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comments/comment1.xml" ContentType="application/vnd.openxmlformats-officedocument.spreadsheetml.comments+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Override PartName="/xl/worksheets/sheet4.xml" ContentType="application/vnd.openxmlformats-officedocument.spreadsheetml.worksheet+xml"/>
  <Override PartName="/xl/tables/table5.xml" ContentType="application/vnd.openxmlformats-officedocument.spreadsheetml.table+xml"/>
  <Override PartName="/xl/worksheets/sheet5.xml" ContentType="application/vnd.openxmlformats-officedocument.spreadsheetml.worksheet+xml"/>
  <Override PartName="/xl/tables/table6.xml" ContentType="application/vnd.openxmlformats-officedocument.spreadsheetml.table+xml"/>
  <Override PartName="/xl/worksheets/sheet6.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sheets/sheet7.xml" ContentType="application/vnd.openxmlformats-officedocument.spreadsheetml.worksheet+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38520" yWindow="-5595" windowWidth="38640" windowHeight="21120" tabRatio="600" firstSheet="0" activeTab="0" autoFilterDateGrouping="1"/>
  </bookViews>
  <sheets>
    <sheet name="Übersicht" sheetId="1" state="visible" r:id="rId1"/>
    <sheet name="BTT" sheetId="2" state="visible" r:id="rId2"/>
    <sheet name="BPML" sheetId="3" state="visible" r:id="rId3"/>
    <sheet name="Transaktionen" sheetId="4" state="visible" r:id="rId4"/>
    <sheet name="Formulare" sheetId="5" state="visible" r:id="rId5"/>
    <sheet name="Schnittstellen" sheetId="6" state="visible" r:id="rId6"/>
    <sheet name="Datengrundlage adesso" sheetId="7" state="visible" r:id="rId7"/>
  </sheets>
  <definedNames>
    <definedName name="aktives_Teilprojekt">Übersicht!$A$1</definedName>
  </definedNames>
  <calcPr calcId="191028" fullCalcOnLoad="1" concurrentCalc="0"/>
</workbook>
</file>

<file path=xl/styles.xml><?xml version="1.0" encoding="utf-8"?>
<styleSheet xmlns="http://schemas.openxmlformats.org/spreadsheetml/2006/main">
  <numFmts count="0"/>
  <fonts count="12">
    <font>
      <name val="Calibri"/>
      <family val="2"/>
      <color theme="1"/>
      <sz val="11"/>
      <scheme val="minor"/>
    </font>
    <font>
      <name val="Calibri"/>
      <color theme="1"/>
      <sz val="11"/>
      <scheme val="minor"/>
    </font>
    <font>
      <name val="Calibri"/>
      <family val="2"/>
      <b val="1"/>
      <color theme="0"/>
      <sz val="18"/>
      <scheme val="minor"/>
    </font>
    <font>
      <name val="Calibri"/>
      <family val="2"/>
      <color theme="1"/>
      <sz val="18"/>
      <scheme val="minor"/>
    </font>
    <font>
      <name val="Calibri"/>
      <family val="2"/>
      <i val="1"/>
      <color theme="1"/>
      <sz val="9"/>
      <scheme val="minor"/>
    </font>
    <font>
      <name val="Calibri"/>
      <family val="2"/>
      <color theme="1"/>
      <sz val="9"/>
      <scheme val="minor"/>
    </font>
    <font>
      <name val="Tahoma"/>
      <family val="2"/>
      <color rgb="FF000000"/>
      <sz val="10"/>
    </font>
    <font>
      <name val="Calibri"/>
      <family val="2"/>
      <color rgb="FF000000"/>
      <sz val="10"/>
      <scheme val="minor"/>
    </font>
    <font>
      <name val="Calibri"/>
      <family val="2"/>
      <color rgb="FF000000"/>
      <sz val="4"/>
      <scheme val="minor"/>
    </font>
    <font>
      <name val="Calibri"/>
      <family val="2"/>
      <color rgb="FF000000"/>
      <sz val="10.5"/>
      <scheme val="minor"/>
    </font>
    <font>
      <name val="Calibri"/>
      <b val="1"/>
      <color rgb="FFFFFFFF"/>
      <sz val="11"/>
      <scheme val="minor"/>
    </font>
    <font>
      <name val="Calibri"/>
      <i val="1"/>
      <color rgb="FF333333"/>
      <sz val="9"/>
      <scheme val="minor"/>
    </font>
  </fonts>
  <fills count="6">
    <fill>
      <patternFill/>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10">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4">
    <xf numFmtId="0" fontId="0" fillId="0" borderId="0" pivotButton="0" quotePrefix="0" xfId="0"/>
    <xf numFmtId="0" fontId="0" fillId="2" borderId="0" applyAlignment="1" pivotButton="0" quotePrefix="0" xfId="0">
      <alignment wrapText="1"/>
    </xf>
    <xf numFmtId="0" fontId="0" fillId="3" borderId="0" applyAlignment="1" pivotButton="0" quotePrefix="0" xfId="0">
      <alignment wrapText="1"/>
    </xf>
    <xf numFmtId="0" fontId="0" fillId="4" borderId="0" applyAlignment="1" pivotButton="0" quotePrefix="0" xfId="0">
      <alignment wrapText="1"/>
    </xf>
    <xf numFmtId="0" fontId="2" fillId="2" borderId="0" applyAlignment="1" pivotButton="0" quotePrefix="0" xfId="0">
      <alignment horizontal="center"/>
    </xf>
    <xf numFmtId="3" fontId="0" fillId="0" borderId="0" pivotButton="0" quotePrefix="0" xfId="0"/>
    <xf numFmtId="0" fontId="1" fillId="2" borderId="0" applyAlignment="1" pivotButton="0" quotePrefix="0" xfId="0">
      <alignment wrapText="1"/>
    </xf>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2" fillId="5" borderId="4" applyAlignment="1" pivotButton="0" quotePrefix="0" xfId="0">
      <alignment horizontal="center"/>
    </xf>
    <xf numFmtId="0" fontId="2" fillId="5" borderId="3" applyAlignment="1" pivotButton="0" quotePrefix="0" xfId="0">
      <alignment horizontal="center"/>
    </xf>
    <xf numFmtId="0" fontId="2" fillId="4" borderId="6" applyAlignment="1" pivotButton="0" quotePrefix="0" xfId="0">
      <alignment horizontal="center" vertical="center"/>
    </xf>
    <xf numFmtId="0" fontId="2" fillId="4" borderId="5" applyAlignment="1" pivotButton="0" quotePrefix="0" xfId="0">
      <alignment horizontal="center" vertical="center"/>
    </xf>
    <xf numFmtId="0" fontId="2" fillId="4" borderId="4" applyAlignment="1" pivotButton="0" quotePrefix="0" xfId="0">
      <alignment horizontal="center" vertical="center"/>
    </xf>
    <xf numFmtId="0" fontId="2" fillId="4" borderId="3" applyAlignment="1" pivotButton="0" quotePrefix="0" xfId="0">
      <alignment horizontal="center" vertical="center"/>
    </xf>
    <xf numFmtId="0" fontId="2" fillId="4" borderId="0" applyAlignment="1" pivotButton="0" quotePrefix="0" xfId="0">
      <alignment horizontal="center"/>
    </xf>
    <xf numFmtId="0" fontId="2" fillId="2" borderId="0" applyAlignment="1" pivotButton="0" quotePrefix="0" xfId="0">
      <alignment horizontal="center"/>
    </xf>
    <xf numFmtId="0" fontId="3" fillId="2" borderId="0" applyAlignment="1" pivotButton="0" quotePrefix="0" xfId="0">
      <alignment horizontal="center"/>
    </xf>
    <xf numFmtId="0" fontId="2" fillId="3" borderId="0" applyAlignment="1" pivotButton="0" quotePrefix="0" xfId="0">
      <alignment horizontal="center"/>
    </xf>
    <xf numFmtId="0" fontId="2" fillId="4" borderId="8" applyAlignment="1" pivotButton="0" quotePrefix="0" xfId="0">
      <alignment horizontal="center" vertical="center"/>
    </xf>
    <xf numFmtId="0" fontId="0" fillId="0" borderId="5" pivotButton="0" quotePrefix="0" xfId="0"/>
    <xf numFmtId="0" fontId="2" fillId="5" borderId="7" applyAlignment="1" pivotButton="0" quotePrefix="0" xfId="0">
      <alignment horizontal="center"/>
    </xf>
  </cellXfs>
  <cellStyles count="1">
    <cellStyle name="Standard"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alignment horizontal="general" vertical="bottom" wrapText="1"/>
    </dxf>
    <dxf>
      <numFmt numFmtId="0" formatCode="General"/>
    </dxf>
    <dxf>
      <numFmt numFmtId="0" formatCode="General"/>
    </dxf>
    <dxf>
      <fill>
        <patternFill>
          <bgColor rgb="00FFA7A7"/>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Hornfischer, Daniel</author>
  </authors>
  <commentList>
    <comment ref="B2" authorId="0" shapeId="0">
      <text>
        <t>Auswahl des Hauptprozesses aus der BPML</t>
      </text>
    </comment>
    <comment ref="C2" authorId="0" shapeId="0">
      <text>
        <t xml:space="preserve">Falls der Hauptprozess differenziert werden muss, kann der Subprozess ausgewählt werden </t>
      </text>
    </comment>
    <comment ref="D2" authorId="0" shapeId="0">
      <text>
        <t xml:space="preserve">Bezeichnung des Prozessschritts oder der Funktion, die relevant für die Transformation nach S/4 ist. Unter Umständen ist dies auch Non-SAP </t>
      </text>
    </comment>
    <comment ref="E2" authorId="0" shapeId="0">
      <text>
        <t>TP, welches sich um den BTT Eintrag kümmert. Falls das aus dem Hauptprozess automatisch zugeordnete TP nicht passt, kann das TP in der nächsten Spalte manuell geändert werden</t>
      </text>
    </comment>
    <comment ref="G2" authorId="0" shapeId="0">
      <text>
        <t>falls notwendig kann die betroffene OE hinterlegt werden zur filterbaren Kommunikation
Diese Spalte ist Wunsch einzelner TPs und ggf. nicht durchgängig gepflegt.</t>
      </text>
    </comment>
    <comment ref="H2" authorId="0" shapeId="0">
      <text>
        <t>Auswahl des zugeordneten SAP Moduls. Ggf. mit Unterstützung von Anwenderbetreuer
Bei technisch eindeutig zuordnenbaren Transaktionen ist das Modul bereits in der Tabelle "Transaktionen" zu finden</t>
      </text>
    </comment>
    <comment ref="I2" authorId="0" shapeId="0">
      <text>
        <t>Transaktionscode oder Platzhalter am Ende der Auswahlliste. Ggf. mit Unterstützung des Anwendungsbetreuers</t>
      </text>
    </comment>
    <comment ref="K2" authorId="0" shapeId="0">
      <text>
        <t>Falls notwendig zur Pflege von Abhängigkeiten oder alternativen Transaktionen, falls mehrere mit Komma trennen</t>
      </text>
    </comment>
    <comment ref="L2" authorId="0" shapeId="0">
      <text>
        <t>Bereits im Altsystem verwendete FIORI App hier benennen</t>
      </text>
    </comment>
    <comment ref="M2" authorId="0" shapeId="0">
      <text>
        <t xml:space="preserve">Zugehörige relevante Z-Entwicklung hier benennen, z. B. Programme, BAdIs,... Ggf. mit Unterstützung des Anwendungsbetreuers </t>
      </text>
    </comment>
    <comment ref="N2" authorId="0" shapeId="0">
      <text>
        <t>Falls ein AddOn genutzt wird, zB als UI, hier benennen</t>
      </text>
    </comment>
    <comment ref="O2" authorId="0" shapeId="0">
      <text>
        <t>Pflegen, ob die Funktion digital signiert ist</t>
      </text>
    </comment>
    <comment ref="P2" authorId="0" shapeId="0">
      <text>
        <t>Relevanten Workflow benennen, soweit bekannt
Ggf. mit Unterstützung durch Anwendungsbetreuer</t>
      </text>
    </comment>
    <comment ref="Q2" authorId="0" shapeId="0">
      <text>
        <t>Relevante Business Function benennen, soweit bekannt
Ggf. mit Unterstützung durch Anwendungsbetreuer</t>
      </text>
    </comment>
    <comment ref="R2" authorId="0" shapeId="0">
      <text>
        <t>Auswahl der Schnittstelle (Mapping auf technischer Ebene findet nicht im BTT statt)
Bei Bedarf andere Systeme ergänzen unter "Schnittstellen"</t>
      </text>
    </comment>
    <comment ref="S2" authorId="0" shapeId="0">
      <text>
        <t>Falls notwendig zur Pflege von Abhängigkeiten oder alternativen/weiteren Schnittstellen, falls mehrere mit Komma trennen</t>
      </text>
    </comment>
    <comment ref="T2" authorId="0" shapeId="0">
      <text>
        <t>Auswahl ob und wenn ja welche Art von Output relevant ist</t>
      </text>
    </comment>
    <comment ref="U2" authorId="0" shapeId="0">
      <text>
        <t>Auswahl des Formulars anhand der Formularliste soweit bekannt</t>
      </text>
    </comment>
    <comment ref="W2" authorId="0" shapeId="0">
      <text>
        <t>Pflegen falls "Art des Outputs" = "weiterer"</t>
      </text>
    </comment>
    <comment ref="X2" authorId="0" shapeId="0">
      <text>
        <t>Pflegen, ob die Funktion Relevanz für das Org Management besitzt</t>
      </text>
    </comment>
    <comment ref="Y2" authorId="0" shapeId="0">
      <text>
        <t>Hier können z. B. Ideen zur Transformation bereits notiert werden</t>
      </text>
    </comment>
    <comment ref="Z2" authorId="0" shapeId="0">
      <text>
        <t>Priorisierung der Einträge durch die TPL</t>
      </text>
    </comment>
    <comment ref="AA2" authorId="0" shapeId="0">
      <text>
        <t>Falls im IST kein SAP Standard genutzt wurde, wird hier gepflegt, ob ein Wechsel im Rahmen der Transformation erfolgen soll</t>
      </text>
    </comment>
    <comment ref="AB2" authorId="0" shapeId="0">
      <text>
        <t>Falls im IST der SAP Stasndard genutzt wurde, wird hier gepflegt, ob es Änderungen mit S/4 gibt</t>
      </text>
    </comment>
    <comment ref="AC2" authorId="0" shapeId="0">
      <text>
        <t>Pflege relevanter/passender SAP Best Practices im Rahmen der UX Journey</t>
      </text>
    </comment>
    <comment ref="AD2" authorId="0" shapeId="0">
      <text>
        <t>Auswahl der Ziel Benutzeroberfläche</t>
      </text>
    </comment>
    <comment ref="AE2" authorId="0" shapeId="0">
      <text>
        <t>Falls sich eine im IST verwendete Transaktion im S/4 ändert, kann diese hier gepflegt werden</t>
      </text>
    </comment>
    <comment ref="AF2" authorId="0" shapeId="0">
      <text>
        <t>Benennung der zu verwendenden FIORI App im Ziel</t>
      </text>
    </comment>
    <comment ref="AG2" authorId="0" shapeId="0">
      <text>
        <t>Falls eine Eigenentwicklung im IST genutzt wurde, ist hier zu pflegen, ob diese überarbeitet werden muss</t>
      </text>
    </comment>
    <comment ref="AH2" authorId="0" shapeId="0">
      <text>
        <t>Pflege ob eine verwendete Schnittstelle S/4 unterstützt (falls bekannt) als Input für den Stream Technik</t>
      </text>
    </comment>
    <comment ref="AI2" authorId="0" shapeId="0">
      <text>
        <t>Ist der Eintrag relevant für das Grobkonzept? In der Regel "ja"</t>
      </text>
    </comment>
    <comment ref="AJ2" authorId="0" shapeId="0">
      <text>
        <t>Ist der Eintrag relevant für eine Feinkonzipierung? In der Regel "Ja" wenn es Veränderungen hinsichtlich Customizing oder Entwicklung gibt</t>
      </text>
    </comment>
  </commentList>
</comments>
</file>

<file path=xl/tables/table1.xml><?xml version="1.0" encoding="utf-8"?>
<table xmlns="http://schemas.openxmlformats.org/spreadsheetml/2006/main" id="1" name="Teilprojekte" displayName="Teilprojekte" ref="E1:H13" headerRowCount="1" insertRow="1" totalsRowShown="0">
  <autoFilter ref="E1:H2"/>
  <tableColumns count="4">
    <tableColumn id="1" name="Teilprojekte"/>
    <tableColumn id="2" name="Kürzel"/>
    <tableColumn id="3" name="Anfangszeile" dataDxfId="12"/>
    <tableColumn id="4" name="Endzeile" dataDxfId="11"/>
  </tableColumns>
  <tableStyleInfo name="TableStyleLight9" showFirstColumn="0" showLastColumn="0" showRowStripes="1" showColumnStripes="0"/>
</table>
</file>

<file path=xl/tables/table10.xml><?xml version="1.0" encoding="utf-8"?>
<table xmlns="http://schemas.openxmlformats.org/spreadsheetml/2006/main" id="10" name="Prioritäten" displayName="Prioritäten" ref="E1:E4" headerRowCount="1" insertRow="1" totalsRowShown="0">
  <autoFilter ref="E1:E2"/>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1" name="Vorhanden?" displayName="Vorhanden?" ref="G1:G3" headerRowCount="1" insertRow="1" totalsRowShown="0">
  <autoFilter ref="G1:G2"/>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2" name="Outputs" displayName="Outputs" ref="I1:I6" headerRowCount="1" insertRow="1" totalsRowShown="0">
  <autoFilter ref="I1:I2"/>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3" name="Interfaces" displayName="Interfaces" ref="K1:K5" headerRowCount="1" insertRow="1" totalsRowShown="0">
  <autoFilter ref="K1:K2"/>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2" name="BTT" displayName="BTT" ref="A2:AT3740" headerRowCount="1" insertRow="1" totalsRowShown="0" headerRowDxfId="10" dataCellStyle="Standard">
  <autoFilter ref="A2:AT3"/>
  <tableColumns count="46">
    <tableColumn id="1" name="Lfd Nr._x000a_(automatisch)" dataCellStyle="Standard"/>
    <tableColumn id="3" name="Hauptprozess_x000a_(Pflichtauswahl)" dataCellStyle="Standard"/>
    <tableColumn id="4" name="Subprozess_x000a_(optionale Auswahl)" dataCellStyle="Standard"/>
    <tableColumn id="5" name="Prozessschritt / Funktionsname (Freitext - Pflicht)" dataCellStyle="Standard"/>
    <tableColumn id="6" name="Verantwortliches TP_x000a_(automatisch)" dataCellStyle="Standard"/>
    <tableColumn id="38" name="Manuelle Änderung des Verantwortliches TP_x000a_(Auswahl - bei Bedarf)" dataCellStyle="Standard"/>
    <tableColumn id="39" name="Info zu OEen_x000a_(Freitext - bei Bedarf)" dataCellStyle="Standard"/>
    <tableColumn id="7" name="SAP-Modul_x000a_(Pflichtauswahl)" dataCellStyle="Standard"/>
    <tableColumn id="8" name="Verwendete Transaktion (Pflichtauswahl)" dataCellStyle="Standard"/>
    <tableColumn id="35" name="Transaktions-name (automatisch)" dataCellStyle="Standard"/>
    <tableColumn id="9" name="Zugehörige Transaktionen (Freitext - optional)" dataCellStyle="Standard"/>
    <tableColumn id="10" name="Verwendete _x000a_Fiori App (Freitext - optional)" dataCellStyle="Standard"/>
    <tableColumn id="11" name="Z-Entwicklung zur Transaktion_x000a_(Freitext - optional)" dataCellStyle="Standard"/>
    <tableColumn id="12" name="Verwendetes Addon_x000a_(Freitext - optional)" dataCellStyle="Standard"/>
    <tableColumn id="13" name="Digital signiert_x000a_(Pflichtauswahl)" dataCellStyle="Standard"/>
    <tableColumn id="14" name="Verwendeter Workflow_x000a_(Freitext falls relevant)" dataCellStyle="Standard"/>
    <tableColumn id="15" name="Verwendete Business Function_x000a_(Freitext falls relevant)" dataCellStyle="Standard"/>
    <tableColumn id="16" name="Verwendete Schnittstelle_x000a_(optionale Auswahl)" dataCellStyle="Standard"/>
    <tableColumn id="45" name="Weitere Schnittstellen (Freitext - optional)" dataCellStyle="Standard"/>
    <tableColumn id="17" name="Art des Outputs_x000a_(Pflichtauswahl)" dataCellStyle="Standard"/>
    <tableColumn id="24" name="Verwendetes Formular_x000a_(Auswahl falls relevant)" dataCellStyle="Standard"/>
    <tableColumn id="43" name="technischer Formularname (automatisch)" dataCellStyle="Standard"/>
    <tableColumn id="18" name="Verwendetes anderes_x000a_Outputmedium _x000a_(Freitext falls relevant)" dataCellStyle="Standard"/>
    <tableColumn id="19" name="Org Management Relevanz_x000a_(Pflichtauswahl)" dataCellStyle="Standard"/>
    <tableColumn id="21" name="Anmerkungen_x000a_(Freitext - optional)" dataCellStyle="Standard"/>
    <tableColumn id="22" name="Priorität_x000a_(Pflichtauswahl)" dataCellStyle="Standard"/>
    <tableColumn id="36" name="Wechsel nach Standard _x000a_(Auswahl falls relevant)" dataCellStyle="Standard"/>
    <tableColumn id="25" name="Änderungen in S/4HANA?_x000a_(Auswahl falls relevant)" dataCellStyle="Standard"/>
    <tableColumn id="26" name="Ermittelte SAP Best Practices / Scope Item_x000a_(Freitext - optional)" dataCellStyle="Standard"/>
    <tableColumn id="27" name="SOLL User Interface_x000a_(Pflichtauswahl)" dataCellStyle="Standard"/>
    <tableColumn id="28" name="Neue Transaktion_x000a_(Freitext falls relevant)" dataCellStyle="Standard"/>
    <tableColumn id="29" name="(Neue) Fiori App_x000a_(Freitext falls relevant)" dataCellStyle="Standard"/>
    <tableColumn id="30" name="Re-Factoring der Eigenentwicklung_x000a_(Auswahl falls relevant)" dataCellStyle="Standard"/>
    <tableColumn id="31" name="Schnittstelle S/4 fähig? (Auswahl falls relevant)" dataCellStyle="Standard"/>
    <tableColumn id="32" name="Grobkonzept relevant?_x000a_(Pflichtauswahl)" dataCellStyle="Standard"/>
    <tableColumn id="34" name="Feinkonzept relevant?_x000a_(Pflichtauswahl)" dataCellStyle="Standard"/>
    <tableColumn id="2" name="Zuordnung Subprozess (Subprozess gehört zu anderem Hauptprozess)" dataCellStyle="Standard"/>
    <tableColumn id="33" name="Zuordnung Hauptprozess_x000a_(Hauptprozess gehört zu anderem TP)" dataCellStyle="Standard"/>
    <tableColumn id="37" name="Pflichtfeld nicht gefüllt_x000a_(in der Phase Discover)" dataCellStyle="Standard"/>
    <tableColumn id="23" name="Pflichtfeld nicht gefüllt_x000a_(in der Phase Prepare)" dataCellStyle="Standard"/>
    <tableColumn id="40" name="Modul anders _x000a_(als in Reiter Transaktionen)" dataCellStyle="Standard"/>
    <tableColumn id="41" name="Modul anders _x000a_(als in anderen Zeilen)" dataCellStyle="Standard"/>
    <tableColumn id="42" name="Transaktion mehrfach _x000a_(in verschiedenen TP)" dataCellStyle="Standard"/>
    <tableColumn id="20" name="Transaktion mehrfach _x000a_(eingetragen durch anderes TP)" dataCellStyle="Standard"/>
    <tableColumn id="44" name="Lfd Nr. _x000a_(aus konsolidierter Datei)" dataCellStyle="Standard"/>
    <tableColumn id="46" name="Infozeile_x000a_(wird in anderem TP gepflegt)" dataCellStyle="Standard"/>
  </tableColumns>
  <tableStyleInfo name="TableStyleLight12" showFirstColumn="0" showLastColumn="0" showRowStripes="1" showColumnStripes="0"/>
</table>
</file>

<file path=xl/tables/table3.xml><?xml version="1.0" encoding="utf-8"?>
<table xmlns="http://schemas.openxmlformats.org/spreadsheetml/2006/main" id="3" name="Hauptprozesse" displayName="Hauptprozesse" ref="A1:D84" headerRowCount="1" insertRow="1" totalsRowShown="0">
  <autoFilter ref="A1:D2">
    <filterColumn colId="2" hiddenButton="0" showButton="1">
      <filters>
        <filter val="HL"/>
      </filters>
    </filterColumn>
  </autoFilter>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headerRowCount="1" insertRow="1" totalsRowShown="0">
  <autoFilter ref="F1:J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ransaktionen" displayName="Transaktionen" ref="A1:G4274" headerRowCount="1" insertRow="1" totalsRowShown="0">
  <autoFilter ref="A1:G2">
    <filterColumn colId="0" hiddenButton="0" showButton="1">
      <filters>
        <filter val="ZIK01"/>
        <filter val="ZIK02"/>
        <filter val="ZIK03"/>
        <filter val="ZIK04"/>
        <filter val="ZIK05"/>
        <filter val="ZIK06"/>
        <filter val="ZIK07"/>
        <filter val="ZIK09"/>
        <filter val="ZIK10"/>
        <filter val="ZIK11"/>
        <filter val="ZIK13"/>
        <filter val="ZIK14"/>
        <filter val="ZIK16"/>
        <filter val="ZIK17"/>
        <filter val="ZIK18"/>
        <filter val="ZIK19"/>
      </filters>
    </filterColumn>
    <filterColumn colId="6" hiddenButton="0" showButton="1">
      <filters blank="1"/>
    </filterColumn>
  </autoFilter>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headerRowCount="1" insertRow="1" totalsRowShown="0">
  <autoFilter ref="A1:C2"/>
  <tableColumns count="3">
    <tableColumn id="1" name="Formularbezeichnung"/>
    <tableColumn id="2" name="Formularname (technisch)"/>
    <tableColumn id="3" name="verwendet in BTT" dataDxfId="4"/>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headerRowCount="1" insertRow="1" totalsRowShown="0">
  <autoFilter ref="A1:F2"/>
  <sortState ref="A2:F176">
    <sortCondition descending="1" ref="E1:E176"/>
  </sortState>
  <tableColumns count="6">
    <tableColumn id="1" name="Sender"/>
    <tableColumn id="2" name="Namespace"/>
    <tableColumn id="3" name="SenderServiceInterface"/>
    <tableColumn id="4" name="Receiver"/>
    <tableColumn id="5" name="Wo ist Mandant 100" dataDxfId="3"/>
    <tableColumn id="6" name="erzeugter Name" dataDxfId="2"/>
  </tableColumns>
  <tableStyleInfo name="TableStyleLight9" showFirstColumn="0" showLastColumn="0" showRowStripes="1" showColumnStripes="0"/>
</table>
</file>

<file path=xl/tables/table8.xml><?xml version="1.0" encoding="utf-8"?>
<table xmlns="http://schemas.openxmlformats.org/spreadsheetml/2006/main" id="8" name="Schnittstelle_Klarname" displayName="Schnittstelle_Klarname" ref="H1:J112" headerRowCount="1" insertRow="1" totalsRowShown="0">
  <autoFilter ref="H1:J2"/>
  <sortState ref="H2:J107">
    <sortCondition ref="H1:H107"/>
  </sortState>
  <tableColumns count="3">
    <tableColumn id="1" name="Schnittstelle"/>
    <tableColumn id="3" name="Beschreibung System"/>
    <tableColumn id="2" name="verwendet in BTT" dataDxfId="1"/>
  </tableColumns>
  <tableStyleInfo name="TableStyleLight9" showFirstColumn="0" showLastColumn="0" showRowStripes="1" showColumnStripes="0"/>
</table>
</file>

<file path=xl/tables/table9.xml><?xml version="1.0" encoding="utf-8"?>
<table xmlns="http://schemas.openxmlformats.org/spreadsheetml/2006/main" id="9" name="Module" displayName="Module" ref="A1:C51" headerRowCount="1" insertRow="1" totalsRowShown="0">
  <autoFilter ref="A1:C2"/>
  <sortState ref="A2:C47">
    <sortCondition ref="A1:A47"/>
  </sortState>
  <tableColumns count="3">
    <tableColumn id="1" name="Module"/>
    <tableColumn id="2" name="Bezeichnung"/>
    <tableColumn id="3" name="Modul in Transaktionen" dataDxfId="0"/>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table" Target="/xl/tables/table3.xml" Id="rId1" /><Relationship Type="http://schemas.openxmlformats.org/officeDocument/2006/relationships/table" Target="/xl/tables/table4.xml" Id="rId2" /></Relationships>
</file>

<file path=xl/worksheets/_rels/sheet4.xml.rels><Relationships xmlns="http://schemas.openxmlformats.org/package/2006/relationships"><Relationship Type="http://schemas.openxmlformats.org/officeDocument/2006/relationships/table" Target="/xl/tables/table5.xml" Id="rId1" /></Relationships>
</file>

<file path=xl/worksheets/_rels/sheet5.xml.rels><Relationships xmlns="http://schemas.openxmlformats.org/package/2006/relationships"><Relationship Type="http://schemas.openxmlformats.org/officeDocument/2006/relationships/table" Target="/xl/tables/table6.xml" Id="rId1" /></Relationships>
</file>

<file path=xl/worksheets/_rels/sheet6.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s>
</file>

<file path=xl/worksheets/_rels/sheet7.xml.rels><Relationships xmlns="http://schemas.openxmlformats.org/package/2006/relationships"><Relationship Type="http://schemas.openxmlformats.org/officeDocument/2006/relationships/table" Target="/xl/tables/table9.xml" Id="rId1" /><Relationship Type="http://schemas.openxmlformats.org/officeDocument/2006/relationships/table" Target="/xl/tables/table10.xml" Id="rId2" /><Relationship Type="http://schemas.openxmlformats.org/officeDocument/2006/relationships/table" Target="/xl/tables/table11.xml" Id="rId3" /><Relationship Type="http://schemas.openxmlformats.org/officeDocument/2006/relationships/table" Target="/xl/tables/table12.xml" Id="rId4" /><Relationship Type="http://schemas.openxmlformats.org/officeDocument/2006/relationships/table" Target="/xl/tables/table13.xml" Id="rId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H22"/>
  <sheetViews>
    <sheetView tabSelected="1" zoomScaleNormal="100" workbookViewId="0">
      <selection activeCell="E8" sqref="E8"/>
    </sheetView>
  </sheetViews>
  <sheetFormatPr baseColWidth="10" defaultRowHeight="15"/>
  <cols>
    <col width="44.85546875" bestFit="1" customWidth="1" min="1" max="1"/>
    <col width="14.85546875" bestFit="1" customWidth="1" min="5" max="5"/>
    <col width="11.42578125" bestFit="1" customWidth="1" min="6" max="6"/>
  </cols>
  <sheetData>
    <row r="1">
      <c r="A1" s="21" t="inlineStr">
        <is>
          <t>Master</t>
        </is>
      </c>
      <c r="B1" s="22" t="n"/>
      <c r="E1" t="inlineStr">
        <is>
          <t>Teilprojekte</t>
        </is>
      </c>
      <c r="F1" t="inlineStr">
        <is>
          <t>Kürzel</t>
        </is>
      </c>
      <c r="G1" t="inlineStr">
        <is>
          <t>Anfangszeile</t>
        </is>
      </c>
      <c r="H1" t="inlineStr">
        <is>
          <t>Endzeile</t>
        </is>
      </c>
    </row>
    <row r="2">
      <c r="A2" s="10" t="n"/>
      <c r="B2" s="9" t="n"/>
      <c r="E2" t="inlineStr">
        <is>
          <t>Finanzen</t>
        </is>
      </c>
      <c r="F2" t="inlineStr">
        <is>
          <t>FI</t>
        </is>
      </c>
      <c r="G2">
        <f>IFERROR(MATCH(Teilprojekte[[#This Row],[Kürzel]],BTT[Verantwortliches TP
(automatisch)],0)+2,"")</f>
        <v/>
      </c>
      <c r="H2">
        <f>IFERROR(LOOKUP(2,1/(BTT[Verantwortliches TP
(automatisch)]=Teilprojekte[[#This Row],[Kürzel]]),ROW($2:$9999))+1,"")</f>
        <v/>
      </c>
    </row>
    <row r="3" ht="23.25" customHeight="1">
      <c r="A3" s="23" t="inlineStr">
        <is>
          <t>Qualitätssicherung</t>
        </is>
      </c>
      <c r="B3" s="9" t="n"/>
      <c r="E3" t="inlineStr">
        <is>
          <t>Instandhaltung</t>
        </is>
      </c>
      <c r="F3" t="inlineStr">
        <is>
          <t>IH</t>
        </is>
      </c>
      <c r="G3">
        <f>IFERROR(MATCH(Teilprojekte[[#This Row],[Kürzel]],BTT[Verantwortliches TP
(automatisch)],0)+2,"")</f>
        <v/>
      </c>
      <c r="H3">
        <f>IFERROR(LOOKUP(2,1/(BTT[Verantwortliches TP
(automatisch)]=Teilprojekte[[#This Row],[Kürzel]]),ROW($2:$9999))+1,"")</f>
        <v/>
      </c>
    </row>
    <row r="4">
      <c r="A4" s="10" t="inlineStr">
        <is>
          <t>Anzahl Einträge gesamt</t>
        </is>
      </c>
      <c r="B4" s="9">
        <f>IF(aktives_Teilprojekt="Master",COUNTA(BTT[Verantwortliches TP
(automatisch)]),COUNTIF(BTT[Verantwortliches TP
(automatisch)],VLOOKUP(aktives_Teilprojekt,Teilprojekte[[Teilprojekte]:[Kürzel]],2,FALSE)))</f>
        <v/>
      </c>
      <c r="E4" t="inlineStr">
        <is>
          <t>Beschaffung</t>
        </is>
      </c>
      <c r="F4" t="inlineStr">
        <is>
          <t>BLQ</t>
        </is>
      </c>
      <c r="G4">
        <f>IFERROR(MATCH(Teilprojekte[[#This Row],[Kürzel]],BTT[Verantwortliches TP
(automatisch)],0)+2,"")</f>
        <v/>
      </c>
      <c r="H4">
        <f>IFERROR(LOOKUP(2,1/(BTT[Verantwortliches TP
(automatisch)]=Teilprojekte[[#This Row],[Kürzel]]),ROW($2:$9999))+1,"")</f>
        <v/>
      </c>
    </row>
    <row r="5">
      <c r="A5" s="10" t="inlineStr">
        <is>
          <t>leeres Pflichtfeld Discover</t>
        </is>
      </c>
      <c r="B5" s="9">
        <f>COUNTIF(BTT[Pflichtfeld nicht gefüllt
(in der Phase Discover)],"leeres Pflichtfeld")</f>
        <v/>
      </c>
      <c r="E5" t="inlineStr">
        <is>
          <t>Hauptleistung</t>
        </is>
      </c>
      <c r="F5" t="inlineStr">
        <is>
          <t>HL</t>
        </is>
      </c>
      <c r="G5">
        <f>IFERROR(MATCH(Teilprojekte[[#This Row],[Kürzel]],BTT[Verantwortliches TP
(automatisch)],0)+2,"")</f>
        <v/>
      </c>
      <c r="H5">
        <f>IFERROR(LOOKUP(2,1/(BTT[Verantwortliches TP
(automatisch)]=Teilprojekte[[#This Row],[Kürzel]]),ROW($2:$9999))+1,"")</f>
        <v/>
      </c>
    </row>
    <row r="6">
      <c r="A6" s="10" t="inlineStr">
        <is>
          <t>falscher Subprozess</t>
        </is>
      </c>
      <c r="B6" s="9">
        <f>COUNTIF(BTT[Zuordnung Subprozess (Subprozess gehört zu anderem Hauptprozess)],falscher_Subprozess)</f>
        <v/>
      </c>
      <c r="E6" t="inlineStr">
        <is>
          <t>Nebenleistungen</t>
        </is>
      </c>
      <c r="F6" t="inlineStr">
        <is>
          <t>NL</t>
        </is>
      </c>
      <c r="G6">
        <f>IFERROR(MATCH(Teilprojekte[[#This Row],[Kürzel]],BTT[Verantwortliches TP
(automatisch)],0)+2,"")</f>
        <v/>
      </c>
      <c r="H6">
        <f>IFERROR(LOOKUP(2,1/(BTT[Verantwortliches TP
(automatisch)]=Teilprojekte[[#This Row],[Kürzel]]),ROW($2:$9999))+1,"")</f>
        <v/>
      </c>
    </row>
    <row r="7">
      <c r="A7" s="10" t="inlineStr">
        <is>
          <t>Hauptprozess anderes TP</t>
        </is>
      </c>
      <c r="B7" s="9">
        <f>COUNTIF(BTT[Zuordnung Hauptprozess
(Hauptprozess gehört zu anderem TP)],anderes_TP)</f>
        <v/>
      </c>
      <c r="E7" t="inlineStr">
        <is>
          <t>Reporting</t>
        </is>
      </c>
      <c r="F7" t="inlineStr">
        <is>
          <t>Reporting</t>
        </is>
      </c>
      <c r="G7">
        <f>IFERROR(MATCH(Teilprojekte[[#This Row],[Kürzel]],BTT[Verantwortliches TP
(automatisch)],0)+2,"")</f>
        <v/>
      </c>
      <c r="H7">
        <f>IFERROR(LOOKUP(2,1/(BTT[Verantwortliches TP
(automatisch)]=Teilprojekte[[#This Row],[Kürzel]]),ROW($2:$9999))+1,"")</f>
        <v/>
      </c>
    </row>
    <row r="8">
      <c r="A8" s="10" t="inlineStr">
        <is>
          <t>Modul anders Transaktionen</t>
        </is>
      </c>
      <c r="B8" s="9">
        <f>COUNTIF(BTT[Modul anders 
(als in Reiter Transaktionen)],"Modul anders")</f>
        <v/>
      </c>
      <c r="E8" t="inlineStr">
        <is>
          <t>Berechtigung</t>
        </is>
      </c>
      <c r="F8" t="inlineStr">
        <is>
          <t>Berechtigung</t>
        </is>
      </c>
      <c r="G8">
        <f>IFERROR(MATCH(Teilprojekte[[#This Row],[Kürzel]],BTT[Verantwortliches TP
(automatisch)],0)+2,"")</f>
        <v/>
      </c>
      <c r="H8">
        <f>IFERROR(LOOKUP(2,1/(BTT[Verantwortliches TP
(automatisch)]=Teilprojekte[[#This Row],[Kürzel]]),ROW($2:$9999))+1,"")</f>
        <v/>
      </c>
    </row>
    <row r="9">
      <c r="A9" s="10" t="inlineStr">
        <is>
          <t>Modul anders Zeilen</t>
        </is>
      </c>
      <c r="B9" s="9">
        <f>COUNTIF(BTT[Modul anders 
(als in anderen Zeilen)],"Modul anders")</f>
        <v/>
      </c>
      <c r="E9" t="inlineStr">
        <is>
          <t>Archivierung</t>
        </is>
      </c>
      <c r="F9" t="inlineStr">
        <is>
          <t>Archivierung</t>
        </is>
      </c>
      <c r="G9">
        <f>IFERROR(MATCH(Teilprojekte[[#This Row],[Kürzel]],BTT[Verantwortliches TP
(automatisch)],0)+2,"")</f>
        <v/>
      </c>
      <c r="H9">
        <f>IFERROR(LOOKUP(2,1/(BTT[Verantwortliches TP
(automatisch)]=Teilprojekte[[#This Row],[Kürzel]]),ROW($2:$9999))+1,"")</f>
        <v/>
      </c>
    </row>
    <row r="10">
      <c r="A10" s="10" t="inlineStr">
        <is>
          <t>Transaktion mehrfach in verschiedenen TP</t>
        </is>
      </c>
      <c r="B10" s="9">
        <f>COUNTIF(BTT[Transaktion mehrfach 
(in verschiedenen TP)],"Transaktion mehrfach")</f>
        <v/>
      </c>
      <c r="E10" t="inlineStr">
        <is>
          <t>Stammdaten</t>
        </is>
      </c>
      <c r="F10" t="inlineStr">
        <is>
          <t>Stammdaten</t>
        </is>
      </c>
      <c r="G10">
        <f>IFERROR(MATCH(Teilprojekte[[#This Row],[Kürzel]],BTT[Verantwortliches TP
(automatisch)],0)+2,"")</f>
        <v/>
      </c>
      <c r="H10">
        <f>IFERROR(LOOKUP(2,1/(BTT[Verantwortliches TP
(automatisch)]=Teilprojekte[[#This Row],[Kürzel]]),ROW($2:$9999))+1,"")</f>
        <v/>
      </c>
    </row>
    <row r="11">
      <c r="A11" s="10" t="inlineStr">
        <is>
          <t>Transaktion mehrfach eingetragen durch anderes TP</t>
        </is>
      </c>
      <c r="B11" s="9">
        <f>COUNTIF(BTT[Transaktion mehrfach 
(eingetragen durch anderes TP)],"Transaktion mehrfach")</f>
        <v/>
      </c>
      <c r="E11" t="inlineStr">
        <is>
          <t>Master</t>
        </is>
      </c>
      <c r="F11" t="inlineStr">
        <is>
          <t>Master</t>
        </is>
      </c>
      <c r="G11">
        <f>IFERROR(MATCH(Teilprojekte[[#This Row],[Kürzel]],BTT[Verantwortliches TP
(automatisch)],0)+2,"")</f>
        <v/>
      </c>
      <c r="H11">
        <f>IFERROR(LOOKUP(2,1/(BTT[Verantwortliches TP
(automatisch)]=Teilprojekte[[#This Row],[Kürzel]]),ROW($2:$9999))+1,"")</f>
        <v/>
      </c>
    </row>
    <row r="12">
      <c r="A12" s="8" t="inlineStr">
        <is>
          <t>leeres Pflichtfeld Prepare</t>
        </is>
      </c>
      <c r="B12" s="7">
        <f>COUNTIF(BTT[Pflichtfeld nicht gefüllt
(in der Phase Prepare)],"leeres Pflichtfeld")</f>
        <v/>
      </c>
      <c r="E12" t="inlineStr">
        <is>
          <t>SAP Basis</t>
        </is>
      </c>
      <c r="F12" t="inlineStr">
        <is>
          <t>SAP Basis</t>
        </is>
      </c>
      <c r="G12">
        <f>IFERROR(MATCH(Teilprojekte[[#This Row],[Kürzel]],BTT[Verantwortliches TP
(automatisch)],0)+2,"")</f>
        <v/>
      </c>
      <c r="H12">
        <f>IFERROR(LOOKUP(2,1/(BTT[Verantwortliches TP
(automatisch)]=Teilprojekte[[#This Row],[Kürzel]]),ROW($2:$9999))+1,"")</f>
        <v/>
      </c>
    </row>
    <row r="13">
      <c r="E13" t="inlineStr">
        <is>
          <t>PS/IM</t>
        </is>
      </c>
      <c r="F13" t="inlineStr">
        <is>
          <t>PS/IM</t>
        </is>
      </c>
      <c r="G13">
        <f>IFERROR(MATCH(Teilprojekte[[#This Row],[Kürzel]],BTT[Verantwortliches TP
(automatisch)],0)+2,"")</f>
        <v/>
      </c>
      <c r="H13">
        <f>IFERROR(LOOKUP(2,1/(BTT[Verantwortliches TP
(automatisch)]=Teilprojekte[[#This Row],[Kürzel]]),ROW($2:$9999))+1,"")</f>
        <v/>
      </c>
    </row>
    <row r="14"/>
    <row r="15"/>
    <row r="16"/>
    <row r="17"/>
    <row r="18"/>
    <row r="19"/>
    <row r="20"/>
    <row r="21"/>
    <row r="22"/>
  </sheetData>
  <mergeCells count="2">
    <mergeCell ref="A1:B2"/>
    <mergeCell ref="A3:B3"/>
  </mergeCells>
  <dataValidations count="1">
    <dataValidation sqref="A1" showDropDown="0" showInputMessage="1" showErrorMessage="1" allowBlank="1" type="list">
      <formula1>=Übersicht!$E$2:$E$13</formula1>
    </dataValidation>
  </dataValidations>
  <pageMargins left="0.7" right="0.7" top="0.787401575" bottom="0.7874015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codeName="Tabelle2">
    <outlinePr summaryBelow="1" summaryRight="1"/>
    <pageSetUpPr/>
  </sheetPr>
  <dimension ref="A1:AT3740"/>
  <sheetViews>
    <sheetView zoomScale="115" zoomScaleNormal="115" workbookViewId="0">
      <pane xSplit="4" ySplit="2" topLeftCell="AN3" activePane="bottomRight" state="frozen"/>
      <selection pane="topRight" activeCell="E1" sqref="E1"/>
      <selection pane="bottomLeft" activeCell="A3" sqref="A3"/>
      <selection pane="bottomRight" activeCell="C3" sqref="C3"/>
    </sheetView>
  </sheetViews>
  <sheetFormatPr baseColWidth="10" defaultColWidth="11.42578125" defaultRowHeight="15"/>
  <cols>
    <col width="10.42578125" customWidth="1" min="1" max="1"/>
    <col width="29.28515625" customWidth="1" min="2" max="2"/>
    <col width="30.140625" customWidth="1" min="3" max="3"/>
    <col width="48" customWidth="1" min="4" max="4"/>
    <col width="20.85546875" customWidth="1" min="6" max="6"/>
    <col width="13.5703125" bestFit="1" customWidth="1" min="7" max="7"/>
    <col width="12.42578125" bestFit="1" customWidth="1" min="8" max="8"/>
    <col width="15.140625" bestFit="1" customWidth="1" min="9" max="9"/>
    <col width="15.140625" customWidth="1" min="10" max="10"/>
    <col width="14.85546875" customWidth="1" min="11" max="11"/>
    <col width="14.42578125" customWidth="1" min="12" max="12"/>
    <col width="14.85546875" customWidth="1" min="13" max="13"/>
    <col width="15.42578125" customWidth="1" min="14" max="14"/>
    <col width="12.85546875" customWidth="1" min="15" max="15"/>
    <col width="16.85546875" customWidth="1" min="16" max="16"/>
    <col width="16.42578125" customWidth="1" min="17" max="17"/>
    <col width="24.42578125" bestFit="1" customWidth="1" min="18" max="18"/>
    <col width="24.42578125" customWidth="1" min="19" max="19"/>
    <col width="25.28515625" customWidth="1" min="20" max="20"/>
    <col width="18.85546875" bestFit="1" customWidth="1" min="21" max="21"/>
    <col width="18.85546875" customWidth="1" min="22" max="22"/>
    <col width="21.140625" customWidth="1" min="23" max="23"/>
    <col width="15.5703125" customWidth="1" min="24" max="24"/>
    <col width="24" customWidth="1" min="25" max="25"/>
    <col width="13" bestFit="1" customWidth="1" min="26" max="26"/>
    <col width="17.85546875" customWidth="1" min="27" max="27"/>
    <col width="18.140625" customWidth="1" min="28" max="28"/>
    <col width="20" customWidth="1" min="29" max="29"/>
    <col width="13.5703125" customWidth="1" min="30" max="30"/>
    <col width="15.42578125" customWidth="1" min="31" max="32"/>
    <col width="17.85546875" customWidth="1" min="33" max="33"/>
    <col width="16" customWidth="1" min="34" max="34"/>
    <col width="15" customWidth="1" min="35" max="35"/>
    <col width="12.85546875" customWidth="1" min="36" max="36"/>
    <col width="20.42578125" customWidth="1" min="37" max="37"/>
    <col width="22.140625" bestFit="1" customWidth="1" min="38" max="38"/>
    <col width="17.42578125" customWidth="1" min="39" max="39"/>
    <col width="16.5703125" customWidth="1" min="40" max="40"/>
    <col width="14.140625" customWidth="1" min="41" max="42"/>
    <col width="17.42578125" bestFit="1" customWidth="1" min="43" max="43"/>
    <col width="21.85546875" customWidth="1" min="44" max="44"/>
    <col width="14.5703125" customWidth="1" min="45" max="45"/>
    <col width="12.85546875" customWidth="1" min="46" max="46"/>
  </cols>
  <sheetData>
    <row r="1" ht="23.25" customHeight="1">
      <c r="A1" s="17">
        <f>"Business Transformation Tracker: "&amp;aktives_Teilprojekt</f>
        <v/>
      </c>
      <c r="E1" s="17" t="inlineStr">
        <is>
          <t>Discover-Phase: Zuordnung Ist-Transaktion zu Hauptprozess und Anreichern Informationen bis 11/2023</t>
        </is>
      </c>
      <c r="AA1" s="18" t="n"/>
      <c r="AB1" s="18" t="inlineStr">
        <is>
          <t>Prepare-Phase: Ergebnisse UX-Journey und Festlegung Scope</t>
        </is>
      </c>
      <c r="AK1" s="20" t="inlineStr">
        <is>
          <t>Qualitätssicherung</t>
        </is>
      </c>
    </row>
    <row r="2" ht="42.95" customHeight="1">
      <c r="A2" s="3" t="inlineStr">
        <is>
          <t>Lfd Nr.
(automatisch)</t>
        </is>
      </c>
      <c r="B2" s="3" t="inlineStr">
        <is>
          <t>Hauptprozess
(Pflichtauswahl)</t>
        </is>
      </c>
      <c r="C2" s="3" t="inlineStr">
        <is>
          <t>Subprozess
(optionale Auswahl)</t>
        </is>
      </c>
      <c r="D2" s="3" t="inlineStr">
        <is>
          <t>Prozessschritt / Funktionsname (Freitext - Pflicht)</t>
        </is>
      </c>
      <c r="E2" s="3" t="inlineStr">
        <is>
          <t>Verantwortliches TP
(automatisch)</t>
        </is>
      </c>
      <c r="F2" s="3" t="inlineStr">
        <is>
          <t>Manuelle Änderung des Verantwortliches TP
(Auswahl - bei Bedarf)</t>
        </is>
      </c>
      <c r="G2" s="3" t="inlineStr">
        <is>
          <t>Info zu OEen
(Freitext - bei Bedarf)</t>
        </is>
      </c>
      <c r="H2" s="3" t="inlineStr">
        <is>
          <t>SAP-Modul
(Pflichtauswahl)</t>
        </is>
      </c>
      <c r="I2" s="3" t="inlineStr">
        <is>
          <t>Verwendete Transaktion (Pflichtauswahl)</t>
        </is>
      </c>
      <c r="J2" s="3" t="inlineStr">
        <is>
          <t>Transaktions-name (automatisch)</t>
        </is>
      </c>
      <c r="K2" s="3" t="inlineStr">
        <is>
          <t>Zugehörige Transaktionen (Freitext - optional)</t>
        </is>
      </c>
      <c r="L2" s="3" t="inlineStr">
        <is>
          <t>Verwendete 
Fiori App (Freitext - optional)</t>
        </is>
      </c>
      <c r="M2" s="3" t="inlineStr">
        <is>
          <t>Z-Entwicklung zur Transaktion
(Freitext - optional)</t>
        </is>
      </c>
      <c r="N2" s="3" t="inlineStr">
        <is>
          <t>Verwendetes Addon
(Freitext - optional)</t>
        </is>
      </c>
      <c r="O2" s="3" t="inlineStr">
        <is>
          <t>Digital signiert
(Pflichtauswahl)</t>
        </is>
      </c>
      <c r="P2" s="3" t="inlineStr">
        <is>
          <t>Verwendeter Workflow
(Freitext falls relevant)</t>
        </is>
      </c>
      <c r="Q2" s="3" t="inlineStr">
        <is>
          <t>Verwendete Business Function
(Freitext falls relevant)</t>
        </is>
      </c>
      <c r="R2" s="3" t="inlineStr">
        <is>
          <t>Verwendete Schnittstelle
(optionale Auswahl)</t>
        </is>
      </c>
      <c r="S2" s="3" t="inlineStr">
        <is>
          <t>Weitere Schnittstellen (Freitext - optional)</t>
        </is>
      </c>
      <c r="T2" s="3" t="inlineStr">
        <is>
          <t>Art des Outputs
(Pflichtauswahl)</t>
        </is>
      </c>
      <c r="U2" s="3" t="inlineStr">
        <is>
          <t>Verwendetes Formular
(Auswahl falls relevant)</t>
        </is>
      </c>
      <c r="V2" s="3" t="inlineStr">
        <is>
          <t>technischer Formularname (automatisch)</t>
        </is>
      </c>
      <c r="W2" s="3" t="inlineStr">
        <is>
          <t>Verwendetes anderes
Outputmedium 
(Freitext falls relevant)</t>
        </is>
      </c>
      <c r="X2" s="3" t="inlineStr">
        <is>
          <t>Org Management Relevanz
(Pflichtauswahl)</t>
        </is>
      </c>
      <c r="Y2" s="3" t="inlineStr">
        <is>
          <t>Anmerkungen
(Freitext - optional)</t>
        </is>
      </c>
      <c r="Z2" s="3" t="inlineStr">
        <is>
          <t>Priorität
(Pflichtauswahl)</t>
        </is>
      </c>
      <c r="AA2" s="1" t="inlineStr">
        <is>
          <t>Wechsel nach Standard 
(Auswahl falls relevant)</t>
        </is>
      </c>
      <c r="AB2" s="6" t="inlineStr">
        <is>
          <t>Änderungen in S/4HANA?
(Auswahl falls relevant)</t>
        </is>
      </c>
      <c r="AC2" s="1" t="inlineStr">
        <is>
          <t>Ermittelte SAP Best Practices / Scope Item
(Freitext - optional)</t>
        </is>
      </c>
      <c r="AD2" s="1" t="inlineStr">
        <is>
          <t>SOLL User Interface
(Pflichtauswahl)</t>
        </is>
      </c>
      <c r="AE2" s="1" t="inlineStr">
        <is>
          <t>Neue Transaktion
(Freitext falls relevant)</t>
        </is>
      </c>
      <c r="AF2" s="1" t="inlineStr">
        <is>
          <t>(Neue) Fiori App
(Freitext falls relevant)</t>
        </is>
      </c>
      <c r="AG2" s="6" t="inlineStr">
        <is>
          <t>Re-Factoring der Eigenentwicklung
(Auswahl falls relevant)</t>
        </is>
      </c>
      <c r="AH2" s="1" t="inlineStr">
        <is>
          <t>Schnittstelle S/4 fähig? (Auswahl falls relevant)</t>
        </is>
      </c>
      <c r="AI2" s="1" t="inlineStr">
        <is>
          <t>Grobkonzept relevant?
(Pflichtauswahl)</t>
        </is>
      </c>
      <c r="AJ2" s="1" t="inlineStr">
        <is>
          <t>Feinkonzept relevant?
(Pflichtauswahl)</t>
        </is>
      </c>
      <c r="AK2" s="2" t="inlineStr">
        <is>
          <t>Zuordnung Subprozess (Subprozess gehört zu anderem Hauptprozess)</t>
        </is>
      </c>
      <c r="AL2" s="2" t="inlineStr">
        <is>
          <t>Zuordnung Hauptprozess
(Hauptprozess gehört zu anderem TP)</t>
        </is>
      </c>
      <c r="AM2" s="2" t="inlineStr">
        <is>
          <t>Pflichtfeld nicht gefüllt
(in der Phase Discover)</t>
        </is>
      </c>
      <c r="AN2" s="2" t="inlineStr">
        <is>
          <t>Pflichtfeld nicht gefüllt
(in der Phase Prepare)</t>
        </is>
      </c>
      <c r="AO2" s="2" t="inlineStr">
        <is>
          <t>Modul anders 
(als in Reiter Transaktionen)</t>
        </is>
      </c>
      <c r="AP2" s="2" t="inlineStr">
        <is>
          <t>Modul anders 
(als in anderen Zeilen)</t>
        </is>
      </c>
      <c r="AQ2" s="2" t="inlineStr">
        <is>
          <t>Transaktion mehrfach 
(in verschiedenen TP)</t>
        </is>
      </c>
      <c r="AR2" s="2" t="inlineStr">
        <is>
          <t>Transaktion mehrfach 
(eingetragen durch anderes TP)</t>
        </is>
      </c>
      <c r="AS2" s="2" t="inlineStr">
        <is>
          <t>Lfd Nr. 
(aus konsolidierter Datei)</t>
        </is>
      </c>
      <c r="AT2" s="2" t="inlineStr">
        <is>
          <t>Infozeile
(wird in anderem TP gepflegt)</t>
        </is>
      </c>
    </row>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ht="47.25" customHeight="1"/>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ht="196.5" customHeight="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2279"/>
    <row r="2280"/>
    <row r="2281"/>
    <row r="2282"/>
    <row r="2283"/>
    <row r="2284"/>
    <row r="2285"/>
    <row r="2286"/>
    <row r="2287"/>
    <row r="2288"/>
    <row r="2289"/>
    <row r="2290"/>
    <row r="2291"/>
    <row r="2292"/>
    <row r="2293"/>
    <row r="2294"/>
    <row r="2295"/>
    <row r="2296"/>
    <row r="2297"/>
    <row r="2298"/>
    <row r="2299"/>
    <row r="2300"/>
    <row r="2301"/>
    <row r="2302"/>
    <row r="2303"/>
    <row r="2304"/>
    <row r="2305"/>
    <row r="2306"/>
    <row r="2307"/>
    <row r="2308"/>
    <row r="2309"/>
    <row r="2310"/>
    <row r="2311"/>
    <row r="2312"/>
    <row r="2313"/>
    <row r="2314"/>
    <row r="2315"/>
    <row r="2316"/>
    <row r="2317"/>
    <row r="2318"/>
    <row r="2319"/>
    <row r="2320"/>
    <row r="2321"/>
    <row r="2322"/>
    <row r="2323"/>
    <row r="2324"/>
    <row r="2325"/>
    <row r="2326"/>
    <row r="2327"/>
    <row r="2328"/>
    <row r="2329"/>
    <row r="2330"/>
    <row r="2331"/>
    <row r="2332"/>
    <row r="2333"/>
    <row r="2334"/>
    <row r="2335"/>
    <row r="2336"/>
    <row r="2337"/>
    <row r="2338"/>
    <row r="2339"/>
    <row r="2340"/>
    <row r="2341"/>
    <row r="2342"/>
    <row r="2343"/>
    <row r="2344"/>
    <row r="2345"/>
    <row r="2346"/>
    <row r="2347"/>
    <row r="2348"/>
    <row r="2349"/>
    <row r="2350"/>
    <row r="2351"/>
    <row r="2352"/>
    <row r="2353"/>
    <row r="2354"/>
    <row r="2355"/>
    <row r="2356"/>
    <row r="2357"/>
    <row r="2358"/>
    <row r="2359"/>
    <row r="2360"/>
    <row r="2361"/>
    <row r="2362"/>
    <row r="2363"/>
    <row r="2364"/>
    <row r="2365"/>
    <row r="2366"/>
    <row r="2367"/>
    <row r="2368"/>
    <row r="2369"/>
    <row r="2370"/>
    <row r="2371"/>
    <row r="2372"/>
    <row r="2373"/>
    <row r="2374"/>
    <row r="2375"/>
    <row r="2376"/>
    <row r="2377"/>
    <row r="2378"/>
    <row r="2379"/>
    <row r="2380"/>
    <row r="2381"/>
    <row r="2382"/>
    <row r="2383"/>
    <row r="2384"/>
    <row r="2385"/>
    <row r="2386"/>
    <row r="2387"/>
    <row r="2388"/>
    <row r="2389"/>
    <row r="2390"/>
    <row r="2391"/>
    <row r="2392"/>
    <row r="2393"/>
    <row r="2394"/>
    <row r="2395"/>
    <row r="2396"/>
    <row r="2397"/>
    <row r="2398"/>
    <row r="2399"/>
    <row r="2400"/>
    <row r="2401"/>
    <row r="2402"/>
    <row r="2403"/>
    <row r="2404"/>
    <row r="2405"/>
    <row r="2406"/>
    <row r="2407"/>
    <row r="2408"/>
    <row r="2409"/>
    <row r="2410"/>
    <row r="2411"/>
    <row r="2412"/>
    <row r="2413"/>
    <row r="2414"/>
    <row r="2415"/>
    <row r="2416"/>
    <row r="2417"/>
    <row r="2418"/>
    <row r="2419"/>
    <row r="2420"/>
    <row r="2421"/>
    <row r="2422"/>
    <row r="2423"/>
    <row r="2424"/>
    <row r="2425"/>
    <row r="2426"/>
    <row r="2427"/>
    <row r="2428"/>
    <row r="2429"/>
    <row r="2430"/>
    <row r="2431"/>
    <row r="2432"/>
    <row r="2433"/>
    <row r="2434"/>
    <row r="2435"/>
    <row r="2436"/>
    <row r="2437"/>
    <row r="2438"/>
    <row r="2439"/>
    <row r="2440"/>
    <row r="2441"/>
    <row r="2442"/>
    <row r="2443"/>
    <row r="2444"/>
    <row r="2445"/>
    <row r="2446"/>
    <row r="2447"/>
    <row r="2448"/>
    <row r="2449"/>
    <row r="2450"/>
    <row r="2451"/>
    <row r="2452"/>
    <row r="2453"/>
    <row r="2454"/>
    <row r="2455"/>
    <row r="2456"/>
    <row r="2457"/>
    <row r="2458"/>
    <row r="2459"/>
    <row r="2460"/>
    <row r="2461"/>
    <row r="2462"/>
    <row r="2463"/>
    <row r="2464"/>
    <row r="2465"/>
    <row r="2466"/>
    <row r="2467"/>
    <row r="2468"/>
    <row r="2469"/>
    <row r="2470"/>
    <row r="2471"/>
    <row r="2472"/>
    <row r="2473"/>
    <row r="2474"/>
    <row r="2475"/>
    <row r="2476"/>
    <row r="2477"/>
    <row r="2478"/>
    <row r="2479"/>
    <row r="2480"/>
    <row r="2481"/>
    <row r="2482"/>
    <row r="2483"/>
    <row r="2484"/>
    <row r="2485"/>
    <row r="2486"/>
    <row r="2487"/>
    <row r="2488"/>
    <row r="2489"/>
    <row r="2490"/>
    <row r="2491"/>
    <row r="2492"/>
    <row r="2493"/>
    <row r="2494"/>
    <row r="2495"/>
    <row r="2496"/>
    <row r="2497"/>
    <row r="2498"/>
    <row r="2499"/>
    <row r="2500"/>
    <row r="2501"/>
    <row r="2502"/>
    <row r="2503"/>
    <row r="2504"/>
    <row r="2505"/>
    <row r="2506"/>
    <row r="2507"/>
    <row r="2508"/>
    <row r="2509"/>
    <row r="2510"/>
    <row r="2511"/>
    <row r="2512"/>
    <row r="2513"/>
    <row r="2514"/>
    <row r="2515"/>
    <row r="2516"/>
    <row r="2517"/>
    <row r="2518"/>
    <row r="2519"/>
    <row r="2520"/>
    <row r="2521"/>
    <row r="2522"/>
    <row r="2523"/>
    <row r="2524"/>
    <row r="2525"/>
    <row r="2526"/>
    <row r="2527"/>
    <row r="2528"/>
    <row r="2529"/>
    <row r="2530"/>
    <row r="2531"/>
    <row r="2532"/>
    <row r="2533"/>
    <row r="2534"/>
    <row r="2535"/>
    <row r="2536"/>
    <row r="2537"/>
    <row r="2538"/>
    <row r="2539"/>
    <row r="2540"/>
    <row r="2541"/>
    <row r="2542"/>
    <row r="2543"/>
    <row r="2544"/>
    <row r="2545"/>
    <row r="2546"/>
    <row r="2547"/>
    <row r="2548"/>
    <row r="2549"/>
    <row r="2550"/>
    <row r="2551"/>
    <row r="2552"/>
    <row r="2553"/>
    <row r="2554"/>
    <row r="2555"/>
    <row r="2556"/>
    <row r="2557"/>
    <row r="2558"/>
    <row r="2559"/>
    <row r="2560"/>
    <row r="2561"/>
    <row r="2562"/>
    <row r="2563"/>
    <row r="2564"/>
    <row r="2565"/>
    <row r="2566"/>
    <row r="2567"/>
    <row r="2568"/>
    <row r="2569"/>
    <row r="2570"/>
    <row r="2571"/>
    <row r="2572"/>
    <row r="2573"/>
    <row r="2574"/>
    <row r="2575"/>
    <row r="2576"/>
    <row r="2577"/>
    <row r="2578"/>
    <row r="2579"/>
    <row r="2580"/>
    <row r="2581"/>
    <row r="2582"/>
    <row r="2583"/>
    <row r="2584"/>
    <row r="2585"/>
    <row r="2586"/>
    <row r="2587"/>
    <row r="2588"/>
    <row r="2589"/>
    <row r="2590"/>
    <row r="2591"/>
    <row r="2592"/>
    <row r="2593"/>
    <row r="2594"/>
    <row r="2595"/>
    <row r="2596"/>
    <row r="2597"/>
    <row r="2598"/>
    <row r="2599"/>
    <row r="2600"/>
    <row r="2601"/>
    <row r="2602"/>
    <row r="2603"/>
    <row r="2604"/>
    <row r="2605"/>
    <row r="2606"/>
    <row r="2607"/>
    <row r="2608"/>
    <row r="2609"/>
    <row r="2610"/>
    <row r="2611"/>
    <row r="2612"/>
    <row r="2613"/>
    <row r="2614"/>
    <row r="2615"/>
    <row r="2616"/>
    <row r="2617"/>
    <row r="2618"/>
    <row r="2619"/>
    <row r="2620"/>
    <row r="2621"/>
    <row r="2622"/>
    <row r="2623"/>
    <row r="2624"/>
    <row r="2625"/>
    <row r="2626"/>
    <row r="2627"/>
    <row r="2628"/>
    <row r="2629"/>
    <row r="2630"/>
    <row r="2631"/>
    <row r="2632"/>
    <row r="2633"/>
    <row r="2634"/>
    <row r="2635"/>
    <row r="2636"/>
    <row r="2637"/>
    <row r="2638"/>
    <row r="2639"/>
    <row r="2640"/>
    <row r="2641"/>
    <row r="2642"/>
    <row r="2643"/>
    <row r="2644"/>
    <row r="2645"/>
    <row r="2646"/>
    <row r="2647"/>
    <row r="2648"/>
    <row r="2649"/>
    <row r="2650"/>
    <row r="2651"/>
    <row r="2652"/>
    <row r="2653"/>
    <row r="2654"/>
    <row r="2655"/>
    <row r="2656"/>
    <row r="2657"/>
    <row r="2658"/>
    <row r="2659"/>
    <row r="2660"/>
    <row r="2661"/>
    <row r="2662"/>
    <row r="2663"/>
    <row r="2664"/>
    <row r="2665"/>
    <row r="2666"/>
    <row r="2667"/>
    <row r="2668"/>
    <row r="2669"/>
    <row r="2670"/>
    <row r="2671"/>
    <row r="2672"/>
    <row r="2673"/>
    <row r="2674"/>
    <row r="2675"/>
    <row r="2676"/>
    <row r="2677"/>
    <row r="2678"/>
    <row r="2679"/>
    <row r="2680"/>
    <row r="2681"/>
    <row r="2682"/>
    <row r="2683"/>
    <row r="2684"/>
    <row r="2685"/>
    <row r="2686"/>
    <row r="2687"/>
    <row r="2688"/>
    <row r="2689"/>
    <row r="2690"/>
    <row r="2691"/>
    <row r="2692"/>
    <row r="2693"/>
    <row r="2694"/>
    <row r="2695"/>
    <row r="2696"/>
    <row r="2697"/>
    <row r="2698"/>
    <row r="2699"/>
    <row r="2700"/>
    <row r="2701"/>
    <row r="2702"/>
    <row r="2703"/>
    <row r="2704"/>
    <row r="2705"/>
    <row r="2706"/>
    <row r="2707"/>
    <row r="2708"/>
    <row r="2709"/>
    <row r="2710"/>
    <row r="2711"/>
    <row r="2712"/>
    <row r="2713"/>
    <row r="2714"/>
    <row r="2715"/>
    <row r="2716"/>
    <row r="2717"/>
    <row r="2718"/>
    <row r="2719"/>
    <row r="2720"/>
    <row r="2721"/>
    <row r="2722"/>
    <row r="2723"/>
    <row r="2724"/>
    <row r="2725"/>
    <row r="2726"/>
    <row r="2727"/>
    <row r="2728"/>
    <row r="2729"/>
    <row r="2730"/>
    <row r="2731"/>
    <row r="2732"/>
    <row r="2733"/>
    <row r="2734"/>
    <row r="2735"/>
    <row r="2736"/>
    <row r="2737"/>
    <row r="2738"/>
    <row r="2739"/>
    <row r="2740"/>
    <row r="2741"/>
    <row r="2742"/>
    <row r="2743"/>
    <row r="2744"/>
    <row r="2745"/>
    <row r="2746"/>
    <row r="2747"/>
    <row r="2748"/>
    <row r="2749"/>
    <row r="2750"/>
    <row r="2751"/>
    <row r="2752"/>
    <row r="2753"/>
    <row r="2754"/>
    <row r="2755"/>
    <row r="2756"/>
    <row r="2757"/>
    <row r="2758"/>
    <row r="2759"/>
    <row r="2760"/>
    <row r="2761"/>
    <row r="2762"/>
    <row r="2763"/>
    <row r="2764"/>
    <row r="2765"/>
    <row r="2766"/>
    <row r="2767"/>
    <row r="2768"/>
    <row r="2769"/>
    <row r="2770"/>
    <row r="2771"/>
    <row r="2772"/>
    <row r="2773"/>
    <row r="2774"/>
    <row r="2775"/>
    <row r="2776"/>
    <row r="2777"/>
    <row r="2778"/>
    <row r="2779"/>
    <row r="2780"/>
    <row r="2781"/>
    <row r="2782"/>
    <row r="2783"/>
    <row r="2784"/>
    <row r="2785"/>
    <row r="2786"/>
    <row r="2787"/>
    <row r="2788"/>
    <row r="2789"/>
    <row r="2790"/>
    <row r="2791"/>
    <row r="2792"/>
    <row r="2793"/>
    <row r="2794"/>
    <row r="2795"/>
    <row r="2796"/>
    <row r="2797"/>
    <row r="2798"/>
    <row r="2799"/>
    <row r="2800"/>
    <row r="2801"/>
    <row r="2802"/>
    <row r="2803"/>
    <row r="2804"/>
    <row r="2805"/>
    <row r="2806"/>
    <row r="2807"/>
    <row r="2808"/>
    <row r="2809"/>
    <row r="2810"/>
    <row r="2811"/>
    <row r="2812"/>
    <row r="2813"/>
    <row r="2814"/>
    <row r="2815"/>
    <row r="2816"/>
    <row r="2817"/>
    <row r="2818"/>
    <row r="2819"/>
    <row r="2820"/>
    <row r="2821"/>
    <row r="2822"/>
    <row r="2823"/>
    <row r="2824"/>
    <row r="2825"/>
    <row r="2826"/>
    <row r="2827"/>
    <row r="2828"/>
    <row r="2829"/>
    <row r="2830"/>
    <row r="2831"/>
    <row r="2832"/>
    <row r="2833"/>
    <row r="2834"/>
    <row r="2835"/>
    <row r="2836"/>
    <row r="2837"/>
    <row r="2838"/>
    <row r="2839"/>
    <row r="2840"/>
    <row r="2841"/>
    <row r="2842"/>
    <row r="2843"/>
    <row r="2844"/>
    <row r="2845"/>
    <row r="2846"/>
    <row r="2847"/>
    <row r="2848"/>
    <row r="2849"/>
    <row r="2850"/>
    <row r="2851"/>
    <row r="2852"/>
    <row r="2853"/>
    <row r="2854"/>
    <row r="2855"/>
    <row r="2856"/>
    <row r="2857"/>
    <row r="2858"/>
    <row r="2859"/>
    <row r="2860"/>
    <row r="2861"/>
    <row r="2862"/>
    <row r="2863"/>
    <row r="2864"/>
    <row r="2865"/>
    <row r="2866"/>
    <row r="2867"/>
    <row r="2868"/>
    <row r="2869"/>
    <row r="2870"/>
    <row r="2871"/>
    <row r="2872"/>
    <row r="2873"/>
    <row r="2874"/>
    <row r="2875"/>
    <row r="2876"/>
    <row r="2877"/>
    <row r="2878"/>
    <row r="2879"/>
    <row r="2880"/>
    <row r="2881"/>
    <row r="2882"/>
    <row r="2883"/>
    <row r="2884"/>
    <row r="2885"/>
    <row r="2886"/>
    <row r="2887"/>
    <row r="2888"/>
    <row r="2889"/>
    <row r="2890"/>
    <row r="2891"/>
    <row r="2892"/>
    <row r="2893"/>
    <row r="2894"/>
    <row r="2895"/>
    <row r="2896"/>
    <row r="2897"/>
    <row r="2898"/>
    <row r="2899"/>
    <row r="2900"/>
    <row r="2901"/>
    <row r="2902"/>
    <row r="2903"/>
    <row r="2904"/>
    <row r="2905"/>
    <row r="2906"/>
    <row r="2907"/>
    <row r="2908"/>
    <row r="2909"/>
    <row r="2910"/>
    <row r="2911"/>
    <row r="2912"/>
    <row r="2913"/>
    <row r="2914"/>
    <row r="2915"/>
    <row r="2916"/>
    <row r="2917"/>
    <row r="2918"/>
    <row r="2919"/>
    <row r="2920"/>
    <row r="2921"/>
    <row r="2922"/>
    <row r="2923"/>
    <row r="2924"/>
    <row r="2925"/>
    <row r="2926"/>
    <row r="2927"/>
    <row r="2928"/>
    <row r="2929"/>
    <row r="2930"/>
    <row r="2931"/>
    <row r="2932"/>
    <row r="2933"/>
    <row r="2934"/>
    <row r="2935"/>
    <row r="2936"/>
    <row r="2937"/>
    <row r="2938"/>
    <row r="2939"/>
    <row r="2940"/>
    <row r="2941"/>
    <row r="2942"/>
    <row r="2943"/>
    <row r="2944"/>
    <row r="2945"/>
    <row r="2946"/>
    <row r="2947"/>
    <row r="2948"/>
    <row r="2949"/>
    <row r="2950"/>
    <row r="2951"/>
    <row r="2952"/>
    <row r="2953"/>
    <row r="2954"/>
    <row r="2955"/>
    <row r="2956"/>
    <row r="2957"/>
    <row r="2958"/>
    <row r="2959"/>
    <row r="2960"/>
    <row r="2961"/>
    <row r="2962"/>
    <row r="2963"/>
    <row r="2964"/>
    <row r="2965"/>
    <row r="2966"/>
    <row r="2967"/>
    <row r="2968"/>
    <row r="2969"/>
    <row r="2970"/>
    <row r="2971"/>
    <row r="2972"/>
    <row r="2973"/>
    <row r="2974"/>
    <row r="2975"/>
    <row r="2976"/>
    <row r="2977"/>
    <row r="2978"/>
    <row r="2979"/>
    <row r="2980"/>
    <row r="2981"/>
    <row r="2982"/>
    <row r="2983"/>
    <row r="2984"/>
    <row r="2985"/>
    <row r="2986"/>
    <row r="2987"/>
    <row r="2988"/>
    <row r="2989"/>
    <row r="2990"/>
    <row r="2991"/>
    <row r="2992"/>
    <row r="2993"/>
    <row r="2994"/>
    <row r="2995"/>
    <row r="2996"/>
    <row r="2997"/>
    <row r="2998"/>
    <row r="2999"/>
    <row r="3000"/>
    <row r="3001"/>
    <row r="3002"/>
    <row r="3003"/>
    <row r="3004"/>
    <row r="3005"/>
    <row r="3006"/>
    <row r="3007"/>
    <row r="300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c r="A3340">
        <f>IFERROR(IF(BTT[[#This Row],[Lfd Nr. 
(aus konsolidierter Datei)]]&lt;&gt;"",BTT[[#This Row],[Lfd Nr. 
(aus konsolidierter Datei)]],VLOOKUP(aktives_Teilprojekt,Teilprojekte[[Teilprojekte]:[Kürzel]],2,FALSE)&amp;ROW(BTT[[#This Row],[Lfd Nr.
(automatisch)]])-2),"")</f>
        <v/>
      </c>
      <c r="B3340" t="inlineStr">
        <is>
          <t>Stammdatenpflege technische Objekte durchführen</t>
        </is>
      </c>
      <c r="C3340" t="inlineStr">
        <is>
          <t>technisches Objekt ändern</t>
        </is>
      </c>
      <c r="D3340" t="inlineStr">
        <is>
          <t>Prüfprotokoll-Zuordnung</t>
        </is>
      </c>
      <c r="E3340">
        <f>IFERROR(IF(NOT(BTT[[#This Row],[Manuelle Änderung des Verantwortliches TP
(Auswahl - bei Bedarf)]]=""),BTT[[#This Row],[Manuelle Änderung des Verantwortliches TP
(Auswahl - bei Bedarf)]],VLOOKUP(BTT[[#This Row],[Hauptprozess
(Pflichtauswahl)]],Hauptprozesse[],3,FALSE)),"")</f>
        <v/>
      </c>
      <c r="H3340" t="inlineStr">
        <is>
          <t>PM</t>
        </is>
      </c>
      <c r="I3340" t="inlineStr">
        <is>
          <t>/ITMOD/EM_COCKPIT</t>
        </is>
      </c>
      <c r="J3340">
        <f>IFERROR(VLOOKUP(BTT[[#This Row],[Verwendete Transaktion (Pflichtauswahl)]],Transaktionen[[Transaktionen]:[Langtext]],2,FALSE),"")</f>
        <v/>
      </c>
      <c r="K3340" t="inlineStr">
        <is>
          <t>IE02, IE03</t>
        </is>
      </c>
      <c r="L3340" t="inlineStr">
        <is>
          <t>BMV Dokumente anzeigen</t>
        </is>
      </c>
      <c r="M3340" t="inlineStr">
        <is>
          <t>nein</t>
        </is>
      </c>
      <c r="N3340" t="inlineStr">
        <is>
          <t>nein</t>
        </is>
      </c>
      <c r="O3340" t="inlineStr">
        <is>
          <t>nein</t>
        </is>
      </c>
      <c r="P3340" t="inlineStr">
        <is>
          <t>nein</t>
        </is>
      </c>
      <c r="Q3340" t="inlineStr">
        <is>
          <t>nein</t>
        </is>
      </c>
      <c r="R3340" t="inlineStr">
        <is>
          <t>ELEKTROmanager</t>
        </is>
      </c>
      <c r="S3340" t="inlineStr">
        <is>
          <t>nein</t>
        </is>
      </c>
      <c r="T3340" t="inlineStr">
        <is>
          <t>keiner</t>
        </is>
      </c>
      <c r="V3340">
        <f>IFERROR(VLOOKUP(BTT[[#This Row],[Verwendetes Formular
(Auswahl falls relevant)]],Formulare[[Formularbezeichnung]:[Formularname (technisch)]],2,FALSE),"")</f>
        <v/>
      </c>
      <c r="X3340" t="inlineStr">
        <is>
          <t>nein</t>
        </is>
      </c>
      <c r="Z3340" t="inlineStr">
        <is>
          <t>Must-have</t>
        </is>
      </c>
      <c r="AB3340" t="inlineStr">
        <is>
          <t>nein</t>
        </is>
      </c>
      <c r="AD3340" t="inlineStr">
        <is>
          <t>GUI</t>
        </is>
      </c>
      <c r="AG3340" t="inlineStr">
        <is>
          <t>nein</t>
        </is>
      </c>
      <c r="AI3340" t="inlineStr">
        <is>
          <t>ja</t>
        </is>
      </c>
      <c r="AJ3340" t="inlineStr">
        <is>
          <t>ja</t>
        </is>
      </c>
      <c r="AK3340">
        <f>IF(BTT[[#This Row],[Subprozess
(optionale Auswahl)]]="","okay",IF(VLOOKUP(BTT[[#This Row],[Subprozess
(optionale Auswahl)]],BPML[[Subprozess]:[Zugeordneter Hauptprozess]],3,FALSE)=BTT[[#This Row],[Hauptprozess
(Pflichtauswahl)]],"okay","falscher Subprozess"))</f>
        <v/>
      </c>
      <c r="AL3340">
        <f>IF(aktives_Teilprojekt="Master","",IF(BTT[[#This Row],[Verantwortliches TP
(automatisch)]]=VLOOKUP(aktives_Teilprojekt,Teilprojekte[[Teilprojekte]:[Kürzel]],2,FALSE),"okay","Hauptprozess anderes TP"))</f>
        <v/>
      </c>
      <c r="AM3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0">
        <f>IFERROR(IF(BTT[[#This Row],[SAP-Modul
(Pflichtauswahl)]]&lt;&gt;VLOOKUP(BTT[[#This Row],[Verwendete Transaktion (Pflichtauswahl)]],Transaktionen[[Transaktionen]:[Modul]],3,FALSE),"Modul anders","okay"),"")</f>
        <v/>
      </c>
      <c r="AP3340">
        <f>IFERROR(IF(COUNTIFS(BTT[Verwendete Transaktion (Pflichtauswahl)],BTT[[#This Row],[Verwendete Transaktion (Pflichtauswahl)]],BTT[SAP-Modul
(Pflichtauswahl)],"&lt;&gt;"&amp;BTT[[#This Row],[SAP-Modul
(Pflichtauswahl)]])&gt;0,"Modul anders","okay"),"")</f>
        <v/>
      </c>
      <c r="AQ3340">
        <f>IFERROR(IF(COUNTIFS(BTT[Verwendete Transaktion (Pflichtauswahl)],BTT[[#This Row],[Verwendete Transaktion (Pflichtauswahl)]],BTT[Verantwortliches TP
(automatisch)],"&lt;&gt;"&amp;BTT[[#This Row],[Verantwortliches TP
(automatisch)]])&gt;0,"Transaktion mehrfach","okay"),"")</f>
        <v/>
      </c>
      <c r="AR3340">
        <f>IFERROR(IF(COUNTIFS(BTT[Verwendete Transaktion (Pflichtauswahl)],BTT[[#This Row],[Verwendete Transaktion (Pflichtauswahl)]],BTT[Verantwortliches TP
(automatisch)],"&lt;&gt;"&amp;VLOOKUP(aktives_Teilprojekt,Teilprojekte[[Teilprojekte]:[Kürzel]],2,FALSE))&gt;0,"Transaktion mehrfach","okay"),"")</f>
        <v/>
      </c>
      <c r="AS3340" t="inlineStr">
        <is>
          <t>IH1</t>
        </is>
      </c>
    </row>
    <row r="3341">
      <c r="A3341">
        <f>IFERROR(IF(BTT[[#This Row],[Lfd Nr. 
(aus konsolidierter Datei)]]&lt;&gt;"",BTT[[#This Row],[Lfd Nr. 
(aus konsolidierter Datei)]],VLOOKUP(aktives_Teilprojekt,Teilprojekte[[Teilprojekte]:[Kürzel]],2,FALSE)&amp;ROW(BTT[[#This Row],[Lfd Nr.
(automatisch)]])-2),"")</f>
        <v/>
      </c>
      <c r="B3341" t="inlineStr">
        <is>
          <t>Stammdatenpflege technische Objekte durchführen</t>
        </is>
      </c>
      <c r="D3341" t="inlineStr">
        <is>
          <t>Prüfprotokoll-Zuordnung</t>
        </is>
      </c>
      <c r="E3341">
        <f>IFERROR(IF(NOT(BTT[[#This Row],[Manuelle Änderung des Verantwortliches TP
(Auswahl - bei Bedarf)]]=""),BTT[[#This Row],[Manuelle Änderung des Verantwortliches TP
(Auswahl - bei Bedarf)]],VLOOKUP(BTT[[#This Row],[Hauptprozess
(Pflichtauswahl)]],Hauptprozesse[],3,FALSE)),"")</f>
        <v/>
      </c>
      <c r="H3341" t="inlineStr">
        <is>
          <t>PM</t>
        </is>
      </c>
      <c r="I3341" t="inlineStr">
        <is>
          <t>/ITMOD/EM_CUST</t>
        </is>
      </c>
      <c r="J3341">
        <f>IFERROR(VLOOKUP(BTT[[#This Row],[Verwendete Transaktion (Pflichtauswahl)]],Transaktionen[[Transaktionen]:[Langtext]],2,FALSE),"")</f>
        <v/>
      </c>
      <c r="L3341" t="inlineStr">
        <is>
          <t>BMV Dokumente anzeigen</t>
        </is>
      </c>
      <c r="M3341" t="inlineStr">
        <is>
          <t>nein</t>
        </is>
      </c>
      <c r="N3341" t="inlineStr">
        <is>
          <t>nein</t>
        </is>
      </c>
      <c r="O3341" t="inlineStr">
        <is>
          <t>nein</t>
        </is>
      </c>
      <c r="P3341" t="inlineStr">
        <is>
          <t>nein</t>
        </is>
      </c>
      <c r="Q3341" t="inlineStr">
        <is>
          <t>nein</t>
        </is>
      </c>
      <c r="R3341" t="inlineStr">
        <is>
          <t>ELEKTROmanager</t>
        </is>
      </c>
      <c r="S3341" t="inlineStr">
        <is>
          <t>nein</t>
        </is>
      </c>
      <c r="T3341" t="inlineStr">
        <is>
          <t>keiner</t>
        </is>
      </c>
      <c r="V3341">
        <f>IFERROR(VLOOKUP(BTT[[#This Row],[Verwendetes Formular
(Auswahl falls relevant)]],Formulare[[Formularbezeichnung]:[Formularname (technisch)]],2,FALSE),"")</f>
        <v/>
      </c>
      <c r="X3341" t="inlineStr">
        <is>
          <t>nein</t>
        </is>
      </c>
      <c r="Z3341" t="inlineStr">
        <is>
          <t>Must-have</t>
        </is>
      </c>
      <c r="AB3341" t="inlineStr">
        <is>
          <t>nein</t>
        </is>
      </c>
      <c r="AD3341" t="inlineStr">
        <is>
          <t>GUI</t>
        </is>
      </c>
      <c r="AG3341" t="inlineStr">
        <is>
          <t>nein</t>
        </is>
      </c>
      <c r="AI3341" t="inlineStr">
        <is>
          <t>ja</t>
        </is>
      </c>
      <c r="AJ3341" t="inlineStr">
        <is>
          <t>ja</t>
        </is>
      </c>
      <c r="AK3341">
        <f>IF(BTT[[#This Row],[Subprozess
(optionale Auswahl)]]="","okay",IF(VLOOKUP(BTT[[#This Row],[Subprozess
(optionale Auswahl)]],BPML[[Subprozess]:[Zugeordneter Hauptprozess]],3,FALSE)=BTT[[#This Row],[Hauptprozess
(Pflichtauswahl)]],"okay","falscher Subprozess"))</f>
        <v/>
      </c>
      <c r="AL3341">
        <f>IF(aktives_Teilprojekt="Master","",IF(BTT[[#This Row],[Verantwortliches TP
(automatisch)]]=VLOOKUP(aktives_Teilprojekt,Teilprojekte[[Teilprojekte]:[Kürzel]],2,FALSE),"okay","Hauptprozess anderes TP"))</f>
        <v/>
      </c>
      <c r="AM3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1">
        <f>IFERROR(IF(BTT[[#This Row],[SAP-Modul
(Pflichtauswahl)]]&lt;&gt;VLOOKUP(BTT[[#This Row],[Verwendete Transaktion (Pflichtauswahl)]],Transaktionen[[Transaktionen]:[Modul]],3,FALSE),"Modul anders","okay"),"")</f>
        <v/>
      </c>
      <c r="AP3341">
        <f>IFERROR(IF(COUNTIFS(BTT[Verwendete Transaktion (Pflichtauswahl)],BTT[[#This Row],[Verwendete Transaktion (Pflichtauswahl)]],BTT[SAP-Modul
(Pflichtauswahl)],"&lt;&gt;"&amp;BTT[[#This Row],[SAP-Modul
(Pflichtauswahl)]])&gt;0,"Modul anders","okay"),"")</f>
        <v/>
      </c>
      <c r="AQ3341">
        <f>IFERROR(IF(COUNTIFS(BTT[Verwendete Transaktion (Pflichtauswahl)],BTT[[#This Row],[Verwendete Transaktion (Pflichtauswahl)]],BTT[Verantwortliches TP
(automatisch)],"&lt;&gt;"&amp;BTT[[#This Row],[Verantwortliches TP
(automatisch)]])&gt;0,"Transaktion mehrfach","okay"),"")</f>
        <v/>
      </c>
      <c r="AR3341">
        <f>IFERROR(IF(COUNTIFS(BTT[Verwendete Transaktion (Pflichtauswahl)],BTT[[#This Row],[Verwendete Transaktion (Pflichtauswahl)]],BTT[Verantwortliches TP
(automatisch)],"&lt;&gt;"&amp;VLOOKUP(aktives_Teilprojekt,Teilprojekte[[Teilprojekte]:[Kürzel]],2,FALSE))&gt;0,"Transaktion mehrfach","okay"),"")</f>
        <v/>
      </c>
      <c r="AS3341" t="inlineStr">
        <is>
          <t>IH2</t>
        </is>
      </c>
    </row>
    <row r="3342">
      <c r="A3342">
        <f>IFERROR(IF(BTT[[#This Row],[Lfd Nr. 
(aus konsolidierter Datei)]]&lt;&gt;"",BTT[[#This Row],[Lfd Nr. 
(aus konsolidierter Datei)]],VLOOKUP(aktives_Teilprojekt,Teilprojekte[[Teilprojekte]:[Kürzel]],2,FALSE)&amp;ROW(BTT[[#This Row],[Lfd Nr.
(automatisch)]])-2),"")</f>
        <v/>
      </c>
      <c r="B3342" t="inlineStr">
        <is>
          <t>Stammdatenpflege technische Objekte durchführen</t>
        </is>
      </c>
      <c r="D3342" t="inlineStr">
        <is>
          <t>Klassen anlegen/anzeigen/bearbeiten</t>
        </is>
      </c>
      <c r="E3342">
        <f>IFERROR(IF(NOT(BTT[[#This Row],[Manuelle Änderung des Verantwortliches TP
(Auswahl - bei Bedarf)]]=""),BTT[[#This Row],[Manuelle Änderung des Verantwortliches TP
(Auswahl - bei Bedarf)]],VLOOKUP(BTT[[#This Row],[Hauptprozess
(Pflichtauswahl)]],Hauptprozesse[],3,FALSE)),"")</f>
        <v/>
      </c>
      <c r="H3342" t="inlineStr">
        <is>
          <t>CA</t>
        </is>
      </c>
      <c r="I3342" t="inlineStr">
        <is>
          <t>CL02</t>
        </is>
      </c>
      <c r="J3342">
        <f>IFERROR(VLOOKUP(BTT[[#This Row],[Verwendete Transaktion (Pflichtauswahl)]],Transaktionen[[Transaktionen]:[Langtext]],2,FALSE),"")</f>
        <v/>
      </c>
      <c r="L3342" t="inlineStr">
        <is>
          <t>nein</t>
        </is>
      </c>
      <c r="M3342" t="inlineStr">
        <is>
          <t>nein</t>
        </is>
      </c>
      <c r="N3342" t="inlineStr">
        <is>
          <t>nein</t>
        </is>
      </c>
      <c r="O3342" t="inlineStr">
        <is>
          <t>nein</t>
        </is>
      </c>
      <c r="P3342" t="inlineStr">
        <is>
          <t>nein</t>
        </is>
      </c>
      <c r="Q3342" t="inlineStr">
        <is>
          <t>nein</t>
        </is>
      </c>
      <c r="R3342" t="inlineStr">
        <is>
          <t>keine</t>
        </is>
      </c>
      <c r="S3342" t="inlineStr">
        <is>
          <t>nein</t>
        </is>
      </c>
      <c r="T3342" t="inlineStr">
        <is>
          <t>keiner</t>
        </is>
      </c>
      <c r="V3342">
        <f>IFERROR(VLOOKUP(BTT[[#This Row],[Verwendetes Formular
(Auswahl falls relevant)]],Formulare[[Formularbezeichnung]:[Formularname (technisch)]],2,FALSE),"")</f>
        <v/>
      </c>
      <c r="X3342" t="inlineStr">
        <is>
          <t>nein</t>
        </is>
      </c>
      <c r="Z3342" t="inlineStr">
        <is>
          <t>Must-have</t>
        </is>
      </c>
      <c r="AB3342" t="inlineStr">
        <is>
          <t>nein</t>
        </is>
      </c>
      <c r="AD3342" t="inlineStr">
        <is>
          <t>GUI</t>
        </is>
      </c>
      <c r="AG3342" t="inlineStr">
        <is>
          <t>nein</t>
        </is>
      </c>
      <c r="AH3342" t="inlineStr">
        <is>
          <t>nein</t>
        </is>
      </c>
      <c r="AI3342" t="inlineStr">
        <is>
          <t>ja</t>
        </is>
      </c>
      <c r="AJ3342" t="inlineStr">
        <is>
          <t>ja</t>
        </is>
      </c>
      <c r="AK3342">
        <f>IF(BTT[[#This Row],[Subprozess
(optionale Auswahl)]]="","okay",IF(VLOOKUP(BTT[[#This Row],[Subprozess
(optionale Auswahl)]],BPML[[Subprozess]:[Zugeordneter Hauptprozess]],3,FALSE)=BTT[[#This Row],[Hauptprozess
(Pflichtauswahl)]],"okay","falscher Subprozess"))</f>
        <v/>
      </c>
      <c r="AL3342">
        <f>IF(aktives_Teilprojekt="Master","",IF(BTT[[#This Row],[Verantwortliches TP
(automatisch)]]=VLOOKUP(aktives_Teilprojekt,Teilprojekte[[Teilprojekte]:[Kürzel]],2,FALSE),"okay","Hauptprozess anderes TP"))</f>
        <v/>
      </c>
      <c r="AM3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2">
        <f>IFERROR(IF(BTT[[#This Row],[SAP-Modul
(Pflichtauswahl)]]&lt;&gt;VLOOKUP(BTT[[#This Row],[Verwendete Transaktion (Pflichtauswahl)]],Transaktionen[[Transaktionen]:[Modul]],3,FALSE),"Modul anders","okay"),"")</f>
        <v/>
      </c>
      <c r="AP3342">
        <f>IFERROR(IF(COUNTIFS(BTT[Verwendete Transaktion (Pflichtauswahl)],BTT[[#This Row],[Verwendete Transaktion (Pflichtauswahl)]],BTT[SAP-Modul
(Pflichtauswahl)],"&lt;&gt;"&amp;BTT[[#This Row],[SAP-Modul
(Pflichtauswahl)]])&gt;0,"Modul anders","okay"),"")</f>
        <v/>
      </c>
      <c r="AQ3342">
        <f>IFERROR(IF(COUNTIFS(BTT[Verwendete Transaktion (Pflichtauswahl)],BTT[[#This Row],[Verwendete Transaktion (Pflichtauswahl)]],BTT[Verantwortliches TP
(automatisch)],"&lt;&gt;"&amp;BTT[[#This Row],[Verantwortliches TP
(automatisch)]])&gt;0,"Transaktion mehrfach","okay"),"")</f>
        <v/>
      </c>
      <c r="AR3342">
        <f>IFERROR(IF(COUNTIFS(BTT[Verwendete Transaktion (Pflichtauswahl)],BTT[[#This Row],[Verwendete Transaktion (Pflichtauswahl)]],BTT[Verantwortliches TP
(automatisch)],"&lt;&gt;"&amp;VLOOKUP(aktives_Teilprojekt,Teilprojekte[[Teilprojekte]:[Kürzel]],2,FALSE))&gt;0,"Transaktion mehrfach","okay"),"")</f>
        <v/>
      </c>
      <c r="AS3342" t="inlineStr">
        <is>
          <t>IH3</t>
        </is>
      </c>
    </row>
    <row r="3343">
      <c r="A3343">
        <f>IFERROR(IF(BTT[[#This Row],[Lfd Nr. 
(aus konsolidierter Datei)]]&lt;&gt;"",BTT[[#This Row],[Lfd Nr. 
(aus konsolidierter Datei)]],VLOOKUP(aktives_Teilprojekt,Teilprojekte[[Teilprojekte]:[Kürzel]],2,FALSE)&amp;ROW(BTT[[#This Row],[Lfd Nr.
(automatisch)]])-2),"")</f>
        <v/>
      </c>
      <c r="B3343" t="inlineStr">
        <is>
          <t>Stammdatenpflege technische Objekte durchführen</t>
        </is>
      </c>
      <c r="D3343" t="inlineStr">
        <is>
          <t>Klassenverzeichnis aufrufen</t>
        </is>
      </c>
      <c r="E3343">
        <f>IFERROR(IF(NOT(BTT[[#This Row],[Manuelle Änderung des Verantwortliches TP
(Auswahl - bei Bedarf)]]=""),BTT[[#This Row],[Manuelle Änderung des Verantwortliches TP
(Auswahl - bei Bedarf)]],VLOOKUP(BTT[[#This Row],[Hauptprozess
(Pflichtauswahl)]],Hauptprozesse[],3,FALSE)),"")</f>
        <v/>
      </c>
      <c r="H3343" t="inlineStr">
        <is>
          <t>CA</t>
        </is>
      </c>
      <c r="I3343" t="inlineStr">
        <is>
          <t>CL6AN</t>
        </is>
      </c>
      <c r="J3343">
        <f>IFERROR(VLOOKUP(BTT[[#This Row],[Verwendete Transaktion (Pflichtauswahl)]],Transaktionen[[Transaktionen]:[Langtext]],2,FALSE),"")</f>
        <v/>
      </c>
      <c r="L3343" t="inlineStr">
        <is>
          <t>nein</t>
        </is>
      </c>
      <c r="M3343" t="inlineStr">
        <is>
          <t>nein</t>
        </is>
      </c>
      <c r="N3343" t="inlineStr">
        <is>
          <t>nein</t>
        </is>
      </c>
      <c r="O3343" t="inlineStr">
        <is>
          <t>nein</t>
        </is>
      </c>
      <c r="P3343" t="inlineStr">
        <is>
          <t>nein</t>
        </is>
      </c>
      <c r="Q3343" t="inlineStr">
        <is>
          <t>nein</t>
        </is>
      </c>
      <c r="R3343" t="inlineStr">
        <is>
          <t>keine</t>
        </is>
      </c>
      <c r="S3343" t="inlineStr">
        <is>
          <t>nein</t>
        </is>
      </c>
      <c r="T3343" t="inlineStr">
        <is>
          <t>keiner</t>
        </is>
      </c>
      <c r="V3343">
        <f>IFERROR(VLOOKUP(BTT[[#This Row],[Verwendetes Formular
(Auswahl falls relevant)]],Formulare[[Formularbezeichnung]:[Formularname (technisch)]],2,FALSE),"")</f>
        <v/>
      </c>
      <c r="X3343" t="inlineStr">
        <is>
          <t>nein</t>
        </is>
      </c>
      <c r="Z3343" t="inlineStr">
        <is>
          <t>Must-have</t>
        </is>
      </c>
      <c r="AB3343" t="inlineStr">
        <is>
          <t>nein</t>
        </is>
      </c>
      <c r="AD3343" t="inlineStr">
        <is>
          <t>GUI</t>
        </is>
      </c>
      <c r="AG3343" t="inlineStr">
        <is>
          <t>nein</t>
        </is>
      </c>
      <c r="AH3343" t="inlineStr">
        <is>
          <t>nein</t>
        </is>
      </c>
      <c r="AI3343" t="inlineStr">
        <is>
          <t>ja</t>
        </is>
      </c>
      <c r="AJ3343" t="inlineStr">
        <is>
          <t>nein</t>
        </is>
      </c>
      <c r="AK3343">
        <f>IF(BTT[[#This Row],[Subprozess
(optionale Auswahl)]]="","okay",IF(VLOOKUP(BTT[[#This Row],[Subprozess
(optionale Auswahl)]],BPML[[Subprozess]:[Zugeordneter Hauptprozess]],3,FALSE)=BTT[[#This Row],[Hauptprozess
(Pflichtauswahl)]],"okay","falscher Subprozess"))</f>
        <v/>
      </c>
      <c r="AL3343">
        <f>IF(aktives_Teilprojekt="Master","",IF(BTT[[#This Row],[Verantwortliches TP
(automatisch)]]=VLOOKUP(aktives_Teilprojekt,Teilprojekte[[Teilprojekte]:[Kürzel]],2,FALSE),"okay","Hauptprozess anderes TP"))</f>
        <v/>
      </c>
      <c r="AM3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3">
        <f>IFERROR(IF(BTT[[#This Row],[SAP-Modul
(Pflichtauswahl)]]&lt;&gt;VLOOKUP(BTT[[#This Row],[Verwendete Transaktion (Pflichtauswahl)]],Transaktionen[[Transaktionen]:[Modul]],3,FALSE),"Modul anders","okay"),"")</f>
        <v/>
      </c>
      <c r="AP3343">
        <f>IFERROR(IF(COUNTIFS(BTT[Verwendete Transaktion (Pflichtauswahl)],BTT[[#This Row],[Verwendete Transaktion (Pflichtauswahl)]],BTT[SAP-Modul
(Pflichtauswahl)],"&lt;&gt;"&amp;BTT[[#This Row],[SAP-Modul
(Pflichtauswahl)]])&gt;0,"Modul anders","okay"),"")</f>
        <v/>
      </c>
      <c r="AQ3343">
        <f>IFERROR(IF(COUNTIFS(BTT[Verwendete Transaktion (Pflichtauswahl)],BTT[[#This Row],[Verwendete Transaktion (Pflichtauswahl)]],BTT[Verantwortliches TP
(automatisch)],"&lt;&gt;"&amp;BTT[[#This Row],[Verantwortliches TP
(automatisch)]])&gt;0,"Transaktion mehrfach","okay"),"")</f>
        <v/>
      </c>
      <c r="AR3343">
        <f>IFERROR(IF(COUNTIFS(BTT[Verwendete Transaktion (Pflichtauswahl)],BTT[[#This Row],[Verwendete Transaktion (Pflichtauswahl)]],BTT[Verantwortliches TP
(automatisch)],"&lt;&gt;"&amp;VLOOKUP(aktives_Teilprojekt,Teilprojekte[[Teilprojekte]:[Kürzel]],2,FALSE))&gt;0,"Transaktion mehrfach","okay"),"")</f>
        <v/>
      </c>
      <c r="AS3343" t="inlineStr">
        <is>
          <t>IH4</t>
        </is>
      </c>
    </row>
    <row r="3344">
      <c r="A3344">
        <f>IFERROR(IF(BTT[[#This Row],[Lfd Nr. 
(aus konsolidierter Datei)]]&lt;&gt;"",BTT[[#This Row],[Lfd Nr. 
(aus konsolidierter Datei)]],VLOOKUP(aktives_Teilprojekt,Teilprojekte[[Teilprojekte]:[Kürzel]],2,FALSE)&amp;ROW(BTT[[#This Row],[Lfd Nr.
(automatisch)]])-2),"")</f>
        <v/>
      </c>
      <c r="B3344" t="inlineStr">
        <is>
          <t>Stammdatenpflege technische Objekte durchführen</t>
        </is>
      </c>
      <c r="D3344" t="inlineStr">
        <is>
          <t>Periodenbedarfe pro Ressource (Person) zuordnen</t>
        </is>
      </c>
      <c r="E3344">
        <f>IFERROR(IF(NOT(BTT[[#This Row],[Manuelle Änderung des Verantwortliches TP
(Auswahl - bei Bedarf)]]=""),BTT[[#This Row],[Manuelle Änderung des Verantwortliches TP
(Auswahl - bei Bedarf)]],VLOOKUP(BTT[[#This Row],[Hauptprozess
(Pflichtauswahl)]],Hauptprozesse[],3,FALSE)),"")</f>
        <v/>
      </c>
      <c r="H3344" t="inlineStr">
        <is>
          <t>PP</t>
        </is>
      </c>
      <c r="I3344" t="inlineStr">
        <is>
          <t>CM24</t>
        </is>
      </c>
      <c r="J3344">
        <f>IFERROR(VLOOKUP(BTT[[#This Row],[Verwendete Transaktion (Pflichtauswahl)]],Transaktionen[[Transaktionen]:[Langtext]],2,FALSE),"")</f>
        <v/>
      </c>
      <c r="L3344" t="inlineStr">
        <is>
          <t>nein</t>
        </is>
      </c>
      <c r="M3344" t="inlineStr">
        <is>
          <t>nein</t>
        </is>
      </c>
      <c r="N3344" t="inlineStr">
        <is>
          <t>nein</t>
        </is>
      </c>
      <c r="O3344" t="inlineStr">
        <is>
          <t>nein</t>
        </is>
      </c>
      <c r="P3344" t="inlineStr">
        <is>
          <t>nein</t>
        </is>
      </c>
      <c r="Q3344" t="inlineStr">
        <is>
          <t>nein</t>
        </is>
      </c>
      <c r="R3344" t="inlineStr">
        <is>
          <t>keine</t>
        </is>
      </c>
      <c r="S3344" t="inlineStr">
        <is>
          <t>nein</t>
        </is>
      </c>
      <c r="T3344" t="inlineStr">
        <is>
          <t>keiner</t>
        </is>
      </c>
      <c r="V3344">
        <f>IFERROR(VLOOKUP(BTT[[#This Row],[Verwendetes Formular
(Auswahl falls relevant)]],Formulare[[Formularbezeichnung]:[Formularname (technisch)]],2,FALSE),"")</f>
        <v/>
      </c>
      <c r="X3344" t="inlineStr">
        <is>
          <t>nein</t>
        </is>
      </c>
      <c r="Z3344" t="inlineStr">
        <is>
          <t>Must-have</t>
        </is>
      </c>
      <c r="AB3344" t="inlineStr">
        <is>
          <t>nein</t>
        </is>
      </c>
      <c r="AD3344" t="inlineStr">
        <is>
          <t>GUI</t>
        </is>
      </c>
      <c r="AG3344" t="inlineStr">
        <is>
          <t>nein</t>
        </is>
      </c>
      <c r="AH3344" t="inlineStr">
        <is>
          <t>nein</t>
        </is>
      </c>
      <c r="AI3344" t="inlineStr">
        <is>
          <t>ja</t>
        </is>
      </c>
      <c r="AJ3344" t="inlineStr">
        <is>
          <t>nein</t>
        </is>
      </c>
      <c r="AK3344">
        <f>IF(BTT[[#This Row],[Subprozess
(optionale Auswahl)]]="","okay",IF(VLOOKUP(BTT[[#This Row],[Subprozess
(optionale Auswahl)]],BPML[[Subprozess]:[Zugeordneter Hauptprozess]],3,FALSE)=BTT[[#This Row],[Hauptprozess
(Pflichtauswahl)]],"okay","falscher Subprozess"))</f>
        <v/>
      </c>
      <c r="AL3344">
        <f>IF(aktives_Teilprojekt="Master","",IF(BTT[[#This Row],[Verantwortliches TP
(automatisch)]]=VLOOKUP(aktives_Teilprojekt,Teilprojekte[[Teilprojekte]:[Kürzel]],2,FALSE),"okay","Hauptprozess anderes TP"))</f>
        <v/>
      </c>
      <c r="AM3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4">
        <f>IFERROR(IF(BTT[[#This Row],[SAP-Modul
(Pflichtauswahl)]]&lt;&gt;VLOOKUP(BTT[[#This Row],[Verwendete Transaktion (Pflichtauswahl)]],Transaktionen[[Transaktionen]:[Modul]],3,FALSE),"Modul anders","okay"),"")</f>
        <v/>
      </c>
      <c r="AP3344">
        <f>IFERROR(IF(COUNTIFS(BTT[Verwendete Transaktion (Pflichtauswahl)],BTT[[#This Row],[Verwendete Transaktion (Pflichtauswahl)]],BTT[SAP-Modul
(Pflichtauswahl)],"&lt;&gt;"&amp;BTT[[#This Row],[SAP-Modul
(Pflichtauswahl)]])&gt;0,"Modul anders","okay"),"")</f>
        <v/>
      </c>
      <c r="AQ3344">
        <f>IFERROR(IF(COUNTIFS(BTT[Verwendete Transaktion (Pflichtauswahl)],BTT[[#This Row],[Verwendete Transaktion (Pflichtauswahl)]],BTT[Verantwortliches TP
(automatisch)],"&lt;&gt;"&amp;BTT[[#This Row],[Verantwortliches TP
(automatisch)]])&gt;0,"Transaktion mehrfach","okay"),"")</f>
        <v/>
      </c>
      <c r="AR3344">
        <f>IFERROR(IF(COUNTIFS(BTT[Verwendete Transaktion (Pflichtauswahl)],BTT[[#This Row],[Verwendete Transaktion (Pflichtauswahl)]],BTT[Verantwortliches TP
(automatisch)],"&lt;&gt;"&amp;VLOOKUP(aktives_Teilprojekt,Teilprojekte[[Teilprojekte]:[Kürzel]],2,FALSE))&gt;0,"Transaktion mehrfach","okay"),"")</f>
        <v/>
      </c>
      <c r="AS3344" t="inlineStr">
        <is>
          <t>IH5</t>
        </is>
      </c>
    </row>
    <row r="3345">
      <c r="A3345">
        <f>IFERROR(IF(BTT[[#This Row],[Lfd Nr. 
(aus konsolidierter Datei)]]&lt;&gt;"",BTT[[#This Row],[Lfd Nr. 
(aus konsolidierter Datei)]],VLOOKUP(aktives_Teilprojekt,Teilprojekte[[Teilprojekte]:[Kürzel]],2,FALSE)&amp;ROW(BTT[[#This Row],[Lfd Nr.
(automatisch)]])-2),"")</f>
        <v/>
      </c>
      <c r="B3345" t="inlineStr">
        <is>
          <t>Stammdatenpflege technische Objekte durchführen</t>
        </is>
      </c>
      <c r="D3345" t="inlineStr">
        <is>
          <t>Kapazitätsabgleich</t>
        </is>
      </c>
      <c r="E3345">
        <f>IFERROR(IF(NOT(BTT[[#This Row],[Manuelle Änderung des Verantwortliches TP
(Auswahl - bei Bedarf)]]=""),BTT[[#This Row],[Manuelle Änderung des Verantwortliches TP
(Auswahl - bei Bedarf)]],VLOOKUP(BTT[[#This Row],[Hauptprozess
(Pflichtauswahl)]],Hauptprozesse[],3,FALSE)),"")</f>
        <v/>
      </c>
      <c r="H3345" t="inlineStr">
        <is>
          <t>PP</t>
        </is>
      </c>
      <c r="I3345" t="inlineStr">
        <is>
          <t>CM25</t>
        </is>
      </c>
      <c r="J3345">
        <f>IFERROR(VLOOKUP(BTT[[#This Row],[Verwendete Transaktion (Pflichtauswahl)]],Transaktionen[[Transaktionen]:[Langtext]],2,FALSE),"")</f>
        <v/>
      </c>
      <c r="L3345" t="inlineStr">
        <is>
          <t>nein</t>
        </is>
      </c>
      <c r="M3345" t="inlineStr">
        <is>
          <t>nein</t>
        </is>
      </c>
      <c r="N3345" t="inlineStr">
        <is>
          <t>nein</t>
        </is>
      </c>
      <c r="O3345" t="inlineStr">
        <is>
          <t>nein</t>
        </is>
      </c>
      <c r="P3345" t="inlineStr">
        <is>
          <t>nein</t>
        </is>
      </c>
      <c r="Q3345" t="inlineStr">
        <is>
          <t>nein</t>
        </is>
      </c>
      <c r="R3345" t="inlineStr">
        <is>
          <t>keine</t>
        </is>
      </c>
      <c r="S3345" t="inlineStr">
        <is>
          <t>nein</t>
        </is>
      </c>
      <c r="T3345" t="inlineStr">
        <is>
          <t>keiner</t>
        </is>
      </c>
      <c r="V3345">
        <f>IFERROR(VLOOKUP(BTT[[#This Row],[Verwendetes Formular
(Auswahl falls relevant)]],Formulare[[Formularbezeichnung]:[Formularname (technisch)]],2,FALSE),"")</f>
        <v/>
      </c>
      <c r="X3345" t="inlineStr">
        <is>
          <t>nein</t>
        </is>
      </c>
      <c r="Z3345" t="inlineStr">
        <is>
          <t>Must-have</t>
        </is>
      </c>
      <c r="AB3345" t="inlineStr">
        <is>
          <t>nein</t>
        </is>
      </c>
      <c r="AD3345" t="inlineStr">
        <is>
          <t>GUI</t>
        </is>
      </c>
      <c r="AG3345" t="inlineStr">
        <is>
          <t>nein</t>
        </is>
      </c>
      <c r="AH3345" t="inlineStr">
        <is>
          <t>nein</t>
        </is>
      </c>
      <c r="AI3345" t="inlineStr">
        <is>
          <t>ja</t>
        </is>
      </c>
      <c r="AJ3345" t="inlineStr">
        <is>
          <t>nein</t>
        </is>
      </c>
      <c r="AK3345">
        <f>IF(BTT[[#This Row],[Subprozess
(optionale Auswahl)]]="","okay",IF(VLOOKUP(BTT[[#This Row],[Subprozess
(optionale Auswahl)]],BPML[[Subprozess]:[Zugeordneter Hauptprozess]],3,FALSE)=BTT[[#This Row],[Hauptprozess
(Pflichtauswahl)]],"okay","falscher Subprozess"))</f>
        <v/>
      </c>
      <c r="AL3345">
        <f>IF(aktives_Teilprojekt="Master","",IF(BTT[[#This Row],[Verantwortliches TP
(automatisch)]]=VLOOKUP(aktives_Teilprojekt,Teilprojekte[[Teilprojekte]:[Kürzel]],2,FALSE),"okay","Hauptprozess anderes TP"))</f>
        <v/>
      </c>
      <c r="AM3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5">
        <f>IFERROR(IF(BTT[[#This Row],[SAP-Modul
(Pflichtauswahl)]]&lt;&gt;VLOOKUP(BTT[[#This Row],[Verwendete Transaktion (Pflichtauswahl)]],Transaktionen[[Transaktionen]:[Modul]],3,FALSE),"Modul anders","okay"),"")</f>
        <v/>
      </c>
      <c r="AP3345">
        <f>IFERROR(IF(COUNTIFS(BTT[Verwendete Transaktion (Pflichtauswahl)],BTT[[#This Row],[Verwendete Transaktion (Pflichtauswahl)]],BTT[SAP-Modul
(Pflichtauswahl)],"&lt;&gt;"&amp;BTT[[#This Row],[SAP-Modul
(Pflichtauswahl)]])&gt;0,"Modul anders","okay"),"")</f>
        <v/>
      </c>
      <c r="AQ3345">
        <f>IFERROR(IF(COUNTIFS(BTT[Verwendete Transaktion (Pflichtauswahl)],BTT[[#This Row],[Verwendete Transaktion (Pflichtauswahl)]],BTT[Verantwortliches TP
(automatisch)],"&lt;&gt;"&amp;BTT[[#This Row],[Verantwortliches TP
(automatisch)]])&gt;0,"Transaktion mehrfach","okay"),"")</f>
        <v/>
      </c>
      <c r="AR3345">
        <f>IFERROR(IF(COUNTIFS(BTT[Verwendete Transaktion (Pflichtauswahl)],BTT[[#This Row],[Verwendete Transaktion (Pflichtauswahl)]],BTT[Verantwortliches TP
(automatisch)],"&lt;&gt;"&amp;VLOOKUP(aktives_Teilprojekt,Teilprojekte[[Teilprojekte]:[Kürzel]],2,FALSE))&gt;0,"Transaktion mehrfach","okay"),"")</f>
        <v/>
      </c>
      <c r="AS3345" t="inlineStr">
        <is>
          <t>IH6</t>
        </is>
      </c>
    </row>
    <row r="3346">
      <c r="A3346">
        <f>IFERROR(IF(BTT[[#This Row],[Lfd Nr. 
(aus konsolidierter Datei)]]&lt;&gt;"",BTT[[#This Row],[Lfd Nr. 
(aus konsolidierter Datei)]],VLOOKUP(aktives_Teilprojekt,Teilprojekte[[Teilprojekte]:[Kürzel]],2,FALSE)&amp;ROW(BTT[[#This Row],[Lfd Nr.
(automatisch)]])-2),"")</f>
        <v/>
      </c>
      <c r="B3346" t="inlineStr">
        <is>
          <t>Stammdatenpflege technische Objekte durchführen</t>
        </is>
      </c>
      <c r="D3346" t="inlineStr">
        <is>
          <t>Plantafel: Bedarfe zu Personen zuordnen</t>
        </is>
      </c>
      <c r="E3346">
        <f>IFERROR(IF(NOT(BTT[[#This Row],[Manuelle Änderung des Verantwortliches TP
(Auswahl - bei Bedarf)]]=""),BTT[[#This Row],[Manuelle Änderung des Verantwortliches TP
(Auswahl - bei Bedarf)]],VLOOKUP(BTT[[#This Row],[Hauptprozess
(Pflichtauswahl)]],Hauptprozesse[],3,FALSE)),"")</f>
        <v/>
      </c>
      <c r="H3346" t="inlineStr">
        <is>
          <t>PP</t>
        </is>
      </c>
      <c r="I3346" t="inlineStr">
        <is>
          <t>CM30</t>
        </is>
      </c>
      <c r="J3346">
        <f>IFERROR(VLOOKUP(BTT[[#This Row],[Verwendete Transaktion (Pflichtauswahl)]],Transaktionen[[Transaktionen]:[Langtext]],2,FALSE),"")</f>
        <v/>
      </c>
      <c r="L3346" t="inlineStr">
        <is>
          <t>nein</t>
        </is>
      </c>
      <c r="M3346" t="inlineStr">
        <is>
          <t>nein</t>
        </is>
      </c>
      <c r="N3346" t="inlineStr">
        <is>
          <t>nein</t>
        </is>
      </c>
      <c r="O3346" t="inlineStr">
        <is>
          <t>nein</t>
        </is>
      </c>
      <c r="P3346" t="inlineStr">
        <is>
          <t>nein</t>
        </is>
      </c>
      <c r="Q3346" t="inlineStr">
        <is>
          <t>nein</t>
        </is>
      </c>
      <c r="R3346" t="inlineStr">
        <is>
          <t>keine</t>
        </is>
      </c>
      <c r="S3346" t="inlineStr">
        <is>
          <t>nein</t>
        </is>
      </c>
      <c r="T3346" t="inlineStr">
        <is>
          <t>keiner</t>
        </is>
      </c>
      <c r="V3346">
        <f>IFERROR(VLOOKUP(BTT[[#This Row],[Verwendetes Formular
(Auswahl falls relevant)]],Formulare[[Formularbezeichnung]:[Formularname (technisch)]],2,FALSE),"")</f>
        <v/>
      </c>
      <c r="X3346" t="inlineStr">
        <is>
          <t>nein</t>
        </is>
      </c>
      <c r="Z3346" t="inlineStr">
        <is>
          <t>Must-have</t>
        </is>
      </c>
      <c r="AB3346" t="inlineStr">
        <is>
          <t>nein</t>
        </is>
      </c>
      <c r="AD3346" t="inlineStr">
        <is>
          <t>GUI</t>
        </is>
      </c>
      <c r="AG3346" t="inlineStr">
        <is>
          <t>nein</t>
        </is>
      </c>
      <c r="AH3346" t="inlineStr">
        <is>
          <t>nein</t>
        </is>
      </c>
      <c r="AI3346" t="inlineStr">
        <is>
          <t>ja</t>
        </is>
      </c>
      <c r="AJ3346" t="inlineStr">
        <is>
          <t>nein</t>
        </is>
      </c>
      <c r="AK3346">
        <f>IF(BTT[[#This Row],[Subprozess
(optionale Auswahl)]]="","okay",IF(VLOOKUP(BTT[[#This Row],[Subprozess
(optionale Auswahl)]],BPML[[Subprozess]:[Zugeordneter Hauptprozess]],3,FALSE)=BTT[[#This Row],[Hauptprozess
(Pflichtauswahl)]],"okay","falscher Subprozess"))</f>
        <v/>
      </c>
      <c r="AL3346">
        <f>IF(aktives_Teilprojekt="Master","",IF(BTT[[#This Row],[Verantwortliches TP
(automatisch)]]=VLOOKUP(aktives_Teilprojekt,Teilprojekte[[Teilprojekte]:[Kürzel]],2,FALSE),"okay","Hauptprozess anderes TP"))</f>
        <v/>
      </c>
      <c r="AM3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6">
        <f>IFERROR(IF(BTT[[#This Row],[SAP-Modul
(Pflichtauswahl)]]&lt;&gt;VLOOKUP(BTT[[#This Row],[Verwendete Transaktion (Pflichtauswahl)]],Transaktionen[[Transaktionen]:[Modul]],3,FALSE),"Modul anders","okay"),"")</f>
        <v/>
      </c>
      <c r="AP3346">
        <f>IFERROR(IF(COUNTIFS(BTT[Verwendete Transaktion (Pflichtauswahl)],BTT[[#This Row],[Verwendete Transaktion (Pflichtauswahl)]],BTT[SAP-Modul
(Pflichtauswahl)],"&lt;&gt;"&amp;BTT[[#This Row],[SAP-Modul
(Pflichtauswahl)]])&gt;0,"Modul anders","okay"),"")</f>
        <v/>
      </c>
      <c r="AQ3346">
        <f>IFERROR(IF(COUNTIFS(BTT[Verwendete Transaktion (Pflichtauswahl)],BTT[[#This Row],[Verwendete Transaktion (Pflichtauswahl)]],BTT[Verantwortliches TP
(automatisch)],"&lt;&gt;"&amp;BTT[[#This Row],[Verantwortliches TP
(automatisch)]])&gt;0,"Transaktion mehrfach","okay"),"")</f>
        <v/>
      </c>
      <c r="AR3346">
        <f>IFERROR(IF(COUNTIFS(BTT[Verwendete Transaktion (Pflichtauswahl)],BTT[[#This Row],[Verwendete Transaktion (Pflichtauswahl)]],BTT[Verantwortliches TP
(automatisch)],"&lt;&gt;"&amp;VLOOKUP(aktives_Teilprojekt,Teilprojekte[[Teilprojekte]:[Kürzel]],2,FALSE))&gt;0,"Transaktion mehrfach","okay"),"")</f>
        <v/>
      </c>
      <c r="AS3346" t="inlineStr">
        <is>
          <t>IH7</t>
        </is>
      </c>
    </row>
    <row r="3347">
      <c r="A3347">
        <f>IFERROR(IF(BTT[[#This Row],[Lfd Nr. 
(aus konsolidierter Datei)]]&lt;&gt;"",BTT[[#This Row],[Lfd Nr. 
(aus konsolidierter Datei)]],VLOOKUP(aktives_Teilprojekt,Teilprojekte[[Teilprojekte]:[Kürzel]],2,FALSE)&amp;ROW(BTT[[#This Row],[Lfd Nr.
(automatisch)]])-2),"")</f>
        <v/>
      </c>
      <c r="B3347" t="inlineStr">
        <is>
          <t>Stammdatenpflege technische Objekte durchführen</t>
        </is>
      </c>
      <c r="D3347" t="inlineStr">
        <is>
          <t>Plantafel: Bedarfe zu Arbeitsplätzen zuordnen</t>
        </is>
      </c>
      <c r="E3347">
        <f>IFERROR(IF(NOT(BTT[[#This Row],[Manuelle Änderung des Verantwortliches TP
(Auswahl - bei Bedarf)]]=""),BTT[[#This Row],[Manuelle Änderung des Verantwortliches TP
(Auswahl - bei Bedarf)]],VLOOKUP(BTT[[#This Row],[Hauptprozess
(Pflichtauswahl)]],Hauptprozesse[],3,FALSE)),"")</f>
        <v/>
      </c>
      <c r="H3347" t="inlineStr">
        <is>
          <t>PP</t>
        </is>
      </c>
      <c r="I3347" t="inlineStr">
        <is>
          <t>CM33</t>
        </is>
      </c>
      <c r="J3347">
        <f>IFERROR(VLOOKUP(BTT[[#This Row],[Verwendete Transaktion (Pflichtauswahl)]],Transaktionen[[Transaktionen]:[Langtext]],2,FALSE),"")</f>
        <v/>
      </c>
      <c r="L3347" t="inlineStr">
        <is>
          <t>nein</t>
        </is>
      </c>
      <c r="M3347" t="inlineStr">
        <is>
          <t>nein</t>
        </is>
      </c>
      <c r="N3347" t="inlineStr">
        <is>
          <t>nein</t>
        </is>
      </c>
      <c r="O3347" t="inlineStr">
        <is>
          <t>nein</t>
        </is>
      </c>
      <c r="P3347" t="inlineStr">
        <is>
          <t>nein</t>
        </is>
      </c>
      <c r="Q3347" t="inlineStr">
        <is>
          <t>nein</t>
        </is>
      </c>
      <c r="R3347" t="inlineStr">
        <is>
          <t>keine</t>
        </is>
      </c>
      <c r="S3347" t="inlineStr">
        <is>
          <t>nein</t>
        </is>
      </c>
      <c r="T3347" t="inlineStr">
        <is>
          <t>keiner</t>
        </is>
      </c>
      <c r="V3347">
        <f>IFERROR(VLOOKUP(BTT[[#This Row],[Verwendetes Formular
(Auswahl falls relevant)]],Formulare[[Formularbezeichnung]:[Formularname (technisch)]],2,FALSE),"")</f>
        <v/>
      </c>
      <c r="X3347" t="inlineStr">
        <is>
          <t>nein</t>
        </is>
      </c>
      <c r="Z3347" t="inlineStr">
        <is>
          <t>Must-have</t>
        </is>
      </c>
      <c r="AB3347" t="inlineStr">
        <is>
          <t>nein</t>
        </is>
      </c>
      <c r="AD3347" t="inlineStr">
        <is>
          <t>GUI</t>
        </is>
      </c>
      <c r="AG3347" t="inlineStr">
        <is>
          <t>nein</t>
        </is>
      </c>
      <c r="AH3347" t="inlineStr">
        <is>
          <t>nein</t>
        </is>
      </c>
      <c r="AI3347" t="inlineStr">
        <is>
          <t>ja</t>
        </is>
      </c>
      <c r="AJ3347" t="inlineStr">
        <is>
          <t>nein</t>
        </is>
      </c>
      <c r="AK3347">
        <f>IF(BTT[[#This Row],[Subprozess
(optionale Auswahl)]]="","okay",IF(VLOOKUP(BTT[[#This Row],[Subprozess
(optionale Auswahl)]],BPML[[Subprozess]:[Zugeordneter Hauptprozess]],3,FALSE)=BTT[[#This Row],[Hauptprozess
(Pflichtauswahl)]],"okay","falscher Subprozess"))</f>
        <v/>
      </c>
      <c r="AL3347">
        <f>IF(aktives_Teilprojekt="Master","",IF(BTT[[#This Row],[Verantwortliches TP
(automatisch)]]=VLOOKUP(aktives_Teilprojekt,Teilprojekte[[Teilprojekte]:[Kürzel]],2,FALSE),"okay","Hauptprozess anderes TP"))</f>
        <v/>
      </c>
      <c r="AM3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7">
        <f>IFERROR(IF(BTT[[#This Row],[SAP-Modul
(Pflichtauswahl)]]&lt;&gt;VLOOKUP(BTT[[#This Row],[Verwendete Transaktion (Pflichtauswahl)]],Transaktionen[[Transaktionen]:[Modul]],3,FALSE),"Modul anders","okay"),"")</f>
        <v/>
      </c>
      <c r="AP3347">
        <f>IFERROR(IF(COUNTIFS(BTT[Verwendete Transaktion (Pflichtauswahl)],BTT[[#This Row],[Verwendete Transaktion (Pflichtauswahl)]],BTT[SAP-Modul
(Pflichtauswahl)],"&lt;&gt;"&amp;BTT[[#This Row],[SAP-Modul
(Pflichtauswahl)]])&gt;0,"Modul anders","okay"),"")</f>
        <v/>
      </c>
      <c r="AQ3347">
        <f>IFERROR(IF(COUNTIFS(BTT[Verwendete Transaktion (Pflichtauswahl)],BTT[[#This Row],[Verwendete Transaktion (Pflichtauswahl)]],BTT[Verantwortliches TP
(automatisch)],"&lt;&gt;"&amp;BTT[[#This Row],[Verantwortliches TP
(automatisch)]])&gt;0,"Transaktion mehrfach","okay"),"")</f>
        <v/>
      </c>
      <c r="AR3347">
        <f>IFERROR(IF(COUNTIFS(BTT[Verwendete Transaktion (Pflichtauswahl)],BTT[[#This Row],[Verwendete Transaktion (Pflichtauswahl)]],BTT[Verantwortliches TP
(automatisch)],"&lt;&gt;"&amp;VLOOKUP(aktives_Teilprojekt,Teilprojekte[[Teilprojekte]:[Kürzel]],2,FALSE))&gt;0,"Transaktion mehrfach","okay"),"")</f>
        <v/>
      </c>
      <c r="AS3347" t="inlineStr">
        <is>
          <t>IH8</t>
        </is>
      </c>
    </row>
    <row r="3348">
      <c r="A3348">
        <f>IFERROR(IF(BTT[[#This Row],[Lfd Nr. 
(aus konsolidierter Datei)]]&lt;&gt;"",BTT[[#This Row],[Lfd Nr. 
(aus konsolidierter Datei)]],VLOOKUP(aktives_Teilprojekt,Teilprojekte[[Teilprojekte]:[Kürzel]],2,FALSE)&amp;ROW(BTT[[#This Row],[Lfd Nr.
(automatisch)]])-2),"")</f>
        <v/>
      </c>
      <c r="B3348" t="inlineStr">
        <is>
          <t>Stammdatenpflege technische Objekte durchführen</t>
        </is>
      </c>
      <c r="D3348" t="inlineStr">
        <is>
          <t>Periodenbedarfe pro Ressource (Arbeitsplatz) zuordnen</t>
        </is>
      </c>
      <c r="E3348">
        <f>IFERROR(IF(NOT(BTT[[#This Row],[Manuelle Änderung des Verantwortliches TP
(Auswahl - bei Bedarf)]]=""),BTT[[#This Row],[Manuelle Änderung des Verantwortliches TP
(Auswahl - bei Bedarf)]],VLOOKUP(BTT[[#This Row],[Hauptprozess
(Pflichtauswahl)]],Hauptprozesse[],3,FALSE)),"")</f>
        <v/>
      </c>
      <c r="H3348" t="inlineStr">
        <is>
          <t>PP</t>
        </is>
      </c>
      <c r="I3348" t="inlineStr">
        <is>
          <t>CM34</t>
        </is>
      </c>
      <c r="J3348">
        <f>IFERROR(VLOOKUP(BTT[[#This Row],[Verwendete Transaktion (Pflichtauswahl)]],Transaktionen[[Transaktionen]:[Langtext]],2,FALSE),"")</f>
        <v/>
      </c>
      <c r="L3348" t="inlineStr">
        <is>
          <t>nein</t>
        </is>
      </c>
      <c r="M3348" t="inlineStr">
        <is>
          <t>nein</t>
        </is>
      </c>
      <c r="N3348" t="inlineStr">
        <is>
          <t>nein</t>
        </is>
      </c>
      <c r="O3348" t="inlineStr">
        <is>
          <t>nein</t>
        </is>
      </c>
      <c r="P3348" t="inlineStr">
        <is>
          <t>nein</t>
        </is>
      </c>
      <c r="Q3348" t="inlineStr">
        <is>
          <t>nein</t>
        </is>
      </c>
      <c r="R3348" t="inlineStr">
        <is>
          <t>keine</t>
        </is>
      </c>
      <c r="S3348" t="inlineStr">
        <is>
          <t>nein</t>
        </is>
      </c>
      <c r="T3348" t="inlineStr">
        <is>
          <t>keiner</t>
        </is>
      </c>
      <c r="V3348">
        <f>IFERROR(VLOOKUP(BTT[[#This Row],[Verwendetes Formular
(Auswahl falls relevant)]],Formulare[[Formularbezeichnung]:[Formularname (technisch)]],2,FALSE),"")</f>
        <v/>
      </c>
      <c r="X3348" t="inlineStr">
        <is>
          <t>nein</t>
        </is>
      </c>
      <c r="Z3348" t="inlineStr">
        <is>
          <t>Must-have</t>
        </is>
      </c>
      <c r="AB3348" t="inlineStr">
        <is>
          <t>nein</t>
        </is>
      </c>
      <c r="AD3348" t="inlineStr">
        <is>
          <t>GUI</t>
        </is>
      </c>
      <c r="AG3348" t="inlineStr">
        <is>
          <t>nein</t>
        </is>
      </c>
      <c r="AH3348" t="inlineStr">
        <is>
          <t>nein</t>
        </is>
      </c>
      <c r="AI3348" t="inlineStr">
        <is>
          <t>ja</t>
        </is>
      </c>
      <c r="AJ3348" t="inlineStr">
        <is>
          <t>nein</t>
        </is>
      </c>
      <c r="AK3348">
        <f>IF(BTT[[#This Row],[Subprozess
(optionale Auswahl)]]="","okay",IF(VLOOKUP(BTT[[#This Row],[Subprozess
(optionale Auswahl)]],BPML[[Subprozess]:[Zugeordneter Hauptprozess]],3,FALSE)=BTT[[#This Row],[Hauptprozess
(Pflichtauswahl)]],"okay","falscher Subprozess"))</f>
        <v/>
      </c>
      <c r="AL3348">
        <f>IF(aktives_Teilprojekt="Master","",IF(BTT[[#This Row],[Verantwortliches TP
(automatisch)]]=VLOOKUP(aktives_Teilprojekt,Teilprojekte[[Teilprojekte]:[Kürzel]],2,FALSE),"okay","Hauptprozess anderes TP"))</f>
        <v/>
      </c>
      <c r="AM3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8">
        <f>IFERROR(IF(BTT[[#This Row],[SAP-Modul
(Pflichtauswahl)]]&lt;&gt;VLOOKUP(BTT[[#This Row],[Verwendete Transaktion (Pflichtauswahl)]],Transaktionen[[Transaktionen]:[Modul]],3,FALSE),"Modul anders","okay"),"")</f>
        <v/>
      </c>
      <c r="AP3348">
        <f>IFERROR(IF(COUNTIFS(BTT[Verwendete Transaktion (Pflichtauswahl)],BTT[[#This Row],[Verwendete Transaktion (Pflichtauswahl)]],BTT[SAP-Modul
(Pflichtauswahl)],"&lt;&gt;"&amp;BTT[[#This Row],[SAP-Modul
(Pflichtauswahl)]])&gt;0,"Modul anders","okay"),"")</f>
        <v/>
      </c>
      <c r="AQ3348">
        <f>IFERROR(IF(COUNTIFS(BTT[Verwendete Transaktion (Pflichtauswahl)],BTT[[#This Row],[Verwendete Transaktion (Pflichtauswahl)]],BTT[Verantwortliches TP
(automatisch)],"&lt;&gt;"&amp;BTT[[#This Row],[Verantwortliches TP
(automatisch)]])&gt;0,"Transaktion mehrfach","okay"),"")</f>
        <v/>
      </c>
      <c r="AR3348">
        <f>IFERROR(IF(COUNTIFS(BTT[Verwendete Transaktion (Pflichtauswahl)],BTT[[#This Row],[Verwendete Transaktion (Pflichtauswahl)]],BTT[Verantwortliches TP
(automatisch)],"&lt;&gt;"&amp;VLOOKUP(aktives_Teilprojekt,Teilprojekte[[Teilprojekte]:[Kürzel]],2,FALSE))&gt;0,"Transaktion mehrfach","okay"),"")</f>
        <v/>
      </c>
      <c r="AS3348" t="inlineStr">
        <is>
          <t>IH9</t>
        </is>
      </c>
    </row>
    <row r="3349">
      <c r="A3349">
        <f>IFERROR(IF(BTT[[#This Row],[Lfd Nr. 
(aus konsolidierter Datei)]]&lt;&gt;"",BTT[[#This Row],[Lfd Nr. 
(aus konsolidierter Datei)]],VLOOKUP(aktives_Teilprojekt,Teilprojekte[[Teilprojekte]:[Kürzel]],2,FALSE)&amp;ROW(BTT[[#This Row],[Lfd Nr.
(automatisch)]])-2),"")</f>
        <v/>
      </c>
      <c r="B3349" t="inlineStr">
        <is>
          <t>Stammdatenpflege technische Objekte durchführen</t>
        </is>
      </c>
      <c r="D3349" t="inlineStr">
        <is>
          <t>Merkmale anlegen/anzeigen/bearbeiten</t>
        </is>
      </c>
      <c r="E3349">
        <f>IFERROR(IF(NOT(BTT[[#This Row],[Manuelle Änderung des Verantwortliches TP
(Auswahl - bei Bedarf)]]=""),BTT[[#This Row],[Manuelle Änderung des Verantwortliches TP
(Auswahl - bei Bedarf)]],VLOOKUP(BTT[[#This Row],[Hauptprozess
(Pflichtauswahl)]],Hauptprozesse[],3,FALSE)),"")</f>
        <v/>
      </c>
      <c r="H3349" t="inlineStr">
        <is>
          <t>CA</t>
        </is>
      </c>
      <c r="I3349" t="inlineStr">
        <is>
          <t>CT04</t>
        </is>
      </c>
      <c r="J3349">
        <f>IFERROR(VLOOKUP(BTT[[#This Row],[Verwendete Transaktion (Pflichtauswahl)]],Transaktionen[[Transaktionen]:[Langtext]],2,FALSE),"")</f>
        <v/>
      </c>
      <c r="L3349" t="inlineStr">
        <is>
          <t>nein</t>
        </is>
      </c>
      <c r="M3349" t="inlineStr">
        <is>
          <t>nein</t>
        </is>
      </c>
      <c r="N3349" t="inlineStr">
        <is>
          <t>nein</t>
        </is>
      </c>
      <c r="O3349" t="inlineStr">
        <is>
          <t>nein</t>
        </is>
      </c>
      <c r="P3349" t="inlineStr">
        <is>
          <t>nein</t>
        </is>
      </c>
      <c r="Q3349" t="inlineStr">
        <is>
          <t>nein</t>
        </is>
      </c>
      <c r="R3349" t="inlineStr">
        <is>
          <t>keine</t>
        </is>
      </c>
      <c r="S3349" t="inlineStr">
        <is>
          <t>nein</t>
        </is>
      </c>
      <c r="T3349" t="inlineStr">
        <is>
          <t>keiner</t>
        </is>
      </c>
      <c r="V3349">
        <f>IFERROR(VLOOKUP(BTT[[#This Row],[Verwendetes Formular
(Auswahl falls relevant)]],Formulare[[Formularbezeichnung]:[Formularname (technisch)]],2,FALSE),"")</f>
        <v/>
      </c>
      <c r="X3349" t="inlineStr">
        <is>
          <t>nein</t>
        </is>
      </c>
      <c r="Z3349" t="inlineStr">
        <is>
          <t>Must-have</t>
        </is>
      </c>
      <c r="AB3349" t="inlineStr">
        <is>
          <t>nein</t>
        </is>
      </c>
      <c r="AD3349" t="inlineStr">
        <is>
          <t>GUI</t>
        </is>
      </c>
      <c r="AG3349" t="inlineStr">
        <is>
          <t>nein</t>
        </is>
      </c>
      <c r="AH3349" t="inlineStr">
        <is>
          <t>nein</t>
        </is>
      </c>
      <c r="AI3349" t="inlineStr">
        <is>
          <t>ja</t>
        </is>
      </c>
      <c r="AJ3349" t="inlineStr">
        <is>
          <t>ja</t>
        </is>
      </c>
      <c r="AK3349">
        <f>IF(BTT[[#This Row],[Subprozess
(optionale Auswahl)]]="","okay",IF(VLOOKUP(BTT[[#This Row],[Subprozess
(optionale Auswahl)]],BPML[[Subprozess]:[Zugeordneter Hauptprozess]],3,FALSE)=BTT[[#This Row],[Hauptprozess
(Pflichtauswahl)]],"okay","falscher Subprozess"))</f>
        <v/>
      </c>
      <c r="AL3349">
        <f>IF(aktives_Teilprojekt="Master","",IF(BTT[[#This Row],[Verantwortliches TP
(automatisch)]]=VLOOKUP(aktives_Teilprojekt,Teilprojekte[[Teilprojekte]:[Kürzel]],2,FALSE),"okay","Hauptprozess anderes TP"))</f>
        <v/>
      </c>
      <c r="AM3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9">
        <f>IFERROR(IF(BTT[[#This Row],[SAP-Modul
(Pflichtauswahl)]]&lt;&gt;VLOOKUP(BTT[[#This Row],[Verwendete Transaktion (Pflichtauswahl)]],Transaktionen[[Transaktionen]:[Modul]],3,FALSE),"Modul anders","okay"),"")</f>
        <v/>
      </c>
      <c r="AP3349">
        <f>IFERROR(IF(COUNTIFS(BTT[Verwendete Transaktion (Pflichtauswahl)],BTT[[#This Row],[Verwendete Transaktion (Pflichtauswahl)]],BTT[SAP-Modul
(Pflichtauswahl)],"&lt;&gt;"&amp;BTT[[#This Row],[SAP-Modul
(Pflichtauswahl)]])&gt;0,"Modul anders","okay"),"")</f>
        <v/>
      </c>
      <c r="AQ3349">
        <f>IFERROR(IF(COUNTIFS(BTT[Verwendete Transaktion (Pflichtauswahl)],BTT[[#This Row],[Verwendete Transaktion (Pflichtauswahl)]],BTT[Verantwortliches TP
(automatisch)],"&lt;&gt;"&amp;BTT[[#This Row],[Verantwortliches TP
(automatisch)]])&gt;0,"Transaktion mehrfach","okay"),"")</f>
        <v/>
      </c>
      <c r="AR3349">
        <f>IFERROR(IF(COUNTIFS(BTT[Verwendete Transaktion (Pflichtauswahl)],BTT[[#This Row],[Verwendete Transaktion (Pflichtauswahl)]],BTT[Verantwortliches TP
(automatisch)],"&lt;&gt;"&amp;VLOOKUP(aktives_Teilprojekt,Teilprojekte[[Teilprojekte]:[Kürzel]],2,FALSE))&gt;0,"Transaktion mehrfach","okay"),"")</f>
        <v/>
      </c>
      <c r="AS3349" t="inlineStr">
        <is>
          <t>IH10</t>
        </is>
      </c>
    </row>
    <row r="3350">
      <c r="A3350">
        <f>IFERROR(IF(BTT[[#This Row],[Lfd Nr. 
(aus konsolidierter Datei)]]&lt;&gt;"",BTT[[#This Row],[Lfd Nr. 
(aus konsolidierter Datei)]],VLOOKUP(aktives_Teilprojekt,Teilprojekte[[Teilprojekte]:[Kürzel]],2,FALSE)&amp;ROW(BTT[[#This Row],[Lfd Nr.
(automatisch)]])-2),"")</f>
        <v/>
      </c>
      <c r="B3350" t="inlineStr">
        <is>
          <t>Stammdatenpflege technische Objekte durchführen</t>
        </is>
      </c>
      <c r="D3350" t="inlineStr">
        <is>
          <t>Merkmalsverzeichnis aufrufen</t>
        </is>
      </c>
      <c r="E3350">
        <f>IFERROR(IF(NOT(BTT[[#This Row],[Manuelle Änderung des Verantwortliches TP
(Auswahl - bei Bedarf)]]=""),BTT[[#This Row],[Manuelle Änderung des Verantwortliches TP
(Auswahl - bei Bedarf)]],VLOOKUP(BTT[[#This Row],[Hauptprozess
(Pflichtauswahl)]],Hauptprozesse[],3,FALSE)),"")</f>
        <v/>
      </c>
      <c r="H3350" t="inlineStr">
        <is>
          <t>CA</t>
        </is>
      </c>
      <c r="I3350" t="inlineStr">
        <is>
          <t>CT10</t>
        </is>
      </c>
      <c r="J3350">
        <f>IFERROR(VLOOKUP(BTT[[#This Row],[Verwendete Transaktion (Pflichtauswahl)]],Transaktionen[[Transaktionen]:[Langtext]],2,FALSE),"")</f>
        <v/>
      </c>
      <c r="L3350" t="inlineStr">
        <is>
          <t>nein</t>
        </is>
      </c>
      <c r="M3350" t="inlineStr">
        <is>
          <t>nein</t>
        </is>
      </c>
      <c r="N3350" t="inlineStr">
        <is>
          <t>nein</t>
        </is>
      </c>
      <c r="O3350" t="inlineStr">
        <is>
          <t>nein</t>
        </is>
      </c>
      <c r="P3350" t="inlineStr">
        <is>
          <t>nein</t>
        </is>
      </c>
      <c r="Q3350" t="inlineStr">
        <is>
          <t>nein</t>
        </is>
      </c>
      <c r="R3350" t="inlineStr">
        <is>
          <t>keine</t>
        </is>
      </c>
      <c r="S3350" t="inlineStr">
        <is>
          <t>nein</t>
        </is>
      </c>
      <c r="T3350" t="inlineStr">
        <is>
          <t>keiner</t>
        </is>
      </c>
      <c r="V3350">
        <f>IFERROR(VLOOKUP(BTT[[#This Row],[Verwendetes Formular
(Auswahl falls relevant)]],Formulare[[Formularbezeichnung]:[Formularname (technisch)]],2,FALSE),"")</f>
        <v/>
      </c>
      <c r="X3350" t="inlineStr">
        <is>
          <t>nein</t>
        </is>
      </c>
      <c r="Z3350" t="inlineStr">
        <is>
          <t>Must-have</t>
        </is>
      </c>
      <c r="AB3350" t="inlineStr">
        <is>
          <t>nein</t>
        </is>
      </c>
      <c r="AD3350" t="inlineStr">
        <is>
          <t>GUI</t>
        </is>
      </c>
      <c r="AG3350" t="inlineStr">
        <is>
          <t>nein</t>
        </is>
      </c>
      <c r="AH3350" t="inlineStr">
        <is>
          <t>nein</t>
        </is>
      </c>
      <c r="AI3350" t="inlineStr">
        <is>
          <t>ja</t>
        </is>
      </c>
      <c r="AJ3350" t="inlineStr">
        <is>
          <t>nein</t>
        </is>
      </c>
      <c r="AK3350">
        <f>IF(BTT[[#This Row],[Subprozess
(optionale Auswahl)]]="","okay",IF(VLOOKUP(BTT[[#This Row],[Subprozess
(optionale Auswahl)]],BPML[[Subprozess]:[Zugeordneter Hauptprozess]],3,FALSE)=BTT[[#This Row],[Hauptprozess
(Pflichtauswahl)]],"okay","falscher Subprozess"))</f>
        <v/>
      </c>
      <c r="AL3350">
        <f>IF(aktives_Teilprojekt="Master","",IF(BTT[[#This Row],[Verantwortliches TP
(automatisch)]]=VLOOKUP(aktives_Teilprojekt,Teilprojekte[[Teilprojekte]:[Kürzel]],2,FALSE),"okay","Hauptprozess anderes TP"))</f>
        <v/>
      </c>
      <c r="AM3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0">
        <f>IFERROR(IF(BTT[[#This Row],[SAP-Modul
(Pflichtauswahl)]]&lt;&gt;VLOOKUP(BTT[[#This Row],[Verwendete Transaktion (Pflichtauswahl)]],Transaktionen[[Transaktionen]:[Modul]],3,FALSE),"Modul anders","okay"),"")</f>
        <v/>
      </c>
      <c r="AP3350">
        <f>IFERROR(IF(COUNTIFS(BTT[Verwendete Transaktion (Pflichtauswahl)],BTT[[#This Row],[Verwendete Transaktion (Pflichtauswahl)]],BTT[SAP-Modul
(Pflichtauswahl)],"&lt;&gt;"&amp;BTT[[#This Row],[SAP-Modul
(Pflichtauswahl)]])&gt;0,"Modul anders","okay"),"")</f>
        <v/>
      </c>
      <c r="AQ3350">
        <f>IFERROR(IF(COUNTIFS(BTT[Verwendete Transaktion (Pflichtauswahl)],BTT[[#This Row],[Verwendete Transaktion (Pflichtauswahl)]],BTT[Verantwortliches TP
(automatisch)],"&lt;&gt;"&amp;BTT[[#This Row],[Verantwortliches TP
(automatisch)]])&gt;0,"Transaktion mehrfach","okay"),"")</f>
        <v/>
      </c>
      <c r="AR3350">
        <f>IFERROR(IF(COUNTIFS(BTT[Verwendete Transaktion (Pflichtauswahl)],BTT[[#This Row],[Verwendete Transaktion (Pflichtauswahl)]],BTT[Verantwortliches TP
(automatisch)],"&lt;&gt;"&amp;VLOOKUP(aktives_Teilprojekt,Teilprojekte[[Teilprojekte]:[Kürzel]],2,FALSE))&gt;0,"Transaktion mehrfach","okay"),"")</f>
        <v/>
      </c>
      <c r="AS3350" t="inlineStr">
        <is>
          <t>IH11</t>
        </is>
      </c>
    </row>
    <row r="3351">
      <c r="A3351">
        <f>IFERROR(IF(BTT[[#This Row],[Lfd Nr. 
(aus konsolidierter Datei)]]&lt;&gt;"",BTT[[#This Row],[Lfd Nr. 
(aus konsolidierter Datei)]],VLOOKUP(aktives_Teilprojekt,Teilprojekte[[Teilprojekte]:[Kürzel]],2,FALSE)&amp;ROW(BTT[[#This Row],[Lfd Nr.
(automatisch)]])-2),"")</f>
        <v/>
      </c>
      <c r="B3351" t="inlineStr">
        <is>
          <t>Stammdatenpflege technische Objekte durchführen</t>
        </is>
      </c>
      <c r="D3351" t="inlineStr">
        <is>
          <t>Beziehungswissen zu Merkmalen anlegen</t>
        </is>
      </c>
      <c r="E3351">
        <f>IFERROR(IF(NOT(BTT[[#This Row],[Manuelle Änderung des Verantwortliches TP
(Auswahl - bei Bedarf)]]=""),BTT[[#This Row],[Manuelle Änderung des Verantwortliches TP
(Auswahl - bei Bedarf)]],VLOOKUP(BTT[[#This Row],[Hauptprozess
(Pflichtauswahl)]],Hauptprozesse[],3,FALSE)),"")</f>
        <v/>
      </c>
      <c r="H3351" t="inlineStr">
        <is>
          <t>CA</t>
        </is>
      </c>
      <c r="I3351" t="inlineStr">
        <is>
          <t>CU01</t>
        </is>
      </c>
      <c r="J3351">
        <f>IFERROR(VLOOKUP(BTT[[#This Row],[Verwendete Transaktion (Pflichtauswahl)]],Transaktionen[[Transaktionen]:[Langtext]],2,FALSE),"")</f>
        <v/>
      </c>
      <c r="L3351" t="inlineStr">
        <is>
          <t>nein</t>
        </is>
      </c>
      <c r="M3351" t="inlineStr">
        <is>
          <t>nein</t>
        </is>
      </c>
      <c r="N3351" t="inlineStr">
        <is>
          <t>nein</t>
        </is>
      </c>
      <c r="O3351" t="inlineStr">
        <is>
          <t>nein</t>
        </is>
      </c>
      <c r="P3351" t="inlineStr">
        <is>
          <t>nein</t>
        </is>
      </c>
      <c r="Q3351" t="inlineStr">
        <is>
          <t>nein</t>
        </is>
      </c>
      <c r="R3351" t="inlineStr">
        <is>
          <t>keine</t>
        </is>
      </c>
      <c r="S3351" t="inlineStr">
        <is>
          <t>nein</t>
        </is>
      </c>
      <c r="T3351" t="inlineStr">
        <is>
          <t>keiner</t>
        </is>
      </c>
      <c r="V3351">
        <f>IFERROR(VLOOKUP(BTT[[#This Row],[Verwendetes Formular
(Auswahl falls relevant)]],Formulare[[Formularbezeichnung]:[Formularname (technisch)]],2,FALSE),"")</f>
        <v/>
      </c>
      <c r="X3351" t="inlineStr">
        <is>
          <t>nein</t>
        </is>
      </c>
      <c r="Z3351" t="inlineStr">
        <is>
          <t>Must-have</t>
        </is>
      </c>
      <c r="AB3351" t="inlineStr">
        <is>
          <t>nein</t>
        </is>
      </c>
      <c r="AD3351" t="inlineStr">
        <is>
          <t>GUI</t>
        </is>
      </c>
      <c r="AG3351" t="inlineStr">
        <is>
          <t>nein</t>
        </is>
      </c>
      <c r="AH3351" t="inlineStr">
        <is>
          <t>nein</t>
        </is>
      </c>
      <c r="AI3351" t="inlineStr">
        <is>
          <t>ja</t>
        </is>
      </c>
      <c r="AJ3351" t="inlineStr">
        <is>
          <t>nein</t>
        </is>
      </c>
      <c r="AK3351">
        <f>IF(BTT[[#This Row],[Subprozess
(optionale Auswahl)]]="","okay",IF(VLOOKUP(BTT[[#This Row],[Subprozess
(optionale Auswahl)]],BPML[[Subprozess]:[Zugeordneter Hauptprozess]],3,FALSE)=BTT[[#This Row],[Hauptprozess
(Pflichtauswahl)]],"okay","falscher Subprozess"))</f>
        <v/>
      </c>
      <c r="AL3351">
        <f>IF(aktives_Teilprojekt="Master","",IF(BTT[[#This Row],[Verantwortliches TP
(automatisch)]]=VLOOKUP(aktives_Teilprojekt,Teilprojekte[[Teilprojekte]:[Kürzel]],2,FALSE),"okay","Hauptprozess anderes TP"))</f>
        <v/>
      </c>
      <c r="AM3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1">
        <f>IFERROR(IF(BTT[[#This Row],[SAP-Modul
(Pflichtauswahl)]]&lt;&gt;VLOOKUP(BTT[[#This Row],[Verwendete Transaktion (Pflichtauswahl)]],Transaktionen[[Transaktionen]:[Modul]],3,FALSE),"Modul anders","okay"),"")</f>
        <v/>
      </c>
      <c r="AP3351">
        <f>IFERROR(IF(COUNTIFS(BTT[Verwendete Transaktion (Pflichtauswahl)],BTT[[#This Row],[Verwendete Transaktion (Pflichtauswahl)]],BTT[SAP-Modul
(Pflichtauswahl)],"&lt;&gt;"&amp;BTT[[#This Row],[SAP-Modul
(Pflichtauswahl)]])&gt;0,"Modul anders","okay"),"")</f>
        <v/>
      </c>
      <c r="AQ3351">
        <f>IFERROR(IF(COUNTIFS(BTT[Verwendete Transaktion (Pflichtauswahl)],BTT[[#This Row],[Verwendete Transaktion (Pflichtauswahl)]],BTT[Verantwortliches TP
(automatisch)],"&lt;&gt;"&amp;BTT[[#This Row],[Verantwortliches TP
(automatisch)]])&gt;0,"Transaktion mehrfach","okay"),"")</f>
        <v/>
      </c>
      <c r="AR3351">
        <f>IFERROR(IF(COUNTIFS(BTT[Verwendete Transaktion (Pflichtauswahl)],BTT[[#This Row],[Verwendete Transaktion (Pflichtauswahl)]],BTT[Verantwortliches TP
(automatisch)],"&lt;&gt;"&amp;VLOOKUP(aktives_Teilprojekt,Teilprojekte[[Teilprojekte]:[Kürzel]],2,FALSE))&gt;0,"Transaktion mehrfach","okay"),"")</f>
        <v/>
      </c>
      <c r="AS3351" t="inlineStr">
        <is>
          <t>IH12</t>
        </is>
      </c>
    </row>
    <row r="3352">
      <c r="A3352">
        <f>IFERROR(IF(BTT[[#This Row],[Lfd Nr. 
(aus konsolidierter Datei)]]&lt;&gt;"",BTT[[#This Row],[Lfd Nr. 
(aus konsolidierter Datei)]],VLOOKUP(aktives_Teilprojekt,Teilprojekte[[Teilprojekte]:[Kürzel]],2,FALSE)&amp;ROW(BTT[[#This Row],[Lfd Nr.
(automatisch)]])-2),"")</f>
        <v/>
      </c>
      <c r="B3352" t="inlineStr">
        <is>
          <t>Stammdatenpflege technische Objekte durchführen</t>
        </is>
      </c>
      <c r="D3352" t="inlineStr">
        <is>
          <t>Beziehungswissen zu Merkmalen anzeigen</t>
        </is>
      </c>
      <c r="E3352">
        <f>IFERROR(IF(NOT(BTT[[#This Row],[Manuelle Änderung des Verantwortliches TP
(Auswahl - bei Bedarf)]]=""),BTT[[#This Row],[Manuelle Änderung des Verantwortliches TP
(Auswahl - bei Bedarf)]],VLOOKUP(BTT[[#This Row],[Hauptprozess
(Pflichtauswahl)]],Hauptprozesse[],3,FALSE)),"")</f>
        <v/>
      </c>
      <c r="H3352" t="inlineStr">
        <is>
          <t>CA</t>
        </is>
      </c>
      <c r="I3352" t="inlineStr">
        <is>
          <t>CU03</t>
        </is>
      </c>
      <c r="J3352">
        <f>IFERROR(VLOOKUP(BTT[[#This Row],[Verwendete Transaktion (Pflichtauswahl)]],Transaktionen[[Transaktionen]:[Langtext]],2,FALSE),"")</f>
        <v/>
      </c>
      <c r="L3352" t="inlineStr">
        <is>
          <t>nein</t>
        </is>
      </c>
      <c r="M3352" t="inlineStr">
        <is>
          <t>nein</t>
        </is>
      </c>
      <c r="N3352" t="inlineStr">
        <is>
          <t>nein</t>
        </is>
      </c>
      <c r="O3352" t="inlineStr">
        <is>
          <t>nein</t>
        </is>
      </c>
      <c r="P3352" t="inlineStr">
        <is>
          <t>nein</t>
        </is>
      </c>
      <c r="Q3352" t="inlineStr">
        <is>
          <t>nein</t>
        </is>
      </c>
      <c r="R3352" t="inlineStr">
        <is>
          <t>keine</t>
        </is>
      </c>
      <c r="S3352" t="inlineStr">
        <is>
          <t>nein</t>
        </is>
      </c>
      <c r="T3352" t="inlineStr">
        <is>
          <t>keiner</t>
        </is>
      </c>
      <c r="V3352">
        <f>IFERROR(VLOOKUP(BTT[[#This Row],[Verwendetes Formular
(Auswahl falls relevant)]],Formulare[[Formularbezeichnung]:[Formularname (technisch)]],2,FALSE),"")</f>
        <v/>
      </c>
      <c r="X3352" t="inlineStr">
        <is>
          <t>nein</t>
        </is>
      </c>
      <c r="Z3352" t="inlineStr">
        <is>
          <t>Must-have</t>
        </is>
      </c>
      <c r="AB3352" t="inlineStr">
        <is>
          <t>nein</t>
        </is>
      </c>
      <c r="AD3352" t="inlineStr">
        <is>
          <t>GUI</t>
        </is>
      </c>
      <c r="AG3352" t="inlineStr">
        <is>
          <t>nein</t>
        </is>
      </c>
      <c r="AH3352" t="inlineStr">
        <is>
          <t>nein</t>
        </is>
      </c>
      <c r="AI3352" t="inlineStr">
        <is>
          <t>ja</t>
        </is>
      </c>
      <c r="AJ3352" t="inlineStr">
        <is>
          <t>nein</t>
        </is>
      </c>
      <c r="AK3352">
        <f>IF(BTT[[#This Row],[Subprozess
(optionale Auswahl)]]="","okay",IF(VLOOKUP(BTT[[#This Row],[Subprozess
(optionale Auswahl)]],BPML[[Subprozess]:[Zugeordneter Hauptprozess]],3,FALSE)=BTT[[#This Row],[Hauptprozess
(Pflichtauswahl)]],"okay","falscher Subprozess"))</f>
        <v/>
      </c>
      <c r="AL3352">
        <f>IF(aktives_Teilprojekt="Master","",IF(BTT[[#This Row],[Verantwortliches TP
(automatisch)]]=VLOOKUP(aktives_Teilprojekt,Teilprojekte[[Teilprojekte]:[Kürzel]],2,FALSE),"okay","Hauptprozess anderes TP"))</f>
        <v/>
      </c>
      <c r="AM3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2">
        <f>IFERROR(IF(BTT[[#This Row],[SAP-Modul
(Pflichtauswahl)]]&lt;&gt;VLOOKUP(BTT[[#This Row],[Verwendete Transaktion (Pflichtauswahl)]],Transaktionen[[Transaktionen]:[Modul]],3,FALSE),"Modul anders","okay"),"")</f>
        <v/>
      </c>
      <c r="AP3352">
        <f>IFERROR(IF(COUNTIFS(BTT[Verwendete Transaktion (Pflichtauswahl)],BTT[[#This Row],[Verwendete Transaktion (Pflichtauswahl)]],BTT[SAP-Modul
(Pflichtauswahl)],"&lt;&gt;"&amp;BTT[[#This Row],[SAP-Modul
(Pflichtauswahl)]])&gt;0,"Modul anders","okay"),"")</f>
        <v/>
      </c>
      <c r="AQ3352">
        <f>IFERROR(IF(COUNTIFS(BTT[Verwendete Transaktion (Pflichtauswahl)],BTT[[#This Row],[Verwendete Transaktion (Pflichtauswahl)]],BTT[Verantwortliches TP
(automatisch)],"&lt;&gt;"&amp;BTT[[#This Row],[Verantwortliches TP
(automatisch)]])&gt;0,"Transaktion mehrfach","okay"),"")</f>
        <v/>
      </c>
      <c r="AR3352">
        <f>IFERROR(IF(COUNTIFS(BTT[Verwendete Transaktion (Pflichtauswahl)],BTT[[#This Row],[Verwendete Transaktion (Pflichtauswahl)]],BTT[Verantwortliches TP
(automatisch)],"&lt;&gt;"&amp;VLOOKUP(aktives_Teilprojekt,Teilprojekte[[Teilprojekte]:[Kürzel]],2,FALSE))&gt;0,"Transaktion mehrfach","okay"),"")</f>
        <v/>
      </c>
      <c r="AS3352" t="inlineStr">
        <is>
          <t>IH13</t>
        </is>
      </c>
    </row>
    <row r="3353">
      <c r="A3353">
        <f>IFERROR(IF(BTT[[#This Row],[Lfd Nr. 
(aus konsolidierter Datei)]]&lt;&gt;"",BTT[[#This Row],[Lfd Nr. 
(aus konsolidierter Datei)]],VLOOKUP(aktives_Teilprojekt,Teilprojekte[[Teilprojekte]:[Kürzel]],2,FALSE)&amp;ROW(BTT[[#This Row],[Lfd Nr.
(automatisch)]])-2),"")</f>
        <v/>
      </c>
      <c r="B3353" t="inlineStr">
        <is>
          <t>Stammdatenpflege technische Objekte durchführen</t>
        </is>
      </c>
      <c r="D3353" t="inlineStr">
        <is>
          <t>Übersicht Beziehungswissen</t>
        </is>
      </c>
      <c r="E3353">
        <f>IFERROR(IF(NOT(BTT[[#This Row],[Manuelle Änderung des Verantwortliches TP
(Auswahl - bei Bedarf)]]=""),BTT[[#This Row],[Manuelle Änderung des Verantwortliches TP
(Auswahl - bei Bedarf)]],VLOOKUP(BTT[[#This Row],[Hauptprozess
(Pflichtauswahl)]],Hauptprozesse[],3,FALSE)),"")</f>
        <v/>
      </c>
      <c r="H3353" t="inlineStr">
        <is>
          <t>CA</t>
        </is>
      </c>
      <c r="I3353" t="inlineStr">
        <is>
          <t>CU04</t>
        </is>
      </c>
      <c r="J3353">
        <f>IFERROR(VLOOKUP(BTT[[#This Row],[Verwendete Transaktion (Pflichtauswahl)]],Transaktionen[[Transaktionen]:[Langtext]],2,FALSE),"")</f>
        <v/>
      </c>
      <c r="L3353" t="inlineStr">
        <is>
          <t>nein</t>
        </is>
      </c>
      <c r="M3353" t="inlineStr">
        <is>
          <t>nein</t>
        </is>
      </c>
      <c r="N3353" t="inlineStr">
        <is>
          <t>nein</t>
        </is>
      </c>
      <c r="O3353" t="inlineStr">
        <is>
          <t>nein</t>
        </is>
      </c>
      <c r="P3353" t="inlineStr">
        <is>
          <t>nein</t>
        </is>
      </c>
      <c r="Q3353" t="inlineStr">
        <is>
          <t>nein</t>
        </is>
      </c>
      <c r="R3353" t="inlineStr">
        <is>
          <t>keine</t>
        </is>
      </c>
      <c r="S3353" t="inlineStr">
        <is>
          <t>nein</t>
        </is>
      </c>
      <c r="T3353" t="inlineStr">
        <is>
          <t>keiner</t>
        </is>
      </c>
      <c r="V3353">
        <f>IFERROR(VLOOKUP(BTT[[#This Row],[Verwendetes Formular
(Auswahl falls relevant)]],Formulare[[Formularbezeichnung]:[Formularname (technisch)]],2,FALSE),"")</f>
        <v/>
      </c>
      <c r="X3353" t="inlineStr">
        <is>
          <t>nein</t>
        </is>
      </c>
      <c r="Z3353" t="inlineStr">
        <is>
          <t>Must-have</t>
        </is>
      </c>
      <c r="AB3353" t="inlineStr">
        <is>
          <t>nein</t>
        </is>
      </c>
      <c r="AD3353" t="inlineStr">
        <is>
          <t>GUI</t>
        </is>
      </c>
      <c r="AG3353" t="inlineStr">
        <is>
          <t>nein</t>
        </is>
      </c>
      <c r="AH3353" t="inlineStr">
        <is>
          <t>nein</t>
        </is>
      </c>
      <c r="AI3353" t="inlineStr">
        <is>
          <t>ja</t>
        </is>
      </c>
      <c r="AJ3353" t="inlineStr">
        <is>
          <t>nein</t>
        </is>
      </c>
      <c r="AK3353">
        <f>IF(BTT[[#This Row],[Subprozess
(optionale Auswahl)]]="","okay",IF(VLOOKUP(BTT[[#This Row],[Subprozess
(optionale Auswahl)]],BPML[[Subprozess]:[Zugeordneter Hauptprozess]],3,FALSE)=BTT[[#This Row],[Hauptprozess
(Pflichtauswahl)]],"okay","falscher Subprozess"))</f>
        <v/>
      </c>
      <c r="AL3353">
        <f>IF(aktives_Teilprojekt="Master","",IF(BTT[[#This Row],[Verantwortliches TP
(automatisch)]]=VLOOKUP(aktives_Teilprojekt,Teilprojekte[[Teilprojekte]:[Kürzel]],2,FALSE),"okay","Hauptprozess anderes TP"))</f>
        <v/>
      </c>
      <c r="AM3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3">
        <f>IFERROR(IF(BTT[[#This Row],[SAP-Modul
(Pflichtauswahl)]]&lt;&gt;VLOOKUP(BTT[[#This Row],[Verwendete Transaktion (Pflichtauswahl)]],Transaktionen[[Transaktionen]:[Modul]],3,FALSE),"Modul anders","okay"),"")</f>
        <v/>
      </c>
      <c r="AP3353">
        <f>IFERROR(IF(COUNTIFS(BTT[Verwendete Transaktion (Pflichtauswahl)],BTT[[#This Row],[Verwendete Transaktion (Pflichtauswahl)]],BTT[SAP-Modul
(Pflichtauswahl)],"&lt;&gt;"&amp;BTT[[#This Row],[SAP-Modul
(Pflichtauswahl)]])&gt;0,"Modul anders","okay"),"")</f>
        <v/>
      </c>
      <c r="AQ3353">
        <f>IFERROR(IF(COUNTIFS(BTT[Verwendete Transaktion (Pflichtauswahl)],BTT[[#This Row],[Verwendete Transaktion (Pflichtauswahl)]],BTT[Verantwortliches TP
(automatisch)],"&lt;&gt;"&amp;BTT[[#This Row],[Verantwortliches TP
(automatisch)]])&gt;0,"Transaktion mehrfach","okay"),"")</f>
        <v/>
      </c>
      <c r="AR3353">
        <f>IFERROR(IF(COUNTIFS(BTT[Verwendete Transaktion (Pflichtauswahl)],BTT[[#This Row],[Verwendete Transaktion (Pflichtauswahl)]],BTT[Verantwortliches TP
(automatisch)],"&lt;&gt;"&amp;VLOOKUP(aktives_Teilprojekt,Teilprojekte[[Teilprojekte]:[Kürzel]],2,FALSE))&gt;0,"Transaktion mehrfach","okay"),"")</f>
        <v/>
      </c>
      <c r="AS3353" t="inlineStr">
        <is>
          <t>IH14</t>
        </is>
      </c>
    </row>
    <row r="3354">
      <c r="A3354">
        <f>IFERROR(IF(BTT[[#This Row],[Lfd Nr. 
(aus konsolidierter Datei)]]&lt;&gt;"",BTT[[#This Row],[Lfd Nr. 
(aus konsolidierter Datei)]],VLOOKUP(aktives_Teilprojekt,Teilprojekte[[Teilprojekte]:[Kürzel]],2,FALSE)&amp;ROW(BTT[[#This Row],[Lfd Nr.
(automatisch)]])-2),"")</f>
        <v/>
      </c>
      <c r="B3354" t="inlineStr">
        <is>
          <t>Wartungsplanung erstellen</t>
        </is>
      </c>
      <c r="C3354" t="inlineStr">
        <is>
          <t>Anleitung erstellen / bearbeiten</t>
        </is>
      </c>
      <c r="D3354" t="inlineStr">
        <is>
          <t>Arbeitsplan Equipment anlegen</t>
        </is>
      </c>
      <c r="E3354">
        <f>IFERROR(IF(NOT(BTT[[#This Row],[Manuelle Änderung des Verantwortliches TP
(Auswahl - bei Bedarf)]]=""),BTT[[#This Row],[Manuelle Änderung des Verantwortliches TP
(Auswahl - bei Bedarf)]],VLOOKUP(BTT[[#This Row],[Hauptprozess
(Pflichtauswahl)]],Hauptprozesse[],3,FALSE)),"")</f>
        <v/>
      </c>
      <c r="H3354" t="inlineStr">
        <is>
          <t>PM</t>
        </is>
      </c>
      <c r="I3354" t="inlineStr">
        <is>
          <t>IA01</t>
        </is>
      </c>
      <c r="J3354">
        <f>IFERROR(VLOOKUP(BTT[[#This Row],[Verwendete Transaktion (Pflichtauswahl)]],Transaktionen[[Transaktionen]:[Langtext]],2,FALSE),"")</f>
        <v/>
      </c>
      <c r="L3354" t="inlineStr">
        <is>
          <t>nein</t>
        </is>
      </c>
      <c r="M3354" t="inlineStr">
        <is>
          <t>nein</t>
        </is>
      </c>
      <c r="N3354" t="inlineStr">
        <is>
          <t>nein</t>
        </is>
      </c>
      <c r="O3354" t="inlineStr">
        <is>
          <t>nein</t>
        </is>
      </c>
      <c r="P3354" t="inlineStr">
        <is>
          <t>nein</t>
        </is>
      </c>
      <c r="Q3354" t="inlineStr">
        <is>
          <t>nein</t>
        </is>
      </c>
      <c r="R3354" t="inlineStr">
        <is>
          <t>keine</t>
        </is>
      </c>
      <c r="S3354" t="inlineStr">
        <is>
          <t>nein</t>
        </is>
      </c>
      <c r="T3354" t="inlineStr">
        <is>
          <t>keiner</t>
        </is>
      </c>
      <c r="V3354">
        <f>IFERROR(VLOOKUP(BTT[[#This Row],[Verwendetes Formular
(Auswahl falls relevant)]],Formulare[[Formularbezeichnung]:[Formularname (technisch)]],2,FALSE),"")</f>
        <v/>
      </c>
      <c r="X3354" t="inlineStr">
        <is>
          <t>nein</t>
        </is>
      </c>
      <c r="Z3354" t="inlineStr">
        <is>
          <t>Must-have</t>
        </is>
      </c>
      <c r="AB3354" t="inlineStr">
        <is>
          <t>nein</t>
        </is>
      </c>
      <c r="AD3354" t="inlineStr">
        <is>
          <t>Fiori</t>
        </is>
      </c>
      <c r="AF3354" t="inlineStr">
        <is>
          <t>W0021</t>
        </is>
      </c>
      <c r="AG3354" t="inlineStr">
        <is>
          <t>nein</t>
        </is>
      </c>
      <c r="AH3354" t="inlineStr">
        <is>
          <t>nein</t>
        </is>
      </c>
      <c r="AI3354" t="inlineStr">
        <is>
          <t>ja</t>
        </is>
      </c>
      <c r="AJ3354" t="inlineStr">
        <is>
          <t>ja</t>
        </is>
      </c>
      <c r="AK3354">
        <f>IF(BTT[[#This Row],[Subprozess
(optionale Auswahl)]]="","okay",IF(VLOOKUP(BTT[[#This Row],[Subprozess
(optionale Auswahl)]],BPML[[Subprozess]:[Zugeordneter Hauptprozess]],3,FALSE)=BTT[[#This Row],[Hauptprozess
(Pflichtauswahl)]],"okay","falscher Subprozess"))</f>
        <v/>
      </c>
      <c r="AL3354">
        <f>IF(aktives_Teilprojekt="Master","",IF(BTT[[#This Row],[Verantwortliches TP
(automatisch)]]=VLOOKUP(aktives_Teilprojekt,Teilprojekte[[Teilprojekte]:[Kürzel]],2,FALSE),"okay","Hauptprozess anderes TP"))</f>
        <v/>
      </c>
      <c r="AM3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4">
        <f>IFERROR(IF(BTT[[#This Row],[SAP-Modul
(Pflichtauswahl)]]&lt;&gt;VLOOKUP(BTT[[#This Row],[Verwendete Transaktion (Pflichtauswahl)]],Transaktionen[[Transaktionen]:[Modul]],3,FALSE),"Modul anders","okay"),"")</f>
        <v/>
      </c>
      <c r="AP3354">
        <f>IFERROR(IF(COUNTIFS(BTT[Verwendete Transaktion (Pflichtauswahl)],BTT[[#This Row],[Verwendete Transaktion (Pflichtauswahl)]],BTT[SAP-Modul
(Pflichtauswahl)],"&lt;&gt;"&amp;BTT[[#This Row],[SAP-Modul
(Pflichtauswahl)]])&gt;0,"Modul anders","okay"),"")</f>
        <v/>
      </c>
      <c r="AQ3354">
        <f>IFERROR(IF(COUNTIFS(BTT[Verwendete Transaktion (Pflichtauswahl)],BTT[[#This Row],[Verwendete Transaktion (Pflichtauswahl)]],BTT[Verantwortliches TP
(automatisch)],"&lt;&gt;"&amp;BTT[[#This Row],[Verantwortliches TP
(automatisch)]])&gt;0,"Transaktion mehrfach","okay"),"")</f>
        <v/>
      </c>
      <c r="AR3354">
        <f>IFERROR(IF(COUNTIFS(BTT[Verwendete Transaktion (Pflichtauswahl)],BTT[[#This Row],[Verwendete Transaktion (Pflichtauswahl)]],BTT[Verantwortliches TP
(automatisch)],"&lt;&gt;"&amp;VLOOKUP(aktives_Teilprojekt,Teilprojekte[[Teilprojekte]:[Kürzel]],2,FALSE))&gt;0,"Transaktion mehrfach","okay"),"")</f>
        <v/>
      </c>
      <c r="AS3354" t="inlineStr">
        <is>
          <t>IH15</t>
        </is>
      </c>
    </row>
    <row r="3355">
      <c r="A3355">
        <f>IFERROR(IF(BTT[[#This Row],[Lfd Nr. 
(aus konsolidierter Datei)]]&lt;&gt;"",BTT[[#This Row],[Lfd Nr. 
(aus konsolidierter Datei)]],VLOOKUP(aktives_Teilprojekt,Teilprojekte[[Teilprojekte]:[Kürzel]],2,FALSE)&amp;ROW(BTT[[#This Row],[Lfd Nr.
(automatisch)]])-2),"")</f>
        <v/>
      </c>
      <c r="B3355" t="inlineStr">
        <is>
          <t>Wartungsplanung erstellen</t>
        </is>
      </c>
      <c r="C3355" t="inlineStr">
        <is>
          <t>Anleitung erstellen / bearbeiten</t>
        </is>
      </c>
      <c r="D3355" t="inlineStr">
        <is>
          <t>Arbeitsplan Equipment ändern</t>
        </is>
      </c>
      <c r="E3355">
        <f>IFERROR(IF(NOT(BTT[[#This Row],[Manuelle Änderung des Verantwortliches TP
(Auswahl - bei Bedarf)]]=""),BTT[[#This Row],[Manuelle Änderung des Verantwortliches TP
(Auswahl - bei Bedarf)]],VLOOKUP(BTT[[#This Row],[Hauptprozess
(Pflichtauswahl)]],Hauptprozesse[],3,FALSE)),"")</f>
        <v/>
      </c>
      <c r="H3355" t="inlineStr">
        <is>
          <t>PM</t>
        </is>
      </c>
      <c r="I3355" t="inlineStr">
        <is>
          <t>IA02</t>
        </is>
      </c>
      <c r="J3355">
        <f>IFERROR(VLOOKUP(BTT[[#This Row],[Verwendete Transaktion (Pflichtauswahl)]],Transaktionen[[Transaktionen]:[Langtext]],2,FALSE),"")</f>
        <v/>
      </c>
      <c r="K3355" t="inlineStr">
        <is>
          <t xml:space="preserve">ZMM37 </t>
        </is>
      </c>
      <c r="L3355" t="inlineStr">
        <is>
          <t>nein</t>
        </is>
      </c>
      <c r="M3355" t="inlineStr">
        <is>
          <t>nein</t>
        </is>
      </c>
      <c r="N3355" t="inlineStr">
        <is>
          <t>nein</t>
        </is>
      </c>
      <c r="O3355" t="inlineStr">
        <is>
          <t>nein</t>
        </is>
      </c>
      <c r="P3355" t="inlineStr">
        <is>
          <t>nein</t>
        </is>
      </c>
      <c r="Q3355" t="inlineStr">
        <is>
          <t>nein</t>
        </is>
      </c>
      <c r="R3355" t="inlineStr">
        <is>
          <t>keine</t>
        </is>
      </c>
      <c r="S3355" t="inlineStr">
        <is>
          <t>nein</t>
        </is>
      </c>
      <c r="T3355" t="inlineStr">
        <is>
          <t>keiner</t>
        </is>
      </c>
      <c r="V3355">
        <f>IFERROR(VLOOKUP(BTT[[#This Row],[Verwendetes Formular
(Auswahl falls relevant)]],Formulare[[Formularbezeichnung]:[Formularname (technisch)]],2,FALSE),"")</f>
        <v/>
      </c>
      <c r="X3355" t="inlineStr">
        <is>
          <t>nein</t>
        </is>
      </c>
      <c r="Z3355" t="inlineStr">
        <is>
          <t>Must-have</t>
        </is>
      </c>
      <c r="AB3355" t="inlineStr">
        <is>
          <t>nein</t>
        </is>
      </c>
      <c r="AD3355" t="inlineStr">
        <is>
          <t>Fiori</t>
        </is>
      </c>
      <c r="AF3355" t="inlineStr">
        <is>
          <t>W0021</t>
        </is>
      </c>
      <c r="AG3355" t="inlineStr">
        <is>
          <t>nein</t>
        </is>
      </c>
      <c r="AH3355" t="inlineStr">
        <is>
          <t>nein</t>
        </is>
      </c>
      <c r="AI3355" t="inlineStr">
        <is>
          <t>ja</t>
        </is>
      </c>
      <c r="AJ3355" t="inlineStr">
        <is>
          <t>ja</t>
        </is>
      </c>
      <c r="AK3355">
        <f>IF(BTT[[#This Row],[Subprozess
(optionale Auswahl)]]="","okay",IF(VLOOKUP(BTT[[#This Row],[Subprozess
(optionale Auswahl)]],BPML[[Subprozess]:[Zugeordneter Hauptprozess]],3,FALSE)=BTT[[#This Row],[Hauptprozess
(Pflichtauswahl)]],"okay","falscher Subprozess"))</f>
        <v/>
      </c>
      <c r="AL3355">
        <f>IF(aktives_Teilprojekt="Master","",IF(BTT[[#This Row],[Verantwortliches TP
(automatisch)]]=VLOOKUP(aktives_Teilprojekt,Teilprojekte[[Teilprojekte]:[Kürzel]],2,FALSE),"okay","Hauptprozess anderes TP"))</f>
        <v/>
      </c>
      <c r="AM3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5">
        <f>IFERROR(IF(BTT[[#This Row],[SAP-Modul
(Pflichtauswahl)]]&lt;&gt;VLOOKUP(BTT[[#This Row],[Verwendete Transaktion (Pflichtauswahl)]],Transaktionen[[Transaktionen]:[Modul]],3,FALSE),"Modul anders","okay"),"")</f>
        <v/>
      </c>
      <c r="AP3355">
        <f>IFERROR(IF(COUNTIFS(BTT[Verwendete Transaktion (Pflichtauswahl)],BTT[[#This Row],[Verwendete Transaktion (Pflichtauswahl)]],BTT[SAP-Modul
(Pflichtauswahl)],"&lt;&gt;"&amp;BTT[[#This Row],[SAP-Modul
(Pflichtauswahl)]])&gt;0,"Modul anders","okay"),"")</f>
        <v/>
      </c>
      <c r="AQ3355">
        <f>IFERROR(IF(COUNTIFS(BTT[Verwendete Transaktion (Pflichtauswahl)],BTT[[#This Row],[Verwendete Transaktion (Pflichtauswahl)]],BTT[Verantwortliches TP
(automatisch)],"&lt;&gt;"&amp;BTT[[#This Row],[Verantwortliches TP
(automatisch)]])&gt;0,"Transaktion mehrfach","okay"),"")</f>
        <v/>
      </c>
      <c r="AR3355">
        <f>IFERROR(IF(COUNTIFS(BTT[Verwendete Transaktion (Pflichtauswahl)],BTT[[#This Row],[Verwendete Transaktion (Pflichtauswahl)]],BTT[Verantwortliches TP
(automatisch)],"&lt;&gt;"&amp;VLOOKUP(aktives_Teilprojekt,Teilprojekte[[Teilprojekte]:[Kürzel]],2,FALSE))&gt;0,"Transaktion mehrfach","okay"),"")</f>
        <v/>
      </c>
      <c r="AS3355" t="inlineStr">
        <is>
          <t>IH16</t>
        </is>
      </c>
    </row>
    <row r="3356">
      <c r="A3356">
        <f>IFERROR(IF(BTT[[#This Row],[Lfd Nr. 
(aus konsolidierter Datei)]]&lt;&gt;"",BTT[[#This Row],[Lfd Nr. 
(aus konsolidierter Datei)]],VLOOKUP(aktives_Teilprojekt,Teilprojekte[[Teilprojekte]:[Kürzel]],2,FALSE)&amp;ROW(BTT[[#This Row],[Lfd Nr.
(automatisch)]])-2),"")</f>
        <v/>
      </c>
      <c r="B3356" t="inlineStr">
        <is>
          <t>Wartungsplanung erstellen</t>
        </is>
      </c>
      <c r="C3356" t="inlineStr">
        <is>
          <t>Anleitung erstellen / bearbeiten</t>
        </is>
      </c>
      <c r="D3356" t="inlineStr">
        <is>
          <t>Arbeitsplan Equipment anzeigen</t>
        </is>
      </c>
      <c r="E3356">
        <f>IFERROR(IF(NOT(BTT[[#This Row],[Manuelle Änderung des Verantwortliches TP
(Auswahl - bei Bedarf)]]=""),BTT[[#This Row],[Manuelle Änderung des Verantwortliches TP
(Auswahl - bei Bedarf)]],VLOOKUP(BTT[[#This Row],[Hauptprozess
(Pflichtauswahl)]],Hauptprozesse[],3,FALSE)),"")</f>
        <v/>
      </c>
      <c r="H3356" t="inlineStr">
        <is>
          <t>PM</t>
        </is>
      </c>
      <c r="I3356" t="inlineStr">
        <is>
          <t>IA03</t>
        </is>
      </c>
      <c r="J3356">
        <f>IFERROR(VLOOKUP(BTT[[#This Row],[Verwendete Transaktion (Pflichtauswahl)]],Transaktionen[[Transaktionen]:[Langtext]],2,FALSE),"")</f>
        <v/>
      </c>
      <c r="L3356" t="inlineStr">
        <is>
          <t>nein</t>
        </is>
      </c>
      <c r="M3356" t="inlineStr">
        <is>
          <t>nein</t>
        </is>
      </c>
      <c r="N3356" t="inlineStr">
        <is>
          <t>nein</t>
        </is>
      </c>
      <c r="O3356" t="inlineStr">
        <is>
          <t>nein</t>
        </is>
      </c>
      <c r="P3356" t="inlineStr">
        <is>
          <t>nein</t>
        </is>
      </c>
      <c r="Q3356" t="inlineStr">
        <is>
          <t>nein</t>
        </is>
      </c>
      <c r="R3356" t="inlineStr">
        <is>
          <t>keine</t>
        </is>
      </c>
      <c r="S3356" t="inlineStr">
        <is>
          <t>nein</t>
        </is>
      </c>
      <c r="T3356" t="inlineStr">
        <is>
          <t>keiner</t>
        </is>
      </c>
      <c r="V3356">
        <f>IFERROR(VLOOKUP(BTT[[#This Row],[Verwendetes Formular
(Auswahl falls relevant)]],Formulare[[Formularbezeichnung]:[Formularname (technisch)]],2,FALSE),"")</f>
        <v/>
      </c>
      <c r="X3356" t="inlineStr">
        <is>
          <t>nein</t>
        </is>
      </c>
      <c r="Z3356" t="inlineStr">
        <is>
          <t>Must-have</t>
        </is>
      </c>
      <c r="AB3356" t="inlineStr">
        <is>
          <t>nein</t>
        </is>
      </c>
      <c r="AD3356" t="inlineStr">
        <is>
          <t>Fiori</t>
        </is>
      </c>
      <c r="AF3356" t="inlineStr">
        <is>
          <t xml:space="preserve">F2260, W0015, W0021 </t>
        </is>
      </c>
      <c r="AG3356" t="inlineStr">
        <is>
          <t>nein</t>
        </is>
      </c>
      <c r="AH3356" t="inlineStr">
        <is>
          <t>nein</t>
        </is>
      </c>
      <c r="AI3356" t="inlineStr">
        <is>
          <t>ja</t>
        </is>
      </c>
      <c r="AJ3356" t="inlineStr">
        <is>
          <t>ja</t>
        </is>
      </c>
      <c r="AK3356">
        <f>IF(BTT[[#This Row],[Subprozess
(optionale Auswahl)]]="","okay",IF(VLOOKUP(BTT[[#This Row],[Subprozess
(optionale Auswahl)]],BPML[[Subprozess]:[Zugeordneter Hauptprozess]],3,FALSE)=BTT[[#This Row],[Hauptprozess
(Pflichtauswahl)]],"okay","falscher Subprozess"))</f>
        <v/>
      </c>
      <c r="AL3356">
        <f>IF(aktives_Teilprojekt="Master","",IF(BTT[[#This Row],[Verantwortliches TP
(automatisch)]]=VLOOKUP(aktives_Teilprojekt,Teilprojekte[[Teilprojekte]:[Kürzel]],2,FALSE),"okay","Hauptprozess anderes TP"))</f>
        <v/>
      </c>
      <c r="AM3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6">
        <f>IFERROR(IF(BTT[[#This Row],[SAP-Modul
(Pflichtauswahl)]]&lt;&gt;VLOOKUP(BTT[[#This Row],[Verwendete Transaktion (Pflichtauswahl)]],Transaktionen[[Transaktionen]:[Modul]],3,FALSE),"Modul anders","okay"),"")</f>
        <v/>
      </c>
      <c r="AP3356">
        <f>IFERROR(IF(COUNTIFS(BTT[Verwendete Transaktion (Pflichtauswahl)],BTT[[#This Row],[Verwendete Transaktion (Pflichtauswahl)]],BTT[SAP-Modul
(Pflichtauswahl)],"&lt;&gt;"&amp;BTT[[#This Row],[SAP-Modul
(Pflichtauswahl)]])&gt;0,"Modul anders","okay"),"")</f>
        <v/>
      </c>
      <c r="AQ3356">
        <f>IFERROR(IF(COUNTIFS(BTT[Verwendete Transaktion (Pflichtauswahl)],BTT[[#This Row],[Verwendete Transaktion (Pflichtauswahl)]],BTT[Verantwortliches TP
(automatisch)],"&lt;&gt;"&amp;BTT[[#This Row],[Verantwortliches TP
(automatisch)]])&gt;0,"Transaktion mehrfach","okay"),"")</f>
        <v/>
      </c>
      <c r="AR3356">
        <f>IFERROR(IF(COUNTIFS(BTT[Verwendete Transaktion (Pflichtauswahl)],BTT[[#This Row],[Verwendete Transaktion (Pflichtauswahl)]],BTT[Verantwortliches TP
(automatisch)],"&lt;&gt;"&amp;VLOOKUP(aktives_Teilprojekt,Teilprojekte[[Teilprojekte]:[Kürzel]],2,FALSE))&gt;0,"Transaktion mehrfach","okay"),"")</f>
        <v/>
      </c>
      <c r="AS3356" t="inlineStr">
        <is>
          <t>IH17</t>
        </is>
      </c>
    </row>
    <row r="3357">
      <c r="A3357">
        <f>IFERROR(IF(BTT[[#This Row],[Lfd Nr. 
(aus konsolidierter Datei)]]&lt;&gt;"",BTT[[#This Row],[Lfd Nr. 
(aus konsolidierter Datei)]],VLOOKUP(aktives_Teilprojekt,Teilprojekte[[Teilprojekte]:[Kürzel]],2,FALSE)&amp;ROW(BTT[[#This Row],[Lfd Nr.
(automatisch)]])-2),"")</f>
        <v/>
      </c>
      <c r="B3357" t="inlineStr">
        <is>
          <t>Wartungsplanung erstellen</t>
        </is>
      </c>
      <c r="C3357" t="inlineStr">
        <is>
          <t>Anleitung erstellen / bearbeiten</t>
        </is>
      </c>
      <c r="D3357" t="inlineStr">
        <is>
          <t>PM/SM-Arbeitsplan (A,E,T) anzeigen</t>
        </is>
      </c>
      <c r="E3357">
        <f>IFERROR(IF(NOT(BTT[[#This Row],[Manuelle Änderung des Verantwortliches TP
(Auswahl - bei Bedarf)]]=""),BTT[[#This Row],[Manuelle Änderung des Verantwortliches TP
(Auswahl - bei Bedarf)]],VLOOKUP(BTT[[#This Row],[Hauptprozess
(Pflichtauswahl)]],Hauptprozesse[],3,FALSE)),"")</f>
        <v/>
      </c>
      <c r="H3357" t="inlineStr">
        <is>
          <t>PM</t>
        </is>
      </c>
      <c r="I3357" t="inlineStr">
        <is>
          <t>IA04</t>
        </is>
      </c>
      <c r="J3357">
        <f>IFERROR(VLOOKUP(BTT[[#This Row],[Verwendete Transaktion (Pflichtauswahl)]],Transaktionen[[Transaktionen]:[Langtext]],2,FALSE),"")</f>
        <v/>
      </c>
      <c r="L3357" t="inlineStr">
        <is>
          <t>nein</t>
        </is>
      </c>
      <c r="M3357" t="inlineStr">
        <is>
          <t>nein</t>
        </is>
      </c>
      <c r="N3357" t="inlineStr">
        <is>
          <t>nein</t>
        </is>
      </c>
      <c r="O3357" t="inlineStr">
        <is>
          <t>nein</t>
        </is>
      </c>
      <c r="P3357" t="inlineStr">
        <is>
          <t>nein</t>
        </is>
      </c>
      <c r="Q3357" t="inlineStr">
        <is>
          <t>nein</t>
        </is>
      </c>
      <c r="R3357" t="inlineStr">
        <is>
          <t>keine</t>
        </is>
      </c>
      <c r="S3357" t="inlineStr">
        <is>
          <t>nein</t>
        </is>
      </c>
      <c r="T3357" t="inlineStr">
        <is>
          <t>keiner</t>
        </is>
      </c>
      <c r="V3357">
        <f>IFERROR(VLOOKUP(BTT[[#This Row],[Verwendetes Formular
(Auswahl falls relevant)]],Formulare[[Formularbezeichnung]:[Formularname (technisch)]],2,FALSE),"")</f>
        <v/>
      </c>
      <c r="X3357" t="inlineStr">
        <is>
          <t>nein</t>
        </is>
      </c>
      <c r="Y3357" t="inlineStr">
        <is>
          <t>keine Berechtigung seitens der Fachbereiche</t>
        </is>
      </c>
      <c r="Z3357" t="inlineStr">
        <is>
          <t>Could-have</t>
        </is>
      </c>
      <c r="AB3357" t="inlineStr">
        <is>
          <t>nein</t>
        </is>
      </c>
      <c r="AD3357" t="inlineStr">
        <is>
          <t>Fiori</t>
        </is>
      </c>
      <c r="AF3357" t="inlineStr">
        <is>
          <t xml:space="preserve">F2260, W0015, W0021 </t>
        </is>
      </c>
      <c r="AG3357" t="inlineStr">
        <is>
          <t>nein</t>
        </is>
      </c>
      <c r="AH3357" t="inlineStr">
        <is>
          <t>nein</t>
        </is>
      </c>
      <c r="AI3357" t="inlineStr">
        <is>
          <t>ja</t>
        </is>
      </c>
      <c r="AJ3357" t="inlineStr">
        <is>
          <t>ja</t>
        </is>
      </c>
      <c r="AK3357">
        <f>IF(BTT[[#This Row],[Subprozess
(optionale Auswahl)]]="","okay",IF(VLOOKUP(BTT[[#This Row],[Subprozess
(optionale Auswahl)]],BPML[[Subprozess]:[Zugeordneter Hauptprozess]],3,FALSE)=BTT[[#This Row],[Hauptprozess
(Pflichtauswahl)]],"okay","falscher Subprozess"))</f>
        <v/>
      </c>
      <c r="AL3357">
        <f>IF(aktives_Teilprojekt="Master","",IF(BTT[[#This Row],[Verantwortliches TP
(automatisch)]]=VLOOKUP(aktives_Teilprojekt,Teilprojekte[[Teilprojekte]:[Kürzel]],2,FALSE),"okay","Hauptprozess anderes TP"))</f>
        <v/>
      </c>
      <c r="AM3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7">
        <f>IFERROR(IF(BTT[[#This Row],[SAP-Modul
(Pflichtauswahl)]]&lt;&gt;VLOOKUP(BTT[[#This Row],[Verwendete Transaktion (Pflichtauswahl)]],Transaktionen[[Transaktionen]:[Modul]],3,FALSE),"Modul anders","okay"),"")</f>
        <v/>
      </c>
      <c r="AP3357">
        <f>IFERROR(IF(COUNTIFS(BTT[Verwendete Transaktion (Pflichtauswahl)],BTT[[#This Row],[Verwendete Transaktion (Pflichtauswahl)]],BTT[SAP-Modul
(Pflichtauswahl)],"&lt;&gt;"&amp;BTT[[#This Row],[SAP-Modul
(Pflichtauswahl)]])&gt;0,"Modul anders","okay"),"")</f>
        <v/>
      </c>
      <c r="AQ3357">
        <f>IFERROR(IF(COUNTIFS(BTT[Verwendete Transaktion (Pflichtauswahl)],BTT[[#This Row],[Verwendete Transaktion (Pflichtauswahl)]],BTT[Verantwortliches TP
(automatisch)],"&lt;&gt;"&amp;BTT[[#This Row],[Verantwortliches TP
(automatisch)]])&gt;0,"Transaktion mehrfach","okay"),"")</f>
        <v/>
      </c>
      <c r="AR3357">
        <f>IFERROR(IF(COUNTIFS(BTT[Verwendete Transaktion (Pflichtauswahl)],BTT[[#This Row],[Verwendete Transaktion (Pflichtauswahl)]],BTT[Verantwortliches TP
(automatisch)],"&lt;&gt;"&amp;VLOOKUP(aktives_Teilprojekt,Teilprojekte[[Teilprojekte]:[Kürzel]],2,FALSE))&gt;0,"Transaktion mehrfach","okay"),"")</f>
        <v/>
      </c>
      <c r="AS3357" t="inlineStr">
        <is>
          <t>IH18</t>
        </is>
      </c>
    </row>
    <row r="3358">
      <c r="A3358">
        <f>IFERROR(IF(BTT[[#This Row],[Lfd Nr. 
(aus konsolidierter Datei)]]&lt;&gt;"",BTT[[#This Row],[Lfd Nr. 
(aus konsolidierter Datei)]],VLOOKUP(aktives_Teilprojekt,Teilprojekte[[Teilprojekte]:[Kürzel]],2,FALSE)&amp;ROW(BTT[[#This Row],[Lfd Nr.
(automatisch)]])-2),"")</f>
        <v/>
      </c>
      <c r="B3358" t="inlineStr">
        <is>
          <t>Wartungsplanung erstellen</t>
        </is>
      </c>
      <c r="C3358" t="inlineStr">
        <is>
          <t>Anleitung erstellen / bearbeiten</t>
        </is>
      </c>
      <c r="D3358" t="inlineStr">
        <is>
          <t>Anleitung anlegen</t>
        </is>
      </c>
      <c r="E3358">
        <f>IFERROR(IF(NOT(BTT[[#This Row],[Manuelle Änderung des Verantwortliches TP
(Auswahl - bei Bedarf)]]=""),BTT[[#This Row],[Manuelle Änderung des Verantwortliches TP
(Auswahl - bei Bedarf)]],VLOOKUP(BTT[[#This Row],[Hauptprozess
(Pflichtauswahl)]],Hauptprozesse[],3,FALSE)),"")</f>
        <v/>
      </c>
      <c r="H3358" t="inlineStr">
        <is>
          <t>PM</t>
        </is>
      </c>
      <c r="I3358" t="inlineStr">
        <is>
          <t>IA05</t>
        </is>
      </c>
      <c r="J3358">
        <f>IFERROR(VLOOKUP(BTT[[#This Row],[Verwendete Transaktion (Pflichtauswahl)]],Transaktionen[[Transaktionen]:[Langtext]],2,FALSE),"")</f>
        <v/>
      </c>
      <c r="L3358" t="inlineStr">
        <is>
          <t>nein</t>
        </is>
      </c>
      <c r="M3358" t="inlineStr">
        <is>
          <t>nein</t>
        </is>
      </c>
      <c r="N3358" t="inlineStr">
        <is>
          <t>nein</t>
        </is>
      </c>
      <c r="O3358" t="inlineStr">
        <is>
          <t>nein</t>
        </is>
      </c>
      <c r="P3358" t="inlineStr">
        <is>
          <t>nein</t>
        </is>
      </c>
      <c r="Q3358" t="inlineStr">
        <is>
          <t>nein</t>
        </is>
      </c>
      <c r="R3358" t="inlineStr">
        <is>
          <t>keine</t>
        </is>
      </c>
      <c r="S3358" t="inlineStr">
        <is>
          <t>nein</t>
        </is>
      </c>
      <c r="T3358" t="inlineStr">
        <is>
          <t>keiner</t>
        </is>
      </c>
      <c r="V3358">
        <f>IFERROR(VLOOKUP(BTT[[#This Row],[Verwendetes Formular
(Auswahl falls relevant)]],Formulare[[Formularbezeichnung]:[Formularname (technisch)]],2,FALSE),"")</f>
        <v/>
      </c>
      <c r="X3358" t="inlineStr">
        <is>
          <t>nein</t>
        </is>
      </c>
      <c r="Z3358" t="inlineStr">
        <is>
          <t>Must-have</t>
        </is>
      </c>
      <c r="AB3358" t="inlineStr">
        <is>
          <t>nein</t>
        </is>
      </c>
      <c r="AD3358" t="inlineStr">
        <is>
          <t>Fiori</t>
        </is>
      </c>
      <c r="AF3358" t="inlineStr">
        <is>
          <t>W0021</t>
        </is>
      </c>
      <c r="AG3358" t="inlineStr">
        <is>
          <t>nein</t>
        </is>
      </c>
      <c r="AH3358" t="inlineStr">
        <is>
          <t>nein</t>
        </is>
      </c>
      <c r="AI3358" t="inlineStr">
        <is>
          <t>ja</t>
        </is>
      </c>
      <c r="AJ3358" t="inlineStr">
        <is>
          <t>ja</t>
        </is>
      </c>
      <c r="AK3358">
        <f>IF(BTT[[#This Row],[Subprozess
(optionale Auswahl)]]="","okay",IF(VLOOKUP(BTT[[#This Row],[Subprozess
(optionale Auswahl)]],BPML[[Subprozess]:[Zugeordneter Hauptprozess]],3,FALSE)=BTT[[#This Row],[Hauptprozess
(Pflichtauswahl)]],"okay","falscher Subprozess"))</f>
        <v/>
      </c>
      <c r="AL3358">
        <f>IF(aktives_Teilprojekt="Master","",IF(BTT[[#This Row],[Verantwortliches TP
(automatisch)]]=VLOOKUP(aktives_Teilprojekt,Teilprojekte[[Teilprojekte]:[Kürzel]],2,FALSE),"okay","Hauptprozess anderes TP"))</f>
        <v/>
      </c>
      <c r="AM3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8">
        <f>IFERROR(IF(BTT[[#This Row],[SAP-Modul
(Pflichtauswahl)]]&lt;&gt;VLOOKUP(BTT[[#This Row],[Verwendete Transaktion (Pflichtauswahl)]],Transaktionen[[Transaktionen]:[Modul]],3,FALSE),"Modul anders","okay"),"")</f>
        <v/>
      </c>
      <c r="AP3358">
        <f>IFERROR(IF(COUNTIFS(BTT[Verwendete Transaktion (Pflichtauswahl)],BTT[[#This Row],[Verwendete Transaktion (Pflichtauswahl)]],BTT[SAP-Modul
(Pflichtauswahl)],"&lt;&gt;"&amp;BTT[[#This Row],[SAP-Modul
(Pflichtauswahl)]])&gt;0,"Modul anders","okay"),"")</f>
        <v/>
      </c>
      <c r="AQ3358">
        <f>IFERROR(IF(COUNTIFS(BTT[Verwendete Transaktion (Pflichtauswahl)],BTT[[#This Row],[Verwendete Transaktion (Pflichtauswahl)]],BTT[Verantwortliches TP
(automatisch)],"&lt;&gt;"&amp;BTT[[#This Row],[Verantwortliches TP
(automatisch)]])&gt;0,"Transaktion mehrfach","okay"),"")</f>
        <v/>
      </c>
      <c r="AR3358">
        <f>IFERROR(IF(COUNTIFS(BTT[Verwendete Transaktion (Pflichtauswahl)],BTT[[#This Row],[Verwendete Transaktion (Pflichtauswahl)]],BTT[Verantwortliches TP
(automatisch)],"&lt;&gt;"&amp;VLOOKUP(aktives_Teilprojekt,Teilprojekte[[Teilprojekte]:[Kürzel]],2,FALSE))&gt;0,"Transaktion mehrfach","okay"),"")</f>
        <v/>
      </c>
      <c r="AS3358" t="inlineStr">
        <is>
          <t>IH19</t>
        </is>
      </c>
    </row>
    <row r="3359">
      <c r="A3359">
        <f>IFERROR(IF(BTT[[#This Row],[Lfd Nr. 
(aus konsolidierter Datei)]]&lt;&gt;"",BTT[[#This Row],[Lfd Nr. 
(aus konsolidierter Datei)]],VLOOKUP(aktives_Teilprojekt,Teilprojekte[[Teilprojekte]:[Kürzel]],2,FALSE)&amp;ROW(BTT[[#This Row],[Lfd Nr.
(automatisch)]])-2),"")</f>
        <v/>
      </c>
      <c r="B3359" t="inlineStr">
        <is>
          <t>Wartungsplanung erstellen</t>
        </is>
      </c>
      <c r="C3359" t="inlineStr">
        <is>
          <t>Anleitung erstellen / bearbeiten</t>
        </is>
      </c>
      <c r="D3359" t="inlineStr">
        <is>
          <t>Anleitung für Checkliste anlegen</t>
        </is>
      </c>
      <c r="E3359">
        <f>IFERROR(IF(NOT(BTT[[#This Row],[Manuelle Änderung des Verantwortliches TP
(Auswahl - bei Bedarf)]]=""),BTT[[#This Row],[Manuelle Änderung des Verantwortliches TP
(Auswahl - bei Bedarf)]],VLOOKUP(BTT[[#This Row],[Hauptprozess
(Pflichtauswahl)]],Hauptprozesse[],3,FALSE)),"")</f>
        <v/>
      </c>
      <c r="H3359" t="inlineStr">
        <is>
          <t>PM</t>
        </is>
      </c>
      <c r="I3359" t="inlineStr">
        <is>
          <t>IA05</t>
        </is>
      </c>
      <c r="J3359">
        <f>IFERROR(VLOOKUP(BTT[[#This Row],[Verwendete Transaktion (Pflichtauswahl)]],Transaktionen[[Transaktionen]:[Langtext]],2,FALSE),"")</f>
        <v/>
      </c>
      <c r="K3359" t="inlineStr">
        <is>
          <t>IBIP</t>
        </is>
      </c>
      <c r="L3359" t="inlineStr">
        <is>
          <t>Mobile Instandhaltung</t>
        </is>
      </c>
      <c r="M3359" t="inlineStr">
        <is>
          <t>Kundeneigene Tabelle Antworttypen Checkliste</t>
        </is>
      </c>
      <c r="O3359" t="inlineStr">
        <is>
          <t>nein</t>
        </is>
      </c>
      <c r="P3359" t="inlineStr">
        <is>
          <t>nein</t>
        </is>
      </c>
      <c r="Q3359" t="inlineStr">
        <is>
          <t>nein</t>
        </is>
      </c>
      <c r="R3359" t="inlineStr">
        <is>
          <t>keine</t>
        </is>
      </c>
      <c r="S3359" t="inlineStr">
        <is>
          <t>nein</t>
        </is>
      </c>
      <c r="T3359" t="inlineStr">
        <is>
          <t>keiner</t>
        </is>
      </c>
      <c r="U3359" t="inlineStr">
        <is>
          <t>PDF-Formular für Checkliste Wartungsauftrag allgemein</t>
        </is>
      </c>
      <c r="V3359">
        <f>IFERROR(VLOOKUP(BTT[[#This Row],[Verwendetes Formular
(Auswahl falls relevant)]],Formulare[[Formularbezeichnung]:[Formularname (technisch)]],2,FALSE),"")</f>
        <v/>
      </c>
      <c r="X3359" t="inlineStr">
        <is>
          <t>nein</t>
        </is>
      </c>
      <c r="Y3359" t="inlineStr">
        <is>
          <t xml:space="preserve">die Felder "Feldschlüssel" und "Benutzerfeld" werden i.R. der Checklist genutzt </t>
        </is>
      </c>
      <c r="Z3359" t="inlineStr">
        <is>
          <t>Must-have</t>
        </is>
      </c>
      <c r="AB3359" t="inlineStr">
        <is>
          <t>nein</t>
        </is>
      </c>
      <c r="AD3359" t="inlineStr">
        <is>
          <t>Fiori</t>
        </is>
      </c>
      <c r="AF3359" t="inlineStr">
        <is>
          <t>W0021</t>
        </is>
      </c>
      <c r="AG3359" t="inlineStr">
        <is>
          <t>nein</t>
        </is>
      </c>
      <c r="AH3359" t="inlineStr">
        <is>
          <t>nein</t>
        </is>
      </c>
      <c r="AI3359" t="inlineStr">
        <is>
          <t>ja</t>
        </is>
      </c>
      <c r="AJ3359" t="inlineStr">
        <is>
          <t>ja</t>
        </is>
      </c>
      <c r="AK3359">
        <f>IF(BTT[[#This Row],[Subprozess
(optionale Auswahl)]]="","okay",IF(VLOOKUP(BTT[[#This Row],[Subprozess
(optionale Auswahl)]],BPML[[Subprozess]:[Zugeordneter Hauptprozess]],3,FALSE)=BTT[[#This Row],[Hauptprozess
(Pflichtauswahl)]],"okay","falscher Subprozess"))</f>
        <v/>
      </c>
      <c r="AL3359">
        <f>IF(aktives_Teilprojekt="Master","",IF(BTT[[#This Row],[Verantwortliches TP
(automatisch)]]=VLOOKUP(aktives_Teilprojekt,Teilprojekte[[Teilprojekte]:[Kürzel]],2,FALSE),"okay","Hauptprozess anderes TP"))</f>
        <v/>
      </c>
      <c r="AM3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9">
        <f>IFERROR(IF(BTT[[#This Row],[SAP-Modul
(Pflichtauswahl)]]&lt;&gt;VLOOKUP(BTT[[#This Row],[Verwendete Transaktion (Pflichtauswahl)]],Transaktionen[[Transaktionen]:[Modul]],3,FALSE),"Modul anders","okay"),"")</f>
        <v/>
      </c>
      <c r="AP3359">
        <f>IFERROR(IF(COUNTIFS(BTT[Verwendete Transaktion (Pflichtauswahl)],BTT[[#This Row],[Verwendete Transaktion (Pflichtauswahl)]],BTT[SAP-Modul
(Pflichtauswahl)],"&lt;&gt;"&amp;BTT[[#This Row],[SAP-Modul
(Pflichtauswahl)]])&gt;0,"Modul anders","okay"),"")</f>
        <v/>
      </c>
      <c r="AQ3359">
        <f>IFERROR(IF(COUNTIFS(BTT[Verwendete Transaktion (Pflichtauswahl)],BTT[[#This Row],[Verwendete Transaktion (Pflichtauswahl)]],BTT[Verantwortliches TP
(automatisch)],"&lt;&gt;"&amp;BTT[[#This Row],[Verantwortliches TP
(automatisch)]])&gt;0,"Transaktion mehrfach","okay"),"")</f>
        <v/>
      </c>
      <c r="AR3359">
        <f>IFERROR(IF(COUNTIFS(BTT[Verwendete Transaktion (Pflichtauswahl)],BTT[[#This Row],[Verwendete Transaktion (Pflichtauswahl)]],BTT[Verantwortliches TP
(automatisch)],"&lt;&gt;"&amp;VLOOKUP(aktives_Teilprojekt,Teilprojekte[[Teilprojekte]:[Kürzel]],2,FALSE))&gt;0,"Transaktion mehrfach","okay"),"")</f>
        <v/>
      </c>
      <c r="AS3359" t="inlineStr">
        <is>
          <t>IH20</t>
        </is>
      </c>
    </row>
    <row r="3360">
      <c r="A3360">
        <f>IFERROR(IF(BTT[[#This Row],[Lfd Nr. 
(aus konsolidierter Datei)]]&lt;&gt;"",BTT[[#This Row],[Lfd Nr. 
(aus konsolidierter Datei)]],VLOOKUP(aktives_Teilprojekt,Teilprojekte[[Teilprojekte]:[Kürzel]],2,FALSE)&amp;ROW(BTT[[#This Row],[Lfd Nr.
(automatisch)]])-2),"")</f>
        <v/>
      </c>
      <c r="B3360" t="inlineStr">
        <is>
          <t>Wartungsplanung erstellen</t>
        </is>
      </c>
      <c r="C3360" t="inlineStr">
        <is>
          <t>Anleitung erstellen / bearbeiten</t>
        </is>
      </c>
      <c r="D3360" t="inlineStr">
        <is>
          <t>Anleitung ändern</t>
        </is>
      </c>
      <c r="E3360">
        <f>IFERROR(IF(NOT(BTT[[#This Row],[Manuelle Änderung des Verantwortliches TP
(Auswahl - bei Bedarf)]]=""),BTT[[#This Row],[Manuelle Änderung des Verantwortliches TP
(Auswahl - bei Bedarf)]],VLOOKUP(BTT[[#This Row],[Hauptprozess
(Pflichtauswahl)]],Hauptprozesse[],3,FALSE)),"")</f>
        <v/>
      </c>
      <c r="H3360" t="inlineStr">
        <is>
          <t>PM</t>
        </is>
      </c>
      <c r="I3360" t="inlineStr">
        <is>
          <t>IA06</t>
        </is>
      </c>
      <c r="J3360">
        <f>IFERROR(VLOOKUP(BTT[[#This Row],[Verwendete Transaktion (Pflichtauswahl)]],Transaktionen[[Transaktionen]:[Langtext]],2,FALSE),"")</f>
        <v/>
      </c>
      <c r="O3360" t="inlineStr">
        <is>
          <t>nein</t>
        </is>
      </c>
      <c r="P3360" t="inlineStr">
        <is>
          <t>nein</t>
        </is>
      </c>
      <c r="Q3360" t="inlineStr">
        <is>
          <t>nein</t>
        </is>
      </c>
      <c r="R3360" t="inlineStr">
        <is>
          <t>keine</t>
        </is>
      </c>
      <c r="S3360" t="inlineStr">
        <is>
          <t>nein</t>
        </is>
      </c>
      <c r="T3360" t="inlineStr">
        <is>
          <t>keiner</t>
        </is>
      </c>
      <c r="V3360">
        <f>IFERROR(VLOOKUP(BTT[[#This Row],[Verwendetes Formular
(Auswahl falls relevant)]],Formulare[[Formularbezeichnung]:[Formularname (technisch)]],2,FALSE),"")</f>
        <v/>
      </c>
      <c r="X3360" t="inlineStr">
        <is>
          <t>nein</t>
        </is>
      </c>
      <c r="Z3360" t="inlineStr">
        <is>
          <t>Must-have</t>
        </is>
      </c>
      <c r="AB3360" t="inlineStr">
        <is>
          <t>nein</t>
        </is>
      </c>
      <c r="AD3360" t="inlineStr">
        <is>
          <t>Fiori</t>
        </is>
      </c>
      <c r="AF3360" t="inlineStr">
        <is>
          <t>W0021</t>
        </is>
      </c>
      <c r="AG3360" t="inlineStr">
        <is>
          <t>nein</t>
        </is>
      </c>
      <c r="AH3360" t="inlineStr">
        <is>
          <t>nein</t>
        </is>
      </c>
      <c r="AI3360" t="inlineStr">
        <is>
          <t>ja</t>
        </is>
      </c>
      <c r="AJ3360" t="inlineStr">
        <is>
          <t>ja</t>
        </is>
      </c>
      <c r="AK3360">
        <f>IF(BTT[[#This Row],[Subprozess
(optionale Auswahl)]]="","okay",IF(VLOOKUP(BTT[[#This Row],[Subprozess
(optionale Auswahl)]],BPML[[Subprozess]:[Zugeordneter Hauptprozess]],3,FALSE)=BTT[[#This Row],[Hauptprozess
(Pflichtauswahl)]],"okay","falscher Subprozess"))</f>
        <v/>
      </c>
      <c r="AL3360">
        <f>IF(aktives_Teilprojekt="Master","",IF(BTT[[#This Row],[Verantwortliches TP
(automatisch)]]=VLOOKUP(aktives_Teilprojekt,Teilprojekte[[Teilprojekte]:[Kürzel]],2,FALSE),"okay","Hauptprozess anderes TP"))</f>
        <v/>
      </c>
      <c r="AM3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0">
        <f>IFERROR(IF(BTT[[#This Row],[SAP-Modul
(Pflichtauswahl)]]&lt;&gt;VLOOKUP(BTT[[#This Row],[Verwendete Transaktion (Pflichtauswahl)]],Transaktionen[[Transaktionen]:[Modul]],3,FALSE),"Modul anders","okay"),"")</f>
        <v/>
      </c>
      <c r="AP3360">
        <f>IFERROR(IF(COUNTIFS(BTT[Verwendete Transaktion (Pflichtauswahl)],BTT[[#This Row],[Verwendete Transaktion (Pflichtauswahl)]],BTT[SAP-Modul
(Pflichtauswahl)],"&lt;&gt;"&amp;BTT[[#This Row],[SAP-Modul
(Pflichtauswahl)]])&gt;0,"Modul anders","okay"),"")</f>
        <v/>
      </c>
      <c r="AQ3360">
        <f>IFERROR(IF(COUNTIFS(BTT[Verwendete Transaktion (Pflichtauswahl)],BTT[[#This Row],[Verwendete Transaktion (Pflichtauswahl)]],BTT[Verantwortliches TP
(automatisch)],"&lt;&gt;"&amp;BTT[[#This Row],[Verantwortliches TP
(automatisch)]])&gt;0,"Transaktion mehrfach","okay"),"")</f>
        <v/>
      </c>
      <c r="AR3360">
        <f>IFERROR(IF(COUNTIFS(BTT[Verwendete Transaktion (Pflichtauswahl)],BTT[[#This Row],[Verwendete Transaktion (Pflichtauswahl)]],BTT[Verantwortliches TP
(automatisch)],"&lt;&gt;"&amp;VLOOKUP(aktives_Teilprojekt,Teilprojekte[[Teilprojekte]:[Kürzel]],2,FALSE))&gt;0,"Transaktion mehrfach","okay"),"")</f>
        <v/>
      </c>
      <c r="AS3360" t="inlineStr">
        <is>
          <t>IH21</t>
        </is>
      </c>
    </row>
    <row r="3361">
      <c r="A3361">
        <f>IFERROR(IF(BTT[[#This Row],[Lfd Nr. 
(aus konsolidierter Datei)]]&lt;&gt;"",BTT[[#This Row],[Lfd Nr. 
(aus konsolidierter Datei)]],VLOOKUP(aktives_Teilprojekt,Teilprojekte[[Teilprojekte]:[Kürzel]],2,FALSE)&amp;ROW(BTT[[#This Row],[Lfd Nr.
(automatisch)]])-2),"")</f>
        <v/>
      </c>
      <c r="B3361" t="inlineStr">
        <is>
          <t>Wartungsplanung erstellen</t>
        </is>
      </c>
      <c r="C3361" t="inlineStr">
        <is>
          <t>Anleitung erstellen / bearbeiten</t>
        </is>
      </c>
      <c r="D3361" t="inlineStr">
        <is>
          <t>Anleitung anzeigen</t>
        </is>
      </c>
      <c r="E3361">
        <f>IFERROR(IF(NOT(BTT[[#This Row],[Manuelle Änderung des Verantwortliches TP
(Auswahl - bei Bedarf)]]=""),BTT[[#This Row],[Manuelle Änderung des Verantwortliches TP
(Auswahl - bei Bedarf)]],VLOOKUP(BTT[[#This Row],[Hauptprozess
(Pflichtauswahl)]],Hauptprozesse[],3,FALSE)),"")</f>
        <v/>
      </c>
      <c r="H3361" t="inlineStr">
        <is>
          <t>PM</t>
        </is>
      </c>
      <c r="I3361" t="inlineStr">
        <is>
          <t>IA07</t>
        </is>
      </c>
      <c r="J3361">
        <f>IFERROR(VLOOKUP(BTT[[#This Row],[Verwendete Transaktion (Pflichtauswahl)]],Transaktionen[[Transaktionen]:[Langtext]],2,FALSE),"")</f>
        <v/>
      </c>
      <c r="O3361" t="inlineStr">
        <is>
          <t>nein</t>
        </is>
      </c>
      <c r="P3361" t="inlineStr">
        <is>
          <t>nein</t>
        </is>
      </c>
      <c r="Q3361" t="inlineStr">
        <is>
          <t>nein</t>
        </is>
      </c>
      <c r="R3361" t="inlineStr">
        <is>
          <t>keine</t>
        </is>
      </c>
      <c r="S3361" t="inlineStr">
        <is>
          <t>nein</t>
        </is>
      </c>
      <c r="T3361" t="inlineStr">
        <is>
          <t>keiner</t>
        </is>
      </c>
      <c r="V3361">
        <f>IFERROR(VLOOKUP(BTT[[#This Row],[Verwendetes Formular
(Auswahl falls relevant)]],Formulare[[Formularbezeichnung]:[Formularname (technisch)]],2,FALSE),"")</f>
        <v/>
      </c>
      <c r="W3361" t="inlineStr">
        <is>
          <t>ZA01</t>
        </is>
      </c>
      <c r="X3361" t="inlineStr">
        <is>
          <t>nein</t>
        </is>
      </c>
      <c r="Z3361" t="inlineStr">
        <is>
          <t>Must-have</t>
        </is>
      </c>
      <c r="AB3361" t="inlineStr">
        <is>
          <t>nein</t>
        </is>
      </c>
      <c r="AD3361" t="inlineStr">
        <is>
          <t>Fiori</t>
        </is>
      </c>
      <c r="AF3361" t="inlineStr">
        <is>
          <t xml:space="preserve">F2260, W0015, W0021 </t>
        </is>
      </c>
      <c r="AG3361" t="inlineStr">
        <is>
          <t>nein</t>
        </is>
      </c>
      <c r="AH3361" t="inlineStr">
        <is>
          <t>nein</t>
        </is>
      </c>
      <c r="AI3361" t="inlineStr">
        <is>
          <t>ja</t>
        </is>
      </c>
      <c r="AJ3361" t="inlineStr">
        <is>
          <t>ja</t>
        </is>
      </c>
      <c r="AK3361">
        <f>IF(BTT[[#This Row],[Subprozess
(optionale Auswahl)]]="","okay",IF(VLOOKUP(BTT[[#This Row],[Subprozess
(optionale Auswahl)]],BPML[[Subprozess]:[Zugeordneter Hauptprozess]],3,FALSE)=BTT[[#This Row],[Hauptprozess
(Pflichtauswahl)]],"okay","falscher Subprozess"))</f>
        <v/>
      </c>
      <c r="AL3361">
        <f>IF(aktives_Teilprojekt="Master","",IF(BTT[[#This Row],[Verantwortliches TP
(automatisch)]]=VLOOKUP(aktives_Teilprojekt,Teilprojekte[[Teilprojekte]:[Kürzel]],2,FALSE),"okay","Hauptprozess anderes TP"))</f>
        <v/>
      </c>
      <c r="AM3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1">
        <f>IFERROR(IF(BTT[[#This Row],[SAP-Modul
(Pflichtauswahl)]]&lt;&gt;VLOOKUP(BTT[[#This Row],[Verwendete Transaktion (Pflichtauswahl)]],Transaktionen[[Transaktionen]:[Modul]],3,FALSE),"Modul anders","okay"),"")</f>
        <v/>
      </c>
      <c r="AP3361">
        <f>IFERROR(IF(COUNTIFS(BTT[Verwendete Transaktion (Pflichtauswahl)],BTT[[#This Row],[Verwendete Transaktion (Pflichtauswahl)]],BTT[SAP-Modul
(Pflichtauswahl)],"&lt;&gt;"&amp;BTT[[#This Row],[SAP-Modul
(Pflichtauswahl)]])&gt;0,"Modul anders","okay"),"")</f>
        <v/>
      </c>
      <c r="AQ3361">
        <f>IFERROR(IF(COUNTIFS(BTT[Verwendete Transaktion (Pflichtauswahl)],BTT[[#This Row],[Verwendete Transaktion (Pflichtauswahl)]],BTT[Verantwortliches TP
(automatisch)],"&lt;&gt;"&amp;BTT[[#This Row],[Verantwortliches TP
(automatisch)]])&gt;0,"Transaktion mehrfach","okay"),"")</f>
        <v/>
      </c>
      <c r="AR3361">
        <f>IFERROR(IF(COUNTIFS(BTT[Verwendete Transaktion (Pflichtauswahl)],BTT[[#This Row],[Verwendete Transaktion (Pflichtauswahl)]],BTT[Verantwortliches TP
(automatisch)],"&lt;&gt;"&amp;VLOOKUP(aktives_Teilprojekt,Teilprojekte[[Teilprojekte]:[Kürzel]],2,FALSE))&gt;0,"Transaktion mehrfach","okay"),"")</f>
        <v/>
      </c>
      <c r="AS3361" t="inlineStr">
        <is>
          <t>IH22</t>
        </is>
      </c>
    </row>
    <row r="3362">
      <c r="A3362">
        <f>IFERROR(IF(BTT[[#This Row],[Lfd Nr. 
(aus konsolidierter Datei)]]&lt;&gt;"",BTT[[#This Row],[Lfd Nr. 
(aus konsolidierter Datei)]],VLOOKUP(aktives_Teilprojekt,Teilprojekte[[Teilprojekte]:[Kürzel]],2,FALSE)&amp;ROW(BTT[[#This Row],[Lfd Nr.
(automatisch)]])-2),"")</f>
        <v/>
      </c>
      <c r="B3362" t="inlineStr">
        <is>
          <t>Wartungsplanung erstellen</t>
        </is>
      </c>
      <c r="C3362" t="inlineStr">
        <is>
          <t>Anleitung erstellen / bearbeiten</t>
        </is>
      </c>
      <c r="D3362" t="inlineStr">
        <is>
          <t>Arbeitspläne ändern</t>
        </is>
      </c>
      <c r="E3362">
        <f>IFERROR(IF(NOT(BTT[[#This Row],[Manuelle Änderung des Verantwortliches TP
(Auswahl - bei Bedarf)]]=""),BTT[[#This Row],[Manuelle Änderung des Verantwortliches TP
(Auswahl - bei Bedarf)]],VLOOKUP(BTT[[#This Row],[Hauptprozess
(Pflichtauswahl)]],Hauptprozesse[],3,FALSE)),"")</f>
        <v/>
      </c>
      <c r="H3362" t="inlineStr">
        <is>
          <t>PM</t>
        </is>
      </c>
      <c r="I3362" t="inlineStr">
        <is>
          <t>IA08</t>
        </is>
      </c>
      <c r="J3362">
        <f>IFERROR(VLOOKUP(BTT[[#This Row],[Verwendete Transaktion (Pflichtauswahl)]],Transaktionen[[Transaktionen]:[Langtext]],2,FALSE),"")</f>
        <v/>
      </c>
      <c r="O3362" t="inlineStr">
        <is>
          <t>nein</t>
        </is>
      </c>
      <c r="P3362" t="inlineStr">
        <is>
          <t>nein</t>
        </is>
      </c>
      <c r="Q3362" t="inlineStr">
        <is>
          <t>nein</t>
        </is>
      </c>
      <c r="R3362" t="inlineStr">
        <is>
          <t>keine</t>
        </is>
      </c>
      <c r="S3362" t="inlineStr">
        <is>
          <t>nein</t>
        </is>
      </c>
      <c r="T3362" t="inlineStr">
        <is>
          <t>keiner</t>
        </is>
      </c>
      <c r="V3362">
        <f>IFERROR(VLOOKUP(BTT[[#This Row],[Verwendetes Formular
(Auswahl falls relevant)]],Formulare[[Formularbezeichnung]:[Formularname (technisch)]],2,FALSE),"")</f>
        <v/>
      </c>
      <c r="X3362" t="inlineStr">
        <is>
          <t>nein</t>
        </is>
      </c>
      <c r="Z3362" t="inlineStr">
        <is>
          <t>Must-have</t>
        </is>
      </c>
      <c r="AB3362" t="inlineStr">
        <is>
          <t>nein</t>
        </is>
      </c>
      <c r="AD3362" t="inlineStr">
        <is>
          <t>Fiori</t>
        </is>
      </c>
      <c r="AF3362" t="inlineStr">
        <is>
          <t>W0021</t>
        </is>
      </c>
      <c r="AG3362" t="inlineStr">
        <is>
          <t>nein</t>
        </is>
      </c>
      <c r="AH3362" t="inlineStr">
        <is>
          <t>nein</t>
        </is>
      </c>
      <c r="AI3362" t="inlineStr">
        <is>
          <t>ja</t>
        </is>
      </c>
      <c r="AJ3362" t="inlineStr">
        <is>
          <t>ja</t>
        </is>
      </c>
      <c r="AK3362">
        <f>IF(BTT[[#This Row],[Subprozess
(optionale Auswahl)]]="","okay",IF(VLOOKUP(BTT[[#This Row],[Subprozess
(optionale Auswahl)]],BPML[[Subprozess]:[Zugeordneter Hauptprozess]],3,FALSE)=BTT[[#This Row],[Hauptprozess
(Pflichtauswahl)]],"okay","falscher Subprozess"))</f>
        <v/>
      </c>
      <c r="AL3362">
        <f>IF(aktives_Teilprojekt="Master","",IF(BTT[[#This Row],[Verantwortliches TP
(automatisch)]]=VLOOKUP(aktives_Teilprojekt,Teilprojekte[[Teilprojekte]:[Kürzel]],2,FALSE),"okay","Hauptprozess anderes TP"))</f>
        <v/>
      </c>
      <c r="AM3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2">
        <f>IFERROR(IF(BTT[[#This Row],[SAP-Modul
(Pflichtauswahl)]]&lt;&gt;VLOOKUP(BTT[[#This Row],[Verwendete Transaktion (Pflichtauswahl)]],Transaktionen[[Transaktionen]:[Modul]],3,FALSE),"Modul anders","okay"),"")</f>
        <v/>
      </c>
      <c r="AP3362">
        <f>IFERROR(IF(COUNTIFS(BTT[Verwendete Transaktion (Pflichtauswahl)],BTT[[#This Row],[Verwendete Transaktion (Pflichtauswahl)]],BTT[SAP-Modul
(Pflichtauswahl)],"&lt;&gt;"&amp;BTT[[#This Row],[SAP-Modul
(Pflichtauswahl)]])&gt;0,"Modul anders","okay"),"")</f>
        <v/>
      </c>
      <c r="AQ3362">
        <f>IFERROR(IF(COUNTIFS(BTT[Verwendete Transaktion (Pflichtauswahl)],BTT[[#This Row],[Verwendete Transaktion (Pflichtauswahl)]],BTT[Verantwortliches TP
(automatisch)],"&lt;&gt;"&amp;BTT[[#This Row],[Verantwortliches TP
(automatisch)]])&gt;0,"Transaktion mehrfach","okay"),"")</f>
        <v/>
      </c>
      <c r="AR3362">
        <f>IFERROR(IF(COUNTIFS(BTT[Verwendete Transaktion (Pflichtauswahl)],BTT[[#This Row],[Verwendete Transaktion (Pflichtauswahl)]],BTT[Verantwortliches TP
(automatisch)],"&lt;&gt;"&amp;VLOOKUP(aktives_Teilprojekt,Teilprojekte[[Teilprojekte]:[Kürzel]],2,FALSE))&gt;0,"Transaktion mehrfach","okay"),"")</f>
        <v/>
      </c>
      <c r="AS3362" t="inlineStr">
        <is>
          <t>IH23</t>
        </is>
      </c>
    </row>
    <row r="3363">
      <c r="A3363">
        <f>IFERROR(IF(BTT[[#This Row],[Lfd Nr. 
(aus konsolidierter Datei)]]&lt;&gt;"",BTT[[#This Row],[Lfd Nr. 
(aus konsolidierter Datei)]],VLOOKUP(aktives_Teilprojekt,Teilprojekte[[Teilprojekte]:[Kürzel]],2,FALSE)&amp;ROW(BTT[[#This Row],[Lfd Nr.
(automatisch)]])-2),"")</f>
        <v/>
      </c>
      <c r="B3363" t="inlineStr">
        <is>
          <t>Wartungsplanung erstellen</t>
        </is>
      </c>
      <c r="C3363" t="inlineStr">
        <is>
          <t>Anleitung erstellen / bearbeiten</t>
        </is>
      </c>
      <c r="D3363" t="inlineStr">
        <is>
          <t>Arbeitspläne anzeigen</t>
        </is>
      </c>
      <c r="E3363">
        <f>IFERROR(IF(NOT(BTT[[#This Row],[Manuelle Änderung des Verantwortliches TP
(Auswahl - bei Bedarf)]]=""),BTT[[#This Row],[Manuelle Änderung des Verantwortliches TP
(Auswahl - bei Bedarf)]],VLOOKUP(BTT[[#This Row],[Hauptprozess
(Pflichtauswahl)]],Hauptprozesse[],3,FALSE)),"")</f>
        <v/>
      </c>
      <c r="H3363" t="inlineStr">
        <is>
          <t>PM</t>
        </is>
      </c>
      <c r="I3363" t="inlineStr">
        <is>
          <t>IA09</t>
        </is>
      </c>
      <c r="J3363">
        <f>IFERROR(VLOOKUP(BTT[[#This Row],[Verwendete Transaktion (Pflichtauswahl)]],Transaktionen[[Transaktionen]:[Langtext]],2,FALSE),"")</f>
        <v/>
      </c>
      <c r="O3363" t="inlineStr">
        <is>
          <t>nein</t>
        </is>
      </c>
      <c r="P3363" t="inlineStr">
        <is>
          <t>nein</t>
        </is>
      </c>
      <c r="Q3363" t="inlineStr">
        <is>
          <t>nein</t>
        </is>
      </c>
      <c r="R3363" t="inlineStr">
        <is>
          <t>keine</t>
        </is>
      </c>
      <c r="S3363" t="inlineStr">
        <is>
          <t>nein</t>
        </is>
      </c>
      <c r="T3363" t="inlineStr">
        <is>
          <t>keiner</t>
        </is>
      </c>
      <c r="V3363">
        <f>IFERROR(VLOOKUP(BTT[[#This Row],[Verwendetes Formular
(Auswahl falls relevant)]],Formulare[[Formularbezeichnung]:[Formularname (technisch)]],2,FALSE),"")</f>
        <v/>
      </c>
      <c r="X3363" t="inlineStr">
        <is>
          <t>nein</t>
        </is>
      </c>
      <c r="Z3363" t="inlineStr">
        <is>
          <t>Must-have</t>
        </is>
      </c>
      <c r="AB3363" t="inlineStr">
        <is>
          <t>nein</t>
        </is>
      </c>
      <c r="AD3363" t="inlineStr">
        <is>
          <t>Fiori</t>
        </is>
      </c>
      <c r="AF3363" t="inlineStr">
        <is>
          <t>F2260</t>
        </is>
      </c>
      <c r="AG3363" t="inlineStr">
        <is>
          <t>nein</t>
        </is>
      </c>
      <c r="AH3363" t="inlineStr">
        <is>
          <t>nein</t>
        </is>
      </c>
      <c r="AI3363" t="inlineStr">
        <is>
          <t>ja</t>
        </is>
      </c>
      <c r="AJ3363" t="inlineStr">
        <is>
          <t>ja</t>
        </is>
      </c>
      <c r="AK3363">
        <f>IF(BTT[[#This Row],[Subprozess
(optionale Auswahl)]]="","okay",IF(VLOOKUP(BTT[[#This Row],[Subprozess
(optionale Auswahl)]],BPML[[Subprozess]:[Zugeordneter Hauptprozess]],3,FALSE)=BTT[[#This Row],[Hauptprozess
(Pflichtauswahl)]],"okay","falscher Subprozess"))</f>
        <v/>
      </c>
      <c r="AL3363">
        <f>IF(aktives_Teilprojekt="Master","",IF(BTT[[#This Row],[Verantwortliches TP
(automatisch)]]=VLOOKUP(aktives_Teilprojekt,Teilprojekte[[Teilprojekte]:[Kürzel]],2,FALSE),"okay","Hauptprozess anderes TP"))</f>
        <v/>
      </c>
      <c r="AM3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3">
        <f>IFERROR(IF(BTT[[#This Row],[SAP-Modul
(Pflichtauswahl)]]&lt;&gt;VLOOKUP(BTT[[#This Row],[Verwendete Transaktion (Pflichtauswahl)]],Transaktionen[[Transaktionen]:[Modul]],3,FALSE),"Modul anders","okay"),"")</f>
        <v/>
      </c>
      <c r="AP3363">
        <f>IFERROR(IF(COUNTIFS(BTT[Verwendete Transaktion (Pflichtauswahl)],BTT[[#This Row],[Verwendete Transaktion (Pflichtauswahl)]],BTT[SAP-Modul
(Pflichtauswahl)],"&lt;&gt;"&amp;BTT[[#This Row],[SAP-Modul
(Pflichtauswahl)]])&gt;0,"Modul anders","okay"),"")</f>
        <v/>
      </c>
      <c r="AQ3363">
        <f>IFERROR(IF(COUNTIFS(BTT[Verwendete Transaktion (Pflichtauswahl)],BTT[[#This Row],[Verwendete Transaktion (Pflichtauswahl)]],BTT[Verantwortliches TP
(automatisch)],"&lt;&gt;"&amp;BTT[[#This Row],[Verantwortliches TP
(automatisch)]])&gt;0,"Transaktion mehrfach","okay"),"")</f>
        <v/>
      </c>
      <c r="AR3363">
        <f>IFERROR(IF(COUNTIFS(BTT[Verwendete Transaktion (Pflichtauswahl)],BTT[[#This Row],[Verwendete Transaktion (Pflichtauswahl)]],BTT[Verantwortliches TP
(automatisch)],"&lt;&gt;"&amp;VLOOKUP(aktives_Teilprojekt,Teilprojekte[[Teilprojekte]:[Kürzel]],2,FALSE))&gt;0,"Transaktion mehrfach","okay"),"")</f>
        <v/>
      </c>
      <c r="AS3363" t="inlineStr">
        <is>
          <t>IH24</t>
        </is>
      </c>
    </row>
    <row r="3364">
      <c r="A3364">
        <f>IFERROR(IF(BTT[[#This Row],[Lfd Nr. 
(aus konsolidierter Datei)]]&lt;&gt;"",BTT[[#This Row],[Lfd Nr. 
(aus konsolidierter Datei)]],VLOOKUP(aktives_Teilprojekt,Teilprojekte[[Teilprojekte]:[Kürzel]],2,FALSE)&amp;ROW(BTT[[#This Row],[Lfd Nr.
(automatisch)]])-2),"")</f>
        <v/>
      </c>
      <c r="B3364" t="inlineStr">
        <is>
          <t>Wartungsplanung erstellen</t>
        </is>
      </c>
      <c r="C3364" t="inlineStr">
        <is>
          <t>Anleitung erstellen / bearbeiten</t>
        </is>
      </c>
      <c r="D3364" t="inlineStr">
        <is>
          <t>Arbeitspläne anzeigen (mehrstufig)</t>
        </is>
      </c>
      <c r="E3364">
        <f>IFERROR(IF(NOT(BTT[[#This Row],[Manuelle Änderung des Verantwortliches TP
(Auswahl - bei Bedarf)]]=""),BTT[[#This Row],[Manuelle Änderung des Verantwortliches TP
(Auswahl - bei Bedarf)]],VLOOKUP(BTT[[#This Row],[Hauptprozess
(Pflichtauswahl)]],Hauptprozesse[],3,FALSE)),"")</f>
        <v/>
      </c>
      <c r="H3364" t="inlineStr">
        <is>
          <t>PM</t>
        </is>
      </c>
      <c r="I3364" t="inlineStr">
        <is>
          <t>IA10</t>
        </is>
      </c>
      <c r="J3364">
        <f>IFERROR(VLOOKUP(BTT[[#This Row],[Verwendete Transaktion (Pflichtauswahl)]],Transaktionen[[Transaktionen]:[Langtext]],2,FALSE),"")</f>
        <v/>
      </c>
      <c r="O3364" t="inlineStr">
        <is>
          <t>nein</t>
        </is>
      </c>
      <c r="P3364" t="inlineStr">
        <is>
          <t>nein</t>
        </is>
      </c>
      <c r="Q3364" t="inlineStr">
        <is>
          <t>nein</t>
        </is>
      </c>
      <c r="R3364" t="inlineStr">
        <is>
          <t>keine</t>
        </is>
      </c>
      <c r="S3364" t="inlineStr">
        <is>
          <t>nein</t>
        </is>
      </c>
      <c r="T3364" t="inlineStr">
        <is>
          <t>keiner</t>
        </is>
      </c>
      <c r="V3364">
        <f>IFERROR(VLOOKUP(BTT[[#This Row],[Verwendetes Formular
(Auswahl falls relevant)]],Formulare[[Formularbezeichnung]:[Formularname (technisch)]],2,FALSE),"")</f>
        <v/>
      </c>
      <c r="X3364" t="inlineStr">
        <is>
          <t>nein</t>
        </is>
      </c>
      <c r="Z3364" t="inlineStr">
        <is>
          <t>Must-have</t>
        </is>
      </c>
      <c r="AB3364" t="inlineStr">
        <is>
          <t>nein</t>
        </is>
      </c>
      <c r="AD3364" t="inlineStr">
        <is>
          <t>Fiori</t>
        </is>
      </c>
      <c r="AF3364" t="inlineStr">
        <is>
          <t>W0021</t>
        </is>
      </c>
      <c r="AG3364" t="inlineStr">
        <is>
          <t>nein</t>
        </is>
      </c>
      <c r="AH3364" t="inlineStr">
        <is>
          <t>nein</t>
        </is>
      </c>
      <c r="AI3364" t="inlineStr">
        <is>
          <t>ja</t>
        </is>
      </c>
      <c r="AJ3364" t="inlineStr">
        <is>
          <t>ja</t>
        </is>
      </c>
      <c r="AK3364">
        <f>IF(BTT[[#This Row],[Subprozess
(optionale Auswahl)]]="","okay",IF(VLOOKUP(BTT[[#This Row],[Subprozess
(optionale Auswahl)]],BPML[[Subprozess]:[Zugeordneter Hauptprozess]],3,FALSE)=BTT[[#This Row],[Hauptprozess
(Pflichtauswahl)]],"okay","falscher Subprozess"))</f>
        <v/>
      </c>
      <c r="AL3364">
        <f>IF(aktives_Teilprojekt="Master","",IF(BTT[[#This Row],[Verantwortliches TP
(automatisch)]]=VLOOKUP(aktives_Teilprojekt,Teilprojekte[[Teilprojekte]:[Kürzel]],2,FALSE),"okay","Hauptprozess anderes TP"))</f>
        <v/>
      </c>
      <c r="AM3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4">
        <f>IFERROR(IF(BTT[[#This Row],[SAP-Modul
(Pflichtauswahl)]]&lt;&gt;VLOOKUP(BTT[[#This Row],[Verwendete Transaktion (Pflichtauswahl)]],Transaktionen[[Transaktionen]:[Modul]],3,FALSE),"Modul anders","okay"),"")</f>
        <v/>
      </c>
      <c r="AP3364">
        <f>IFERROR(IF(COUNTIFS(BTT[Verwendete Transaktion (Pflichtauswahl)],BTT[[#This Row],[Verwendete Transaktion (Pflichtauswahl)]],BTT[SAP-Modul
(Pflichtauswahl)],"&lt;&gt;"&amp;BTT[[#This Row],[SAP-Modul
(Pflichtauswahl)]])&gt;0,"Modul anders","okay"),"")</f>
        <v/>
      </c>
      <c r="AQ3364">
        <f>IFERROR(IF(COUNTIFS(BTT[Verwendete Transaktion (Pflichtauswahl)],BTT[[#This Row],[Verwendete Transaktion (Pflichtauswahl)]],BTT[Verantwortliches TP
(automatisch)],"&lt;&gt;"&amp;BTT[[#This Row],[Verantwortliches TP
(automatisch)]])&gt;0,"Transaktion mehrfach","okay"),"")</f>
        <v/>
      </c>
      <c r="AR3364">
        <f>IFERROR(IF(COUNTIFS(BTT[Verwendete Transaktion (Pflichtauswahl)],BTT[[#This Row],[Verwendete Transaktion (Pflichtauswahl)]],BTT[Verantwortliches TP
(automatisch)],"&lt;&gt;"&amp;VLOOKUP(aktives_Teilprojekt,Teilprojekte[[Teilprojekte]:[Kürzel]],2,FALSE))&gt;0,"Transaktion mehrfach","okay"),"")</f>
        <v/>
      </c>
      <c r="AS3364" t="inlineStr">
        <is>
          <t>IH25</t>
        </is>
      </c>
    </row>
    <row r="3365">
      <c r="A3365">
        <f>IFERROR(IF(BTT[[#This Row],[Lfd Nr. 
(aus konsolidierter Datei)]]&lt;&gt;"",BTT[[#This Row],[Lfd Nr. 
(aus konsolidierter Datei)]],VLOOKUP(aktives_Teilprojekt,Teilprojekte[[Teilprojekte]:[Kürzel]],2,FALSE)&amp;ROW(BTT[[#This Row],[Lfd Nr.
(automatisch)]])-2),"")</f>
        <v/>
      </c>
      <c r="B3365" t="inlineStr">
        <is>
          <t>Wartungsplanung erstellen</t>
        </is>
      </c>
      <c r="C3365" t="inlineStr">
        <is>
          <t>Anleitung erstellen / bearbeiten</t>
        </is>
      </c>
      <c r="D3365" t="inlineStr">
        <is>
          <t>Arbeitsplan techn. Platz anlegen</t>
        </is>
      </c>
      <c r="E3365">
        <f>IFERROR(IF(NOT(BTT[[#This Row],[Manuelle Änderung des Verantwortliches TP
(Auswahl - bei Bedarf)]]=""),BTT[[#This Row],[Manuelle Änderung des Verantwortliches TP
(Auswahl - bei Bedarf)]],VLOOKUP(BTT[[#This Row],[Hauptprozess
(Pflichtauswahl)]],Hauptprozesse[],3,FALSE)),"")</f>
        <v/>
      </c>
      <c r="H3365" t="inlineStr">
        <is>
          <t>PM</t>
        </is>
      </c>
      <c r="I3365" t="inlineStr">
        <is>
          <t>IA11</t>
        </is>
      </c>
      <c r="J3365">
        <f>IFERROR(VLOOKUP(BTT[[#This Row],[Verwendete Transaktion (Pflichtauswahl)]],Transaktionen[[Transaktionen]:[Langtext]],2,FALSE),"")</f>
        <v/>
      </c>
      <c r="O3365" t="inlineStr">
        <is>
          <t>nein</t>
        </is>
      </c>
      <c r="P3365" t="inlineStr">
        <is>
          <t>nein</t>
        </is>
      </c>
      <c r="Q3365" t="inlineStr">
        <is>
          <t>nein</t>
        </is>
      </c>
      <c r="R3365" t="inlineStr">
        <is>
          <t>keine</t>
        </is>
      </c>
      <c r="S3365" t="inlineStr">
        <is>
          <t>nein</t>
        </is>
      </c>
      <c r="T3365" t="inlineStr">
        <is>
          <t>keiner</t>
        </is>
      </c>
      <c r="V3365">
        <f>IFERROR(VLOOKUP(BTT[[#This Row],[Verwendetes Formular
(Auswahl falls relevant)]],Formulare[[Formularbezeichnung]:[Formularname (technisch)]],2,FALSE),"")</f>
        <v/>
      </c>
      <c r="X3365" t="inlineStr">
        <is>
          <t>nein</t>
        </is>
      </c>
      <c r="Z3365" t="inlineStr">
        <is>
          <t>Must-have</t>
        </is>
      </c>
      <c r="AB3365" t="inlineStr">
        <is>
          <t>nein</t>
        </is>
      </c>
      <c r="AD3365" t="inlineStr">
        <is>
          <t>Fiori</t>
        </is>
      </c>
      <c r="AF3365" t="inlineStr">
        <is>
          <t>W0021</t>
        </is>
      </c>
      <c r="AG3365" t="inlineStr">
        <is>
          <t>nein</t>
        </is>
      </c>
      <c r="AH3365" t="inlineStr">
        <is>
          <t>nein</t>
        </is>
      </c>
      <c r="AI3365" t="inlineStr">
        <is>
          <t>ja</t>
        </is>
      </c>
      <c r="AJ3365" t="inlineStr">
        <is>
          <t>ja</t>
        </is>
      </c>
      <c r="AK3365">
        <f>IF(BTT[[#This Row],[Subprozess
(optionale Auswahl)]]="","okay",IF(VLOOKUP(BTT[[#This Row],[Subprozess
(optionale Auswahl)]],BPML[[Subprozess]:[Zugeordneter Hauptprozess]],3,FALSE)=BTT[[#This Row],[Hauptprozess
(Pflichtauswahl)]],"okay","falscher Subprozess"))</f>
        <v/>
      </c>
      <c r="AL3365">
        <f>IF(aktives_Teilprojekt="Master","",IF(BTT[[#This Row],[Verantwortliches TP
(automatisch)]]=VLOOKUP(aktives_Teilprojekt,Teilprojekte[[Teilprojekte]:[Kürzel]],2,FALSE),"okay","Hauptprozess anderes TP"))</f>
        <v/>
      </c>
      <c r="AM3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5">
        <f>IFERROR(IF(BTT[[#This Row],[SAP-Modul
(Pflichtauswahl)]]&lt;&gt;VLOOKUP(BTT[[#This Row],[Verwendete Transaktion (Pflichtauswahl)]],Transaktionen[[Transaktionen]:[Modul]],3,FALSE),"Modul anders","okay"),"")</f>
        <v/>
      </c>
      <c r="AP3365">
        <f>IFERROR(IF(COUNTIFS(BTT[Verwendete Transaktion (Pflichtauswahl)],BTT[[#This Row],[Verwendete Transaktion (Pflichtauswahl)]],BTT[SAP-Modul
(Pflichtauswahl)],"&lt;&gt;"&amp;BTT[[#This Row],[SAP-Modul
(Pflichtauswahl)]])&gt;0,"Modul anders","okay"),"")</f>
        <v/>
      </c>
      <c r="AQ3365">
        <f>IFERROR(IF(COUNTIFS(BTT[Verwendete Transaktion (Pflichtauswahl)],BTT[[#This Row],[Verwendete Transaktion (Pflichtauswahl)]],BTT[Verantwortliches TP
(automatisch)],"&lt;&gt;"&amp;BTT[[#This Row],[Verantwortliches TP
(automatisch)]])&gt;0,"Transaktion mehrfach","okay"),"")</f>
        <v/>
      </c>
      <c r="AR3365">
        <f>IFERROR(IF(COUNTIFS(BTT[Verwendete Transaktion (Pflichtauswahl)],BTT[[#This Row],[Verwendete Transaktion (Pflichtauswahl)]],BTT[Verantwortliches TP
(automatisch)],"&lt;&gt;"&amp;VLOOKUP(aktives_Teilprojekt,Teilprojekte[[Teilprojekte]:[Kürzel]],2,FALSE))&gt;0,"Transaktion mehrfach","okay"),"")</f>
        <v/>
      </c>
      <c r="AS3365" t="inlineStr">
        <is>
          <t>IH26</t>
        </is>
      </c>
    </row>
    <row r="3366">
      <c r="A3366">
        <f>IFERROR(IF(BTT[[#This Row],[Lfd Nr. 
(aus konsolidierter Datei)]]&lt;&gt;"",BTT[[#This Row],[Lfd Nr. 
(aus konsolidierter Datei)]],VLOOKUP(aktives_Teilprojekt,Teilprojekte[[Teilprojekte]:[Kürzel]],2,FALSE)&amp;ROW(BTT[[#This Row],[Lfd Nr.
(automatisch)]])-2),"")</f>
        <v/>
      </c>
      <c r="B3366" t="inlineStr">
        <is>
          <t>Wartungsplanung erstellen</t>
        </is>
      </c>
      <c r="C3366" t="inlineStr">
        <is>
          <t>Anleitung erstellen / bearbeiten</t>
        </is>
      </c>
      <c r="D3366" t="inlineStr">
        <is>
          <t>Arbeitsplan techn.Platz ändern</t>
        </is>
      </c>
      <c r="E3366">
        <f>IFERROR(IF(NOT(BTT[[#This Row],[Manuelle Änderung des Verantwortliches TP
(Auswahl - bei Bedarf)]]=""),BTT[[#This Row],[Manuelle Änderung des Verantwortliches TP
(Auswahl - bei Bedarf)]],VLOOKUP(BTT[[#This Row],[Hauptprozess
(Pflichtauswahl)]],Hauptprozesse[],3,FALSE)),"")</f>
        <v/>
      </c>
      <c r="H3366" t="inlineStr">
        <is>
          <t>PM</t>
        </is>
      </c>
      <c r="I3366" t="inlineStr">
        <is>
          <t>IA12</t>
        </is>
      </c>
      <c r="J3366">
        <f>IFERROR(VLOOKUP(BTT[[#This Row],[Verwendete Transaktion (Pflichtauswahl)]],Transaktionen[[Transaktionen]:[Langtext]],2,FALSE),"")</f>
        <v/>
      </c>
      <c r="O3366" t="inlineStr">
        <is>
          <t>nein</t>
        </is>
      </c>
      <c r="P3366" t="inlineStr">
        <is>
          <t>nein</t>
        </is>
      </c>
      <c r="Q3366" t="inlineStr">
        <is>
          <t>nein</t>
        </is>
      </c>
      <c r="R3366" t="inlineStr">
        <is>
          <t>keine</t>
        </is>
      </c>
      <c r="S3366" t="inlineStr">
        <is>
          <t>nein</t>
        </is>
      </c>
      <c r="T3366" t="inlineStr">
        <is>
          <t>keiner</t>
        </is>
      </c>
      <c r="V3366">
        <f>IFERROR(VLOOKUP(BTT[[#This Row],[Verwendetes Formular
(Auswahl falls relevant)]],Formulare[[Formularbezeichnung]:[Formularname (technisch)]],2,FALSE),"")</f>
        <v/>
      </c>
      <c r="X3366" t="inlineStr">
        <is>
          <t>nein</t>
        </is>
      </c>
      <c r="Z3366" t="inlineStr">
        <is>
          <t>Must-have</t>
        </is>
      </c>
      <c r="AB3366" t="inlineStr">
        <is>
          <t>nein</t>
        </is>
      </c>
      <c r="AD3366" t="inlineStr">
        <is>
          <t>Fiori</t>
        </is>
      </c>
      <c r="AF3366" t="inlineStr">
        <is>
          <t>W0021</t>
        </is>
      </c>
      <c r="AG3366" t="inlineStr">
        <is>
          <t>nein</t>
        </is>
      </c>
      <c r="AH3366" t="inlineStr">
        <is>
          <t>nein</t>
        </is>
      </c>
      <c r="AI3366" t="inlineStr">
        <is>
          <t>ja</t>
        </is>
      </c>
      <c r="AJ3366" t="inlineStr">
        <is>
          <t>ja</t>
        </is>
      </c>
      <c r="AK3366">
        <f>IF(BTT[[#This Row],[Subprozess
(optionale Auswahl)]]="","okay",IF(VLOOKUP(BTT[[#This Row],[Subprozess
(optionale Auswahl)]],BPML[[Subprozess]:[Zugeordneter Hauptprozess]],3,FALSE)=BTT[[#This Row],[Hauptprozess
(Pflichtauswahl)]],"okay","falscher Subprozess"))</f>
        <v/>
      </c>
      <c r="AL3366">
        <f>IF(aktives_Teilprojekt="Master","",IF(BTT[[#This Row],[Verantwortliches TP
(automatisch)]]=VLOOKUP(aktives_Teilprojekt,Teilprojekte[[Teilprojekte]:[Kürzel]],2,FALSE),"okay","Hauptprozess anderes TP"))</f>
        <v/>
      </c>
      <c r="AM3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6">
        <f>IFERROR(IF(BTT[[#This Row],[SAP-Modul
(Pflichtauswahl)]]&lt;&gt;VLOOKUP(BTT[[#This Row],[Verwendete Transaktion (Pflichtauswahl)]],Transaktionen[[Transaktionen]:[Modul]],3,FALSE),"Modul anders","okay"),"")</f>
        <v/>
      </c>
      <c r="AP3366">
        <f>IFERROR(IF(COUNTIFS(BTT[Verwendete Transaktion (Pflichtauswahl)],BTT[[#This Row],[Verwendete Transaktion (Pflichtauswahl)]],BTT[SAP-Modul
(Pflichtauswahl)],"&lt;&gt;"&amp;BTT[[#This Row],[SAP-Modul
(Pflichtauswahl)]])&gt;0,"Modul anders","okay"),"")</f>
        <v/>
      </c>
      <c r="AQ3366">
        <f>IFERROR(IF(COUNTIFS(BTT[Verwendete Transaktion (Pflichtauswahl)],BTT[[#This Row],[Verwendete Transaktion (Pflichtauswahl)]],BTT[Verantwortliches TP
(automatisch)],"&lt;&gt;"&amp;BTT[[#This Row],[Verantwortliches TP
(automatisch)]])&gt;0,"Transaktion mehrfach","okay"),"")</f>
        <v/>
      </c>
      <c r="AR3366">
        <f>IFERROR(IF(COUNTIFS(BTT[Verwendete Transaktion (Pflichtauswahl)],BTT[[#This Row],[Verwendete Transaktion (Pflichtauswahl)]],BTT[Verantwortliches TP
(automatisch)],"&lt;&gt;"&amp;VLOOKUP(aktives_Teilprojekt,Teilprojekte[[Teilprojekte]:[Kürzel]],2,FALSE))&gt;0,"Transaktion mehrfach","okay"),"")</f>
        <v/>
      </c>
      <c r="AS3366" t="inlineStr">
        <is>
          <t>IH27</t>
        </is>
      </c>
    </row>
    <row r="3367">
      <c r="A3367">
        <f>IFERROR(IF(BTT[[#This Row],[Lfd Nr. 
(aus konsolidierter Datei)]]&lt;&gt;"",BTT[[#This Row],[Lfd Nr. 
(aus konsolidierter Datei)]],VLOOKUP(aktives_Teilprojekt,Teilprojekte[[Teilprojekte]:[Kürzel]],2,FALSE)&amp;ROW(BTT[[#This Row],[Lfd Nr.
(automatisch)]])-2),"")</f>
        <v/>
      </c>
      <c r="B3367" t="inlineStr">
        <is>
          <t>Wartungsplanung erstellen</t>
        </is>
      </c>
      <c r="C3367" t="inlineStr">
        <is>
          <t>Anleitung erstellen / bearbeiten</t>
        </is>
      </c>
      <c r="D3367" t="inlineStr">
        <is>
          <t>Arbeitsplan techn.Platz anzeigen</t>
        </is>
      </c>
      <c r="E3367">
        <f>IFERROR(IF(NOT(BTT[[#This Row],[Manuelle Änderung des Verantwortliches TP
(Auswahl - bei Bedarf)]]=""),BTT[[#This Row],[Manuelle Änderung des Verantwortliches TP
(Auswahl - bei Bedarf)]],VLOOKUP(BTT[[#This Row],[Hauptprozess
(Pflichtauswahl)]],Hauptprozesse[],3,FALSE)),"")</f>
        <v/>
      </c>
      <c r="H3367" t="inlineStr">
        <is>
          <t>PM</t>
        </is>
      </c>
      <c r="I3367" t="inlineStr">
        <is>
          <t>IA13</t>
        </is>
      </c>
      <c r="J3367">
        <f>IFERROR(VLOOKUP(BTT[[#This Row],[Verwendete Transaktion (Pflichtauswahl)]],Transaktionen[[Transaktionen]:[Langtext]],2,FALSE),"")</f>
        <v/>
      </c>
      <c r="O3367" t="inlineStr">
        <is>
          <t>nein</t>
        </is>
      </c>
      <c r="P3367" t="inlineStr">
        <is>
          <t>nein</t>
        </is>
      </c>
      <c r="Q3367" t="inlineStr">
        <is>
          <t>nein</t>
        </is>
      </c>
      <c r="R3367" t="inlineStr">
        <is>
          <t>keine</t>
        </is>
      </c>
      <c r="S3367" t="inlineStr">
        <is>
          <t>nein</t>
        </is>
      </c>
      <c r="T3367" t="inlineStr">
        <is>
          <t>keiner</t>
        </is>
      </c>
      <c r="V3367">
        <f>IFERROR(VLOOKUP(BTT[[#This Row],[Verwendetes Formular
(Auswahl falls relevant)]],Formulare[[Formularbezeichnung]:[Formularname (technisch)]],2,FALSE),"")</f>
        <v/>
      </c>
      <c r="X3367" t="inlineStr">
        <is>
          <t>nein</t>
        </is>
      </c>
      <c r="Z3367" t="inlineStr">
        <is>
          <t>Must-have</t>
        </is>
      </c>
      <c r="AB3367" t="inlineStr">
        <is>
          <t>nein</t>
        </is>
      </c>
      <c r="AD3367" t="inlineStr">
        <is>
          <t>Fiori</t>
        </is>
      </c>
      <c r="AF3367" t="inlineStr">
        <is>
          <t xml:space="preserve">F2260, W0015, W0021 </t>
        </is>
      </c>
      <c r="AG3367" t="inlineStr">
        <is>
          <t>nein</t>
        </is>
      </c>
      <c r="AH3367" t="inlineStr">
        <is>
          <t>nein</t>
        </is>
      </c>
      <c r="AI3367" t="inlineStr">
        <is>
          <t>ja</t>
        </is>
      </c>
      <c r="AJ3367" t="inlineStr">
        <is>
          <t>ja</t>
        </is>
      </c>
      <c r="AK3367">
        <f>IF(BTT[[#This Row],[Subprozess
(optionale Auswahl)]]="","okay",IF(VLOOKUP(BTT[[#This Row],[Subprozess
(optionale Auswahl)]],BPML[[Subprozess]:[Zugeordneter Hauptprozess]],3,FALSE)=BTT[[#This Row],[Hauptprozess
(Pflichtauswahl)]],"okay","falscher Subprozess"))</f>
        <v/>
      </c>
      <c r="AL3367">
        <f>IF(aktives_Teilprojekt="Master","",IF(BTT[[#This Row],[Verantwortliches TP
(automatisch)]]=VLOOKUP(aktives_Teilprojekt,Teilprojekte[[Teilprojekte]:[Kürzel]],2,FALSE),"okay","Hauptprozess anderes TP"))</f>
        <v/>
      </c>
      <c r="AM3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7">
        <f>IFERROR(IF(BTT[[#This Row],[SAP-Modul
(Pflichtauswahl)]]&lt;&gt;VLOOKUP(BTT[[#This Row],[Verwendete Transaktion (Pflichtauswahl)]],Transaktionen[[Transaktionen]:[Modul]],3,FALSE),"Modul anders","okay"),"")</f>
        <v/>
      </c>
      <c r="AP3367">
        <f>IFERROR(IF(COUNTIFS(BTT[Verwendete Transaktion (Pflichtauswahl)],BTT[[#This Row],[Verwendete Transaktion (Pflichtauswahl)]],BTT[SAP-Modul
(Pflichtauswahl)],"&lt;&gt;"&amp;BTT[[#This Row],[SAP-Modul
(Pflichtauswahl)]])&gt;0,"Modul anders","okay"),"")</f>
        <v/>
      </c>
      <c r="AQ3367">
        <f>IFERROR(IF(COUNTIFS(BTT[Verwendete Transaktion (Pflichtauswahl)],BTT[[#This Row],[Verwendete Transaktion (Pflichtauswahl)]],BTT[Verantwortliches TP
(automatisch)],"&lt;&gt;"&amp;BTT[[#This Row],[Verantwortliches TP
(automatisch)]])&gt;0,"Transaktion mehrfach","okay"),"")</f>
        <v/>
      </c>
      <c r="AR3367">
        <f>IFERROR(IF(COUNTIFS(BTT[Verwendete Transaktion (Pflichtauswahl)],BTT[[#This Row],[Verwendete Transaktion (Pflichtauswahl)]],BTT[Verantwortliches TP
(automatisch)],"&lt;&gt;"&amp;VLOOKUP(aktives_Teilprojekt,Teilprojekte[[Teilprojekte]:[Kürzel]],2,FALSE))&gt;0,"Transaktion mehrfach","okay"),"")</f>
        <v/>
      </c>
      <c r="AS3367" t="inlineStr">
        <is>
          <t>IH28</t>
        </is>
      </c>
    </row>
    <row r="3368">
      <c r="A3368">
        <f>IFERROR(IF(BTT[[#This Row],[Lfd Nr. 
(aus konsolidierter Datei)]]&lt;&gt;"",BTT[[#This Row],[Lfd Nr. 
(aus konsolidierter Datei)]],VLOOKUP(aktives_Teilprojekt,Teilprojekte[[Teilprojekte]:[Kürzel]],2,FALSE)&amp;ROW(BTT[[#This Row],[Lfd Nr.
(automatisch)]])-2),"")</f>
        <v/>
      </c>
      <c r="B3368" t="inlineStr">
        <is>
          <t>Wartungsplanung erstellen</t>
        </is>
      </c>
      <c r="C3368" t="inlineStr">
        <is>
          <t>Anleitung erstellen / bearbeiten</t>
        </is>
      </c>
      <c r="D3368" t="inlineStr">
        <is>
          <t>Änderungsbelege Arbeitspläne</t>
        </is>
      </c>
      <c r="E3368">
        <f>IFERROR(IF(NOT(BTT[[#This Row],[Manuelle Änderung des Verantwortliches TP
(Auswahl - bei Bedarf)]]=""),BTT[[#This Row],[Manuelle Änderung des Verantwortliches TP
(Auswahl - bei Bedarf)]],VLOOKUP(BTT[[#This Row],[Hauptprozess
(Pflichtauswahl)]],Hauptprozesse[],3,FALSE)),"")</f>
        <v/>
      </c>
      <c r="H3368" t="inlineStr">
        <is>
          <t>PM</t>
        </is>
      </c>
      <c r="I3368" t="inlineStr">
        <is>
          <t>IA15</t>
        </is>
      </c>
      <c r="J3368">
        <f>IFERROR(VLOOKUP(BTT[[#This Row],[Verwendete Transaktion (Pflichtauswahl)]],Transaktionen[[Transaktionen]:[Langtext]],2,FALSE),"")</f>
        <v/>
      </c>
      <c r="O3368" t="inlineStr">
        <is>
          <t>nein</t>
        </is>
      </c>
      <c r="P3368" t="inlineStr">
        <is>
          <t>nein</t>
        </is>
      </c>
      <c r="Q3368" t="inlineStr">
        <is>
          <t>nein</t>
        </is>
      </c>
      <c r="R3368" t="inlineStr">
        <is>
          <t>keine</t>
        </is>
      </c>
      <c r="S3368" t="inlineStr">
        <is>
          <t>nein</t>
        </is>
      </c>
      <c r="T3368" t="inlineStr">
        <is>
          <t>keiner</t>
        </is>
      </c>
      <c r="V3368">
        <f>IFERROR(VLOOKUP(BTT[[#This Row],[Verwendetes Formular
(Auswahl falls relevant)]],Formulare[[Formularbezeichnung]:[Formularname (technisch)]],2,FALSE),"")</f>
        <v/>
      </c>
      <c r="X3368" t="inlineStr">
        <is>
          <t>nein</t>
        </is>
      </c>
      <c r="Z3368" t="inlineStr">
        <is>
          <t>Must-have</t>
        </is>
      </c>
      <c r="AB3368" t="inlineStr">
        <is>
          <t>nein</t>
        </is>
      </c>
      <c r="AD3368" t="inlineStr">
        <is>
          <t>GUI</t>
        </is>
      </c>
      <c r="AG3368" t="inlineStr">
        <is>
          <t>nein</t>
        </is>
      </c>
      <c r="AH3368" t="inlineStr">
        <is>
          <t>nein</t>
        </is>
      </c>
      <c r="AI3368" t="inlineStr">
        <is>
          <t>ja</t>
        </is>
      </c>
      <c r="AJ3368" t="inlineStr">
        <is>
          <t>ja</t>
        </is>
      </c>
      <c r="AK3368">
        <f>IF(BTT[[#This Row],[Subprozess
(optionale Auswahl)]]="","okay",IF(VLOOKUP(BTT[[#This Row],[Subprozess
(optionale Auswahl)]],BPML[[Subprozess]:[Zugeordneter Hauptprozess]],3,FALSE)=BTT[[#This Row],[Hauptprozess
(Pflichtauswahl)]],"okay","falscher Subprozess"))</f>
        <v/>
      </c>
      <c r="AL3368">
        <f>IF(aktives_Teilprojekt="Master","",IF(BTT[[#This Row],[Verantwortliches TP
(automatisch)]]=VLOOKUP(aktives_Teilprojekt,Teilprojekte[[Teilprojekte]:[Kürzel]],2,FALSE),"okay","Hauptprozess anderes TP"))</f>
        <v/>
      </c>
      <c r="AM3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8">
        <f>IFERROR(IF(BTT[[#This Row],[SAP-Modul
(Pflichtauswahl)]]&lt;&gt;VLOOKUP(BTT[[#This Row],[Verwendete Transaktion (Pflichtauswahl)]],Transaktionen[[Transaktionen]:[Modul]],3,FALSE),"Modul anders","okay"),"")</f>
        <v/>
      </c>
      <c r="AP3368">
        <f>IFERROR(IF(COUNTIFS(BTT[Verwendete Transaktion (Pflichtauswahl)],BTT[[#This Row],[Verwendete Transaktion (Pflichtauswahl)]],BTT[SAP-Modul
(Pflichtauswahl)],"&lt;&gt;"&amp;BTT[[#This Row],[SAP-Modul
(Pflichtauswahl)]])&gt;0,"Modul anders","okay"),"")</f>
        <v/>
      </c>
      <c r="AQ3368">
        <f>IFERROR(IF(COUNTIFS(BTT[Verwendete Transaktion (Pflichtauswahl)],BTT[[#This Row],[Verwendete Transaktion (Pflichtauswahl)]],BTT[Verantwortliches TP
(automatisch)],"&lt;&gt;"&amp;BTT[[#This Row],[Verantwortliches TP
(automatisch)]])&gt;0,"Transaktion mehrfach","okay"),"")</f>
        <v/>
      </c>
      <c r="AR3368">
        <f>IFERROR(IF(COUNTIFS(BTT[Verwendete Transaktion (Pflichtauswahl)],BTT[[#This Row],[Verwendete Transaktion (Pflichtauswahl)]],BTT[Verantwortliches TP
(automatisch)],"&lt;&gt;"&amp;VLOOKUP(aktives_Teilprojekt,Teilprojekte[[Teilprojekte]:[Kürzel]],2,FALSE))&gt;0,"Transaktion mehrfach","okay"),"")</f>
        <v/>
      </c>
      <c r="AS3368" t="inlineStr">
        <is>
          <t>IH29</t>
        </is>
      </c>
    </row>
    <row r="3369">
      <c r="A3369">
        <f>IFERROR(IF(BTT[[#This Row],[Lfd Nr. 
(aus konsolidierter Datei)]]&lt;&gt;"",BTT[[#This Row],[Lfd Nr. 
(aus konsolidierter Datei)]],VLOOKUP(aktives_Teilprojekt,Teilprojekte[[Teilprojekte]:[Kürzel]],2,FALSE)&amp;ROW(BTT[[#This Row],[Lfd Nr.
(automatisch)]])-2),"")</f>
        <v/>
      </c>
      <c r="B3369" t="inlineStr">
        <is>
          <t>Wartungsplanung erstellen</t>
        </is>
      </c>
      <c r="C3369" t="inlineStr">
        <is>
          <t>Anleitung erstellen / bearbeiten</t>
        </is>
      </c>
      <c r="D3369" t="inlineStr">
        <is>
          <t>Auswertung ÄnderBelege Arbeitspläne</t>
        </is>
      </c>
      <c r="E3369">
        <f>IFERROR(IF(NOT(BTT[[#This Row],[Manuelle Änderung des Verantwortliches TP
(Auswahl - bei Bedarf)]]=""),BTT[[#This Row],[Manuelle Änderung des Verantwortliches TP
(Auswahl - bei Bedarf)]],VLOOKUP(BTT[[#This Row],[Hauptprozess
(Pflichtauswahl)]],Hauptprozesse[],3,FALSE)),"")</f>
        <v/>
      </c>
      <c r="H3369" t="inlineStr">
        <is>
          <t>PM</t>
        </is>
      </c>
      <c r="I3369" t="inlineStr">
        <is>
          <t>IA21</t>
        </is>
      </c>
      <c r="J3369">
        <f>IFERROR(VLOOKUP(BTT[[#This Row],[Verwendete Transaktion (Pflichtauswahl)]],Transaktionen[[Transaktionen]:[Langtext]],2,FALSE),"")</f>
        <v/>
      </c>
      <c r="O3369" t="inlineStr">
        <is>
          <t>nein</t>
        </is>
      </c>
      <c r="P3369" t="inlineStr">
        <is>
          <t>nein</t>
        </is>
      </c>
      <c r="Q3369" t="inlineStr">
        <is>
          <t>nein</t>
        </is>
      </c>
      <c r="R3369" t="inlineStr">
        <is>
          <t>keine</t>
        </is>
      </c>
      <c r="S3369" t="inlineStr">
        <is>
          <t>nein</t>
        </is>
      </c>
      <c r="T3369" t="inlineStr">
        <is>
          <t>keiner</t>
        </is>
      </c>
      <c r="V3369">
        <f>IFERROR(VLOOKUP(BTT[[#This Row],[Verwendetes Formular
(Auswahl falls relevant)]],Formulare[[Formularbezeichnung]:[Formularname (technisch)]],2,FALSE),"")</f>
        <v/>
      </c>
      <c r="X3369" t="inlineStr">
        <is>
          <t>nein</t>
        </is>
      </c>
      <c r="Z3369" t="inlineStr">
        <is>
          <t>Must-have</t>
        </is>
      </c>
      <c r="AB3369" t="inlineStr">
        <is>
          <t>nein</t>
        </is>
      </c>
      <c r="AD3369" t="inlineStr">
        <is>
          <t>GUI</t>
        </is>
      </c>
      <c r="AG3369" t="inlineStr">
        <is>
          <t>nein</t>
        </is>
      </c>
      <c r="AH3369" t="inlineStr">
        <is>
          <t>nein</t>
        </is>
      </c>
      <c r="AI3369" t="inlineStr">
        <is>
          <t>ja</t>
        </is>
      </c>
      <c r="AJ3369" t="inlineStr">
        <is>
          <t>ja</t>
        </is>
      </c>
      <c r="AK3369">
        <f>IF(BTT[[#This Row],[Subprozess
(optionale Auswahl)]]="","okay",IF(VLOOKUP(BTT[[#This Row],[Subprozess
(optionale Auswahl)]],BPML[[Subprozess]:[Zugeordneter Hauptprozess]],3,FALSE)=BTT[[#This Row],[Hauptprozess
(Pflichtauswahl)]],"okay","falscher Subprozess"))</f>
        <v/>
      </c>
      <c r="AL3369">
        <f>IF(aktives_Teilprojekt="Master","",IF(BTT[[#This Row],[Verantwortliches TP
(automatisch)]]=VLOOKUP(aktives_Teilprojekt,Teilprojekte[[Teilprojekte]:[Kürzel]],2,FALSE),"okay","Hauptprozess anderes TP"))</f>
        <v/>
      </c>
      <c r="AM3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9">
        <f>IFERROR(IF(BTT[[#This Row],[SAP-Modul
(Pflichtauswahl)]]&lt;&gt;VLOOKUP(BTT[[#This Row],[Verwendete Transaktion (Pflichtauswahl)]],Transaktionen[[Transaktionen]:[Modul]],3,FALSE),"Modul anders","okay"),"")</f>
        <v/>
      </c>
      <c r="AP3369">
        <f>IFERROR(IF(COUNTIFS(BTT[Verwendete Transaktion (Pflichtauswahl)],BTT[[#This Row],[Verwendete Transaktion (Pflichtauswahl)]],BTT[SAP-Modul
(Pflichtauswahl)],"&lt;&gt;"&amp;BTT[[#This Row],[SAP-Modul
(Pflichtauswahl)]])&gt;0,"Modul anders","okay"),"")</f>
        <v/>
      </c>
      <c r="AQ3369">
        <f>IFERROR(IF(COUNTIFS(BTT[Verwendete Transaktion (Pflichtauswahl)],BTT[[#This Row],[Verwendete Transaktion (Pflichtauswahl)]],BTT[Verantwortliches TP
(automatisch)],"&lt;&gt;"&amp;BTT[[#This Row],[Verantwortliches TP
(automatisch)]])&gt;0,"Transaktion mehrfach","okay"),"")</f>
        <v/>
      </c>
      <c r="AR3369">
        <f>IFERROR(IF(COUNTIFS(BTT[Verwendete Transaktion (Pflichtauswahl)],BTT[[#This Row],[Verwendete Transaktion (Pflichtauswahl)]],BTT[Verantwortliches TP
(automatisch)],"&lt;&gt;"&amp;VLOOKUP(aktives_Teilprojekt,Teilprojekte[[Teilprojekte]:[Kürzel]],2,FALSE))&gt;0,"Transaktion mehrfach","okay"),"")</f>
        <v/>
      </c>
      <c r="AS3369" t="inlineStr">
        <is>
          <t>IH30</t>
        </is>
      </c>
    </row>
    <row r="3370">
      <c r="A3370">
        <f>IFERROR(IF(BTT[[#This Row],[Lfd Nr. 
(aus konsolidierter Datei)]]&lt;&gt;"",BTT[[#This Row],[Lfd Nr. 
(aus konsolidierter Datei)]],VLOOKUP(aktives_Teilprojekt,Teilprojekte[[Teilprojekte]:[Kürzel]],2,FALSE)&amp;ROW(BTT[[#This Row],[Lfd Nr.
(automatisch)]])-2),"")</f>
        <v/>
      </c>
      <c r="B3370" t="inlineStr">
        <is>
          <t>Stammdatenpflege technische Objekte durchführen</t>
        </is>
      </c>
      <c r="C3370" t="inlineStr">
        <is>
          <t>technisches Objekt anlegen</t>
        </is>
      </c>
      <c r="D3370" t="inlineStr">
        <is>
          <t>Euipmentstückliste anlegen</t>
        </is>
      </c>
      <c r="E3370">
        <f>IFERROR(IF(NOT(BTT[[#This Row],[Manuelle Änderung des Verantwortliches TP
(Auswahl - bei Bedarf)]]=""),BTT[[#This Row],[Manuelle Änderung des Verantwortliches TP
(Auswahl - bei Bedarf)]],VLOOKUP(BTT[[#This Row],[Hauptprozess
(Pflichtauswahl)]],Hauptprozesse[],3,FALSE)),"")</f>
        <v/>
      </c>
      <c r="H3370" t="inlineStr">
        <is>
          <t>PM</t>
        </is>
      </c>
      <c r="I3370" t="inlineStr">
        <is>
          <t>IB01</t>
        </is>
      </c>
      <c r="J3370">
        <f>IFERROR(VLOOKUP(BTT[[#This Row],[Verwendete Transaktion (Pflichtauswahl)]],Transaktionen[[Transaktionen]:[Langtext]],2,FALSE),"")</f>
        <v/>
      </c>
      <c r="L3370" t="inlineStr">
        <is>
          <t>nein</t>
        </is>
      </c>
      <c r="M3370" t="inlineStr">
        <is>
          <t>nein</t>
        </is>
      </c>
      <c r="N3370" t="inlineStr">
        <is>
          <t>nein</t>
        </is>
      </c>
      <c r="O3370" t="inlineStr">
        <is>
          <t>nein</t>
        </is>
      </c>
      <c r="P3370" t="inlineStr">
        <is>
          <t>nein</t>
        </is>
      </c>
      <c r="Q3370" t="inlineStr">
        <is>
          <t>nein</t>
        </is>
      </c>
      <c r="R3370" t="inlineStr">
        <is>
          <t>keine</t>
        </is>
      </c>
      <c r="S3370" t="inlineStr">
        <is>
          <t>nein</t>
        </is>
      </c>
      <c r="T3370" t="inlineStr">
        <is>
          <t>keiner</t>
        </is>
      </c>
      <c r="V3370">
        <f>IFERROR(VLOOKUP(BTT[[#This Row],[Verwendetes Formular
(Auswahl falls relevant)]],Formulare[[Formularbezeichnung]:[Formularname (technisch)]],2,FALSE),"")</f>
        <v/>
      </c>
      <c r="X3370" t="inlineStr">
        <is>
          <t>nein</t>
        </is>
      </c>
      <c r="Z3370" t="inlineStr">
        <is>
          <t>Must-have</t>
        </is>
      </c>
      <c r="AB3370" t="inlineStr">
        <is>
          <t>nein</t>
        </is>
      </c>
      <c r="AD3370" t="inlineStr">
        <is>
          <t>GUI</t>
        </is>
      </c>
      <c r="AG3370" t="inlineStr">
        <is>
          <t>nein</t>
        </is>
      </c>
      <c r="AH3370" t="inlineStr">
        <is>
          <t>nein</t>
        </is>
      </c>
      <c r="AI3370" t="inlineStr">
        <is>
          <t>ja</t>
        </is>
      </c>
      <c r="AJ3370" t="inlineStr">
        <is>
          <t>nein</t>
        </is>
      </c>
      <c r="AK3370">
        <f>IF(BTT[[#This Row],[Subprozess
(optionale Auswahl)]]="","okay",IF(VLOOKUP(BTT[[#This Row],[Subprozess
(optionale Auswahl)]],BPML[[Subprozess]:[Zugeordneter Hauptprozess]],3,FALSE)=BTT[[#This Row],[Hauptprozess
(Pflichtauswahl)]],"okay","falscher Subprozess"))</f>
        <v/>
      </c>
      <c r="AL3370">
        <f>IF(aktives_Teilprojekt="Master","",IF(BTT[[#This Row],[Verantwortliches TP
(automatisch)]]=VLOOKUP(aktives_Teilprojekt,Teilprojekte[[Teilprojekte]:[Kürzel]],2,FALSE),"okay","Hauptprozess anderes TP"))</f>
        <v/>
      </c>
      <c r="AM3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0">
        <f>IFERROR(IF(BTT[[#This Row],[SAP-Modul
(Pflichtauswahl)]]&lt;&gt;VLOOKUP(BTT[[#This Row],[Verwendete Transaktion (Pflichtauswahl)]],Transaktionen[[Transaktionen]:[Modul]],3,FALSE),"Modul anders","okay"),"")</f>
        <v/>
      </c>
      <c r="AP3370">
        <f>IFERROR(IF(COUNTIFS(BTT[Verwendete Transaktion (Pflichtauswahl)],BTT[[#This Row],[Verwendete Transaktion (Pflichtauswahl)]],BTT[SAP-Modul
(Pflichtauswahl)],"&lt;&gt;"&amp;BTT[[#This Row],[SAP-Modul
(Pflichtauswahl)]])&gt;0,"Modul anders","okay"),"")</f>
        <v/>
      </c>
      <c r="AQ3370">
        <f>IFERROR(IF(COUNTIFS(BTT[Verwendete Transaktion (Pflichtauswahl)],BTT[[#This Row],[Verwendete Transaktion (Pflichtauswahl)]],BTT[Verantwortliches TP
(automatisch)],"&lt;&gt;"&amp;BTT[[#This Row],[Verantwortliches TP
(automatisch)]])&gt;0,"Transaktion mehrfach","okay"),"")</f>
        <v/>
      </c>
      <c r="AR3370">
        <f>IFERROR(IF(COUNTIFS(BTT[Verwendete Transaktion (Pflichtauswahl)],BTT[[#This Row],[Verwendete Transaktion (Pflichtauswahl)]],BTT[Verantwortliches TP
(automatisch)],"&lt;&gt;"&amp;VLOOKUP(aktives_Teilprojekt,Teilprojekte[[Teilprojekte]:[Kürzel]],2,FALSE))&gt;0,"Transaktion mehrfach","okay"),"")</f>
        <v/>
      </c>
      <c r="AS3370" t="inlineStr">
        <is>
          <t>IH31</t>
        </is>
      </c>
    </row>
    <row r="3371">
      <c r="A3371">
        <f>IFERROR(IF(BTT[[#This Row],[Lfd Nr. 
(aus konsolidierter Datei)]]&lt;&gt;"",BTT[[#This Row],[Lfd Nr. 
(aus konsolidierter Datei)]],VLOOKUP(aktives_Teilprojekt,Teilprojekte[[Teilprojekte]:[Kürzel]],2,FALSE)&amp;ROW(BTT[[#This Row],[Lfd Nr.
(automatisch)]])-2),"")</f>
        <v/>
      </c>
      <c r="B3371" t="inlineStr">
        <is>
          <t>Stammdatenpflege technische Objekte durchführen</t>
        </is>
      </c>
      <c r="C3371" t="inlineStr">
        <is>
          <t>technisches Objekt ändern</t>
        </is>
      </c>
      <c r="D3371" t="inlineStr">
        <is>
          <t>Euipmentstückliste ändern</t>
        </is>
      </c>
      <c r="E3371">
        <f>IFERROR(IF(NOT(BTT[[#This Row],[Manuelle Änderung des Verantwortliches TP
(Auswahl - bei Bedarf)]]=""),BTT[[#This Row],[Manuelle Änderung des Verantwortliches TP
(Auswahl - bei Bedarf)]],VLOOKUP(BTT[[#This Row],[Hauptprozess
(Pflichtauswahl)]],Hauptprozesse[],3,FALSE)),"")</f>
        <v/>
      </c>
      <c r="H3371" t="inlineStr">
        <is>
          <t>PM</t>
        </is>
      </c>
      <c r="I3371" t="inlineStr">
        <is>
          <t>IB02</t>
        </is>
      </c>
      <c r="J3371">
        <f>IFERROR(VLOOKUP(BTT[[#This Row],[Verwendete Transaktion (Pflichtauswahl)]],Transaktionen[[Transaktionen]:[Langtext]],2,FALSE),"")</f>
        <v/>
      </c>
      <c r="L3371" t="inlineStr">
        <is>
          <t>nein</t>
        </is>
      </c>
      <c r="M3371" t="inlineStr">
        <is>
          <t>nein</t>
        </is>
      </c>
      <c r="N3371" t="inlineStr">
        <is>
          <t>nein</t>
        </is>
      </c>
      <c r="O3371" t="inlineStr">
        <is>
          <t>nein</t>
        </is>
      </c>
      <c r="P3371" t="inlineStr">
        <is>
          <t>nein</t>
        </is>
      </c>
      <c r="Q3371" t="inlineStr">
        <is>
          <t>nein</t>
        </is>
      </c>
      <c r="R3371" t="inlineStr">
        <is>
          <t>keine</t>
        </is>
      </c>
      <c r="S3371" t="inlineStr">
        <is>
          <t>nein</t>
        </is>
      </c>
      <c r="T3371" t="inlineStr">
        <is>
          <t>keiner</t>
        </is>
      </c>
      <c r="V3371">
        <f>IFERROR(VLOOKUP(BTT[[#This Row],[Verwendetes Formular
(Auswahl falls relevant)]],Formulare[[Formularbezeichnung]:[Formularname (technisch)]],2,FALSE),"")</f>
        <v/>
      </c>
      <c r="X3371" t="inlineStr">
        <is>
          <t>nein</t>
        </is>
      </c>
      <c r="Z3371" t="inlineStr">
        <is>
          <t>Must-have</t>
        </is>
      </c>
      <c r="AB3371" t="inlineStr">
        <is>
          <t>nein</t>
        </is>
      </c>
      <c r="AD3371" t="inlineStr">
        <is>
          <t>GUI</t>
        </is>
      </c>
      <c r="AG3371" t="inlineStr">
        <is>
          <t>nein</t>
        </is>
      </c>
      <c r="AH3371" t="inlineStr">
        <is>
          <t>nein</t>
        </is>
      </c>
      <c r="AI3371" t="inlineStr">
        <is>
          <t>ja</t>
        </is>
      </c>
      <c r="AJ3371" t="inlineStr">
        <is>
          <t>nein</t>
        </is>
      </c>
      <c r="AK3371">
        <f>IF(BTT[[#This Row],[Subprozess
(optionale Auswahl)]]="","okay",IF(VLOOKUP(BTT[[#This Row],[Subprozess
(optionale Auswahl)]],BPML[[Subprozess]:[Zugeordneter Hauptprozess]],3,FALSE)=BTT[[#This Row],[Hauptprozess
(Pflichtauswahl)]],"okay","falscher Subprozess"))</f>
        <v/>
      </c>
      <c r="AL3371">
        <f>IF(aktives_Teilprojekt="Master","",IF(BTT[[#This Row],[Verantwortliches TP
(automatisch)]]=VLOOKUP(aktives_Teilprojekt,Teilprojekte[[Teilprojekte]:[Kürzel]],2,FALSE),"okay","Hauptprozess anderes TP"))</f>
        <v/>
      </c>
      <c r="AM3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1">
        <f>IFERROR(IF(BTT[[#This Row],[SAP-Modul
(Pflichtauswahl)]]&lt;&gt;VLOOKUP(BTT[[#This Row],[Verwendete Transaktion (Pflichtauswahl)]],Transaktionen[[Transaktionen]:[Modul]],3,FALSE),"Modul anders","okay"),"")</f>
        <v/>
      </c>
      <c r="AP3371">
        <f>IFERROR(IF(COUNTIFS(BTT[Verwendete Transaktion (Pflichtauswahl)],BTT[[#This Row],[Verwendete Transaktion (Pflichtauswahl)]],BTT[SAP-Modul
(Pflichtauswahl)],"&lt;&gt;"&amp;BTT[[#This Row],[SAP-Modul
(Pflichtauswahl)]])&gt;0,"Modul anders","okay"),"")</f>
        <v/>
      </c>
      <c r="AQ3371">
        <f>IFERROR(IF(COUNTIFS(BTT[Verwendete Transaktion (Pflichtauswahl)],BTT[[#This Row],[Verwendete Transaktion (Pflichtauswahl)]],BTT[Verantwortliches TP
(automatisch)],"&lt;&gt;"&amp;BTT[[#This Row],[Verantwortliches TP
(automatisch)]])&gt;0,"Transaktion mehrfach","okay"),"")</f>
        <v/>
      </c>
      <c r="AR3371">
        <f>IFERROR(IF(COUNTIFS(BTT[Verwendete Transaktion (Pflichtauswahl)],BTT[[#This Row],[Verwendete Transaktion (Pflichtauswahl)]],BTT[Verantwortliches TP
(automatisch)],"&lt;&gt;"&amp;VLOOKUP(aktives_Teilprojekt,Teilprojekte[[Teilprojekte]:[Kürzel]],2,FALSE))&gt;0,"Transaktion mehrfach","okay"),"")</f>
        <v/>
      </c>
      <c r="AS3371" t="inlineStr">
        <is>
          <t>IH32</t>
        </is>
      </c>
    </row>
    <row r="3372">
      <c r="A3372">
        <f>IFERROR(IF(BTT[[#This Row],[Lfd Nr. 
(aus konsolidierter Datei)]]&lt;&gt;"",BTT[[#This Row],[Lfd Nr. 
(aus konsolidierter Datei)]],VLOOKUP(aktives_Teilprojekt,Teilprojekte[[Teilprojekte]:[Kürzel]],2,FALSE)&amp;ROW(BTT[[#This Row],[Lfd Nr.
(automatisch)]])-2),"")</f>
        <v/>
      </c>
      <c r="B3372" t="inlineStr">
        <is>
          <t>Stammdatenpflege technische Objekte durchführen</t>
        </is>
      </c>
      <c r="D3372" t="inlineStr">
        <is>
          <t>Euipmentstückliste anzeigen</t>
        </is>
      </c>
      <c r="E3372">
        <f>IFERROR(IF(NOT(BTT[[#This Row],[Manuelle Änderung des Verantwortliches TP
(Auswahl - bei Bedarf)]]=""),BTT[[#This Row],[Manuelle Änderung des Verantwortliches TP
(Auswahl - bei Bedarf)]],VLOOKUP(BTT[[#This Row],[Hauptprozess
(Pflichtauswahl)]],Hauptprozesse[],3,FALSE)),"")</f>
        <v/>
      </c>
      <c r="H3372" t="inlineStr">
        <is>
          <t>PM</t>
        </is>
      </c>
      <c r="I3372" t="inlineStr">
        <is>
          <t>IB03</t>
        </is>
      </c>
      <c r="J3372">
        <f>IFERROR(VLOOKUP(BTT[[#This Row],[Verwendete Transaktion (Pflichtauswahl)]],Transaktionen[[Transaktionen]:[Langtext]],2,FALSE),"")</f>
        <v/>
      </c>
      <c r="L3372" t="inlineStr">
        <is>
          <t>nein</t>
        </is>
      </c>
      <c r="M3372" t="inlineStr">
        <is>
          <t>nein</t>
        </is>
      </c>
      <c r="N3372" t="inlineStr">
        <is>
          <t>nein</t>
        </is>
      </c>
      <c r="O3372" t="inlineStr">
        <is>
          <t>nein</t>
        </is>
      </c>
      <c r="P3372" t="inlineStr">
        <is>
          <t>nein</t>
        </is>
      </c>
      <c r="Q3372" t="inlineStr">
        <is>
          <t>nein</t>
        </is>
      </c>
      <c r="R3372" t="inlineStr">
        <is>
          <t>keine</t>
        </is>
      </c>
      <c r="S3372" t="inlineStr">
        <is>
          <t>nein</t>
        </is>
      </c>
      <c r="T3372" t="inlineStr">
        <is>
          <t>keiner</t>
        </is>
      </c>
      <c r="V3372">
        <f>IFERROR(VLOOKUP(BTT[[#This Row],[Verwendetes Formular
(Auswahl falls relevant)]],Formulare[[Formularbezeichnung]:[Formularname (technisch)]],2,FALSE),"")</f>
        <v/>
      </c>
      <c r="X3372" t="inlineStr">
        <is>
          <t>nein</t>
        </is>
      </c>
      <c r="Z3372" t="inlineStr">
        <is>
          <t>Must-have</t>
        </is>
      </c>
      <c r="AB3372" t="inlineStr">
        <is>
          <t>nein</t>
        </is>
      </c>
      <c r="AD3372" t="inlineStr">
        <is>
          <t>GUI</t>
        </is>
      </c>
      <c r="AG3372" t="inlineStr">
        <is>
          <t>nein</t>
        </is>
      </c>
      <c r="AH3372" t="inlineStr">
        <is>
          <t>nein</t>
        </is>
      </c>
      <c r="AI3372" t="inlineStr">
        <is>
          <t>ja</t>
        </is>
      </c>
      <c r="AJ3372" t="inlineStr">
        <is>
          <t>nein</t>
        </is>
      </c>
      <c r="AK3372">
        <f>IF(BTT[[#This Row],[Subprozess
(optionale Auswahl)]]="","okay",IF(VLOOKUP(BTT[[#This Row],[Subprozess
(optionale Auswahl)]],BPML[[Subprozess]:[Zugeordneter Hauptprozess]],3,FALSE)=BTT[[#This Row],[Hauptprozess
(Pflichtauswahl)]],"okay","falscher Subprozess"))</f>
        <v/>
      </c>
      <c r="AL3372">
        <f>IF(aktives_Teilprojekt="Master","",IF(BTT[[#This Row],[Verantwortliches TP
(automatisch)]]=VLOOKUP(aktives_Teilprojekt,Teilprojekte[[Teilprojekte]:[Kürzel]],2,FALSE),"okay","Hauptprozess anderes TP"))</f>
        <v/>
      </c>
      <c r="AM3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2">
        <f>IFERROR(IF(BTT[[#This Row],[SAP-Modul
(Pflichtauswahl)]]&lt;&gt;VLOOKUP(BTT[[#This Row],[Verwendete Transaktion (Pflichtauswahl)]],Transaktionen[[Transaktionen]:[Modul]],3,FALSE),"Modul anders","okay"),"")</f>
        <v/>
      </c>
      <c r="AP3372">
        <f>IFERROR(IF(COUNTIFS(BTT[Verwendete Transaktion (Pflichtauswahl)],BTT[[#This Row],[Verwendete Transaktion (Pflichtauswahl)]],BTT[SAP-Modul
(Pflichtauswahl)],"&lt;&gt;"&amp;BTT[[#This Row],[SAP-Modul
(Pflichtauswahl)]])&gt;0,"Modul anders","okay"),"")</f>
        <v/>
      </c>
      <c r="AQ3372">
        <f>IFERROR(IF(COUNTIFS(BTT[Verwendete Transaktion (Pflichtauswahl)],BTT[[#This Row],[Verwendete Transaktion (Pflichtauswahl)]],BTT[Verantwortliches TP
(automatisch)],"&lt;&gt;"&amp;BTT[[#This Row],[Verantwortliches TP
(automatisch)]])&gt;0,"Transaktion mehrfach","okay"),"")</f>
        <v/>
      </c>
      <c r="AR3372">
        <f>IFERROR(IF(COUNTIFS(BTT[Verwendete Transaktion (Pflichtauswahl)],BTT[[#This Row],[Verwendete Transaktion (Pflichtauswahl)]],BTT[Verantwortliches TP
(automatisch)],"&lt;&gt;"&amp;VLOOKUP(aktives_Teilprojekt,Teilprojekte[[Teilprojekte]:[Kürzel]],2,FALSE))&gt;0,"Transaktion mehrfach","okay"),"")</f>
        <v/>
      </c>
      <c r="AS3372" t="inlineStr">
        <is>
          <t>IH33</t>
        </is>
      </c>
    </row>
    <row r="3373">
      <c r="A3373">
        <f>IFERROR(IF(BTT[[#This Row],[Lfd Nr. 
(aus konsolidierter Datei)]]&lt;&gt;"",BTT[[#This Row],[Lfd Nr. 
(aus konsolidierter Datei)]],VLOOKUP(aktives_Teilprojekt,Teilprojekte[[Teilprojekte]:[Kürzel]],2,FALSE)&amp;ROW(BTT[[#This Row],[Lfd Nr.
(automatisch)]])-2),"")</f>
        <v/>
      </c>
      <c r="B3373" t="inlineStr">
        <is>
          <t>Stammdatenpflege technische Objekte durchführen</t>
        </is>
      </c>
      <c r="C3373" t="inlineStr">
        <is>
          <t>technisches Objekt anlegen</t>
        </is>
      </c>
      <c r="D3373" t="inlineStr">
        <is>
          <t>TP-Stückliste anlegen</t>
        </is>
      </c>
      <c r="E3373">
        <f>IFERROR(IF(NOT(BTT[[#This Row],[Manuelle Änderung des Verantwortliches TP
(Auswahl - bei Bedarf)]]=""),BTT[[#This Row],[Manuelle Änderung des Verantwortliches TP
(Auswahl - bei Bedarf)]],VLOOKUP(BTT[[#This Row],[Hauptprozess
(Pflichtauswahl)]],Hauptprozesse[],3,FALSE)),"")</f>
        <v/>
      </c>
      <c r="H3373" t="inlineStr">
        <is>
          <t>PM</t>
        </is>
      </c>
      <c r="I3373" t="inlineStr">
        <is>
          <t>IB11</t>
        </is>
      </c>
      <c r="J3373">
        <f>IFERROR(VLOOKUP(BTT[[#This Row],[Verwendete Transaktion (Pflichtauswahl)]],Transaktionen[[Transaktionen]:[Langtext]],2,FALSE),"")</f>
        <v/>
      </c>
      <c r="L3373" t="inlineStr">
        <is>
          <t>nein</t>
        </is>
      </c>
      <c r="M3373" t="inlineStr">
        <is>
          <t>nein</t>
        </is>
      </c>
      <c r="N3373" t="inlineStr">
        <is>
          <t>nein</t>
        </is>
      </c>
      <c r="O3373" t="inlineStr">
        <is>
          <t>nein</t>
        </is>
      </c>
      <c r="P3373" t="inlineStr">
        <is>
          <t>nein</t>
        </is>
      </c>
      <c r="Q3373" t="inlineStr">
        <is>
          <t>nein</t>
        </is>
      </c>
      <c r="R3373" t="inlineStr">
        <is>
          <t>keine</t>
        </is>
      </c>
      <c r="S3373" t="inlineStr">
        <is>
          <t>nein</t>
        </is>
      </c>
      <c r="T3373" t="inlineStr">
        <is>
          <t>keiner</t>
        </is>
      </c>
      <c r="V3373">
        <f>IFERROR(VLOOKUP(BTT[[#This Row],[Verwendetes Formular
(Auswahl falls relevant)]],Formulare[[Formularbezeichnung]:[Formularname (technisch)]],2,FALSE),"")</f>
        <v/>
      </c>
      <c r="X3373" t="inlineStr">
        <is>
          <t>nein</t>
        </is>
      </c>
      <c r="Z3373" t="inlineStr">
        <is>
          <t>Must-have</t>
        </is>
      </c>
      <c r="AB3373" t="inlineStr">
        <is>
          <t>nein</t>
        </is>
      </c>
      <c r="AD3373" t="inlineStr">
        <is>
          <t>GUI</t>
        </is>
      </c>
      <c r="AG3373" t="inlineStr">
        <is>
          <t>nein</t>
        </is>
      </c>
      <c r="AH3373" t="inlineStr">
        <is>
          <t>nein</t>
        </is>
      </c>
      <c r="AI3373" t="inlineStr">
        <is>
          <t>ja</t>
        </is>
      </c>
      <c r="AJ3373" t="inlineStr">
        <is>
          <t>nein</t>
        </is>
      </c>
      <c r="AK3373">
        <f>IF(BTT[[#This Row],[Subprozess
(optionale Auswahl)]]="","okay",IF(VLOOKUP(BTT[[#This Row],[Subprozess
(optionale Auswahl)]],BPML[[Subprozess]:[Zugeordneter Hauptprozess]],3,FALSE)=BTT[[#This Row],[Hauptprozess
(Pflichtauswahl)]],"okay","falscher Subprozess"))</f>
        <v/>
      </c>
      <c r="AL3373">
        <f>IF(aktives_Teilprojekt="Master","",IF(BTT[[#This Row],[Verantwortliches TP
(automatisch)]]=VLOOKUP(aktives_Teilprojekt,Teilprojekte[[Teilprojekte]:[Kürzel]],2,FALSE),"okay","Hauptprozess anderes TP"))</f>
        <v/>
      </c>
      <c r="AM3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3">
        <f>IFERROR(IF(BTT[[#This Row],[SAP-Modul
(Pflichtauswahl)]]&lt;&gt;VLOOKUP(BTT[[#This Row],[Verwendete Transaktion (Pflichtauswahl)]],Transaktionen[[Transaktionen]:[Modul]],3,FALSE),"Modul anders","okay"),"")</f>
        <v/>
      </c>
      <c r="AP3373">
        <f>IFERROR(IF(COUNTIFS(BTT[Verwendete Transaktion (Pflichtauswahl)],BTT[[#This Row],[Verwendete Transaktion (Pflichtauswahl)]],BTT[SAP-Modul
(Pflichtauswahl)],"&lt;&gt;"&amp;BTT[[#This Row],[SAP-Modul
(Pflichtauswahl)]])&gt;0,"Modul anders","okay"),"")</f>
        <v/>
      </c>
      <c r="AQ3373">
        <f>IFERROR(IF(COUNTIFS(BTT[Verwendete Transaktion (Pflichtauswahl)],BTT[[#This Row],[Verwendete Transaktion (Pflichtauswahl)]],BTT[Verantwortliches TP
(automatisch)],"&lt;&gt;"&amp;BTT[[#This Row],[Verantwortliches TP
(automatisch)]])&gt;0,"Transaktion mehrfach","okay"),"")</f>
        <v/>
      </c>
      <c r="AR3373">
        <f>IFERROR(IF(COUNTIFS(BTT[Verwendete Transaktion (Pflichtauswahl)],BTT[[#This Row],[Verwendete Transaktion (Pflichtauswahl)]],BTT[Verantwortliches TP
(automatisch)],"&lt;&gt;"&amp;VLOOKUP(aktives_Teilprojekt,Teilprojekte[[Teilprojekte]:[Kürzel]],2,FALSE))&gt;0,"Transaktion mehrfach","okay"),"")</f>
        <v/>
      </c>
      <c r="AS3373" t="inlineStr">
        <is>
          <t>IH34</t>
        </is>
      </c>
    </row>
    <row r="3374">
      <c r="A3374">
        <f>IFERROR(IF(BTT[[#This Row],[Lfd Nr. 
(aus konsolidierter Datei)]]&lt;&gt;"",BTT[[#This Row],[Lfd Nr. 
(aus konsolidierter Datei)]],VLOOKUP(aktives_Teilprojekt,Teilprojekte[[Teilprojekte]:[Kürzel]],2,FALSE)&amp;ROW(BTT[[#This Row],[Lfd Nr.
(automatisch)]])-2),"")</f>
        <v/>
      </c>
      <c r="B3374" t="inlineStr">
        <is>
          <t>Stammdatenpflege technische Objekte durchführen</t>
        </is>
      </c>
      <c r="C3374" t="inlineStr">
        <is>
          <t>technisches Objekt ändern</t>
        </is>
      </c>
      <c r="D3374" t="inlineStr">
        <is>
          <t>TP-Stückliste ändern</t>
        </is>
      </c>
      <c r="E3374">
        <f>IFERROR(IF(NOT(BTT[[#This Row],[Manuelle Änderung des Verantwortliches TP
(Auswahl - bei Bedarf)]]=""),BTT[[#This Row],[Manuelle Änderung des Verantwortliches TP
(Auswahl - bei Bedarf)]],VLOOKUP(BTT[[#This Row],[Hauptprozess
(Pflichtauswahl)]],Hauptprozesse[],3,FALSE)),"")</f>
        <v/>
      </c>
      <c r="H3374" t="inlineStr">
        <is>
          <t>PM</t>
        </is>
      </c>
      <c r="I3374" t="inlineStr">
        <is>
          <t>IB12</t>
        </is>
      </c>
      <c r="J3374">
        <f>IFERROR(VLOOKUP(BTT[[#This Row],[Verwendete Transaktion (Pflichtauswahl)]],Transaktionen[[Transaktionen]:[Langtext]],2,FALSE),"")</f>
        <v/>
      </c>
      <c r="L3374" t="inlineStr">
        <is>
          <t>nein</t>
        </is>
      </c>
      <c r="M3374" t="inlineStr">
        <is>
          <t>nein</t>
        </is>
      </c>
      <c r="N3374" t="inlineStr">
        <is>
          <t>nein</t>
        </is>
      </c>
      <c r="O3374" t="inlineStr">
        <is>
          <t>nein</t>
        </is>
      </c>
      <c r="P3374" t="inlineStr">
        <is>
          <t>nein</t>
        </is>
      </c>
      <c r="Q3374" t="inlineStr">
        <is>
          <t>nein</t>
        </is>
      </c>
      <c r="R3374" t="inlineStr">
        <is>
          <t>keine</t>
        </is>
      </c>
      <c r="S3374" t="inlineStr">
        <is>
          <t>nein</t>
        </is>
      </c>
      <c r="T3374" t="inlineStr">
        <is>
          <t>keiner</t>
        </is>
      </c>
      <c r="V3374">
        <f>IFERROR(VLOOKUP(BTT[[#This Row],[Verwendetes Formular
(Auswahl falls relevant)]],Formulare[[Formularbezeichnung]:[Formularname (technisch)]],2,FALSE),"")</f>
        <v/>
      </c>
      <c r="X3374" t="inlineStr">
        <is>
          <t>nein</t>
        </is>
      </c>
      <c r="Z3374" t="inlineStr">
        <is>
          <t>Must-have</t>
        </is>
      </c>
      <c r="AB3374" t="inlineStr">
        <is>
          <t>nein</t>
        </is>
      </c>
      <c r="AD3374" t="inlineStr">
        <is>
          <t>GUI</t>
        </is>
      </c>
      <c r="AG3374" t="inlineStr">
        <is>
          <t>nein</t>
        </is>
      </c>
      <c r="AH3374" t="inlineStr">
        <is>
          <t>nein</t>
        </is>
      </c>
      <c r="AI3374" t="inlineStr">
        <is>
          <t>ja</t>
        </is>
      </c>
      <c r="AJ3374" t="inlineStr">
        <is>
          <t>nein</t>
        </is>
      </c>
      <c r="AK3374">
        <f>IF(BTT[[#This Row],[Subprozess
(optionale Auswahl)]]="","okay",IF(VLOOKUP(BTT[[#This Row],[Subprozess
(optionale Auswahl)]],BPML[[Subprozess]:[Zugeordneter Hauptprozess]],3,FALSE)=BTT[[#This Row],[Hauptprozess
(Pflichtauswahl)]],"okay","falscher Subprozess"))</f>
        <v/>
      </c>
      <c r="AL3374">
        <f>IF(aktives_Teilprojekt="Master","",IF(BTT[[#This Row],[Verantwortliches TP
(automatisch)]]=VLOOKUP(aktives_Teilprojekt,Teilprojekte[[Teilprojekte]:[Kürzel]],2,FALSE),"okay","Hauptprozess anderes TP"))</f>
        <v/>
      </c>
      <c r="AM3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4">
        <f>IFERROR(IF(BTT[[#This Row],[SAP-Modul
(Pflichtauswahl)]]&lt;&gt;VLOOKUP(BTT[[#This Row],[Verwendete Transaktion (Pflichtauswahl)]],Transaktionen[[Transaktionen]:[Modul]],3,FALSE),"Modul anders","okay"),"")</f>
        <v/>
      </c>
      <c r="AP3374">
        <f>IFERROR(IF(COUNTIFS(BTT[Verwendete Transaktion (Pflichtauswahl)],BTT[[#This Row],[Verwendete Transaktion (Pflichtauswahl)]],BTT[SAP-Modul
(Pflichtauswahl)],"&lt;&gt;"&amp;BTT[[#This Row],[SAP-Modul
(Pflichtauswahl)]])&gt;0,"Modul anders","okay"),"")</f>
        <v/>
      </c>
      <c r="AQ3374">
        <f>IFERROR(IF(COUNTIFS(BTT[Verwendete Transaktion (Pflichtauswahl)],BTT[[#This Row],[Verwendete Transaktion (Pflichtauswahl)]],BTT[Verantwortliches TP
(automatisch)],"&lt;&gt;"&amp;BTT[[#This Row],[Verantwortliches TP
(automatisch)]])&gt;0,"Transaktion mehrfach","okay"),"")</f>
        <v/>
      </c>
      <c r="AR3374">
        <f>IFERROR(IF(COUNTIFS(BTT[Verwendete Transaktion (Pflichtauswahl)],BTT[[#This Row],[Verwendete Transaktion (Pflichtauswahl)]],BTT[Verantwortliches TP
(automatisch)],"&lt;&gt;"&amp;VLOOKUP(aktives_Teilprojekt,Teilprojekte[[Teilprojekte]:[Kürzel]],2,FALSE))&gt;0,"Transaktion mehrfach","okay"),"")</f>
        <v/>
      </c>
      <c r="AS3374" t="inlineStr">
        <is>
          <t>IH35</t>
        </is>
      </c>
    </row>
    <row r="3375">
      <c r="A3375">
        <f>IFERROR(IF(BTT[[#This Row],[Lfd Nr. 
(aus konsolidierter Datei)]]&lt;&gt;"",BTT[[#This Row],[Lfd Nr. 
(aus konsolidierter Datei)]],VLOOKUP(aktives_Teilprojekt,Teilprojekte[[Teilprojekte]:[Kürzel]],2,FALSE)&amp;ROW(BTT[[#This Row],[Lfd Nr.
(automatisch)]])-2),"")</f>
        <v/>
      </c>
      <c r="B3375" t="inlineStr">
        <is>
          <t>Stammdatenpflege technische Objekte durchführen</t>
        </is>
      </c>
      <c r="D3375" t="inlineStr">
        <is>
          <t>TP-Stückliste anzeigen</t>
        </is>
      </c>
      <c r="E3375">
        <f>IFERROR(IF(NOT(BTT[[#This Row],[Manuelle Änderung des Verantwortliches TP
(Auswahl - bei Bedarf)]]=""),BTT[[#This Row],[Manuelle Änderung des Verantwortliches TP
(Auswahl - bei Bedarf)]],VLOOKUP(BTT[[#This Row],[Hauptprozess
(Pflichtauswahl)]],Hauptprozesse[],3,FALSE)),"")</f>
        <v/>
      </c>
      <c r="H3375" t="inlineStr">
        <is>
          <t>PM</t>
        </is>
      </c>
      <c r="I3375" t="inlineStr">
        <is>
          <t>IB13</t>
        </is>
      </c>
      <c r="J3375">
        <f>IFERROR(VLOOKUP(BTT[[#This Row],[Verwendete Transaktion (Pflichtauswahl)]],Transaktionen[[Transaktionen]:[Langtext]],2,FALSE),"")</f>
        <v/>
      </c>
      <c r="L3375" t="inlineStr">
        <is>
          <t>nein</t>
        </is>
      </c>
      <c r="M3375" t="inlineStr">
        <is>
          <t>nein</t>
        </is>
      </c>
      <c r="N3375" t="inlineStr">
        <is>
          <t>nein</t>
        </is>
      </c>
      <c r="O3375" t="inlineStr">
        <is>
          <t>nein</t>
        </is>
      </c>
      <c r="P3375" t="inlineStr">
        <is>
          <t>nein</t>
        </is>
      </c>
      <c r="Q3375" t="inlineStr">
        <is>
          <t>nein</t>
        </is>
      </c>
      <c r="R3375" t="inlineStr">
        <is>
          <t>keine</t>
        </is>
      </c>
      <c r="S3375" t="inlineStr">
        <is>
          <t>nein</t>
        </is>
      </c>
      <c r="T3375" t="inlineStr">
        <is>
          <t>keiner</t>
        </is>
      </c>
      <c r="V3375">
        <f>IFERROR(VLOOKUP(BTT[[#This Row],[Verwendetes Formular
(Auswahl falls relevant)]],Formulare[[Formularbezeichnung]:[Formularname (technisch)]],2,FALSE),"")</f>
        <v/>
      </c>
      <c r="X3375" t="inlineStr">
        <is>
          <t>nein</t>
        </is>
      </c>
      <c r="Z3375" t="inlineStr">
        <is>
          <t>Must-have</t>
        </is>
      </c>
      <c r="AB3375" t="inlineStr">
        <is>
          <t>nein</t>
        </is>
      </c>
      <c r="AD3375" t="inlineStr">
        <is>
          <t>GUI</t>
        </is>
      </c>
      <c r="AG3375" t="inlineStr">
        <is>
          <t>nein</t>
        </is>
      </c>
      <c r="AH3375" t="inlineStr">
        <is>
          <t>nein</t>
        </is>
      </c>
      <c r="AI3375" t="inlineStr">
        <is>
          <t>ja</t>
        </is>
      </c>
      <c r="AJ3375" t="inlineStr">
        <is>
          <t>nein</t>
        </is>
      </c>
      <c r="AK3375">
        <f>IF(BTT[[#This Row],[Subprozess
(optionale Auswahl)]]="","okay",IF(VLOOKUP(BTT[[#This Row],[Subprozess
(optionale Auswahl)]],BPML[[Subprozess]:[Zugeordneter Hauptprozess]],3,FALSE)=BTT[[#This Row],[Hauptprozess
(Pflichtauswahl)]],"okay","falscher Subprozess"))</f>
        <v/>
      </c>
      <c r="AL3375">
        <f>IF(aktives_Teilprojekt="Master","",IF(BTT[[#This Row],[Verantwortliches TP
(automatisch)]]=VLOOKUP(aktives_Teilprojekt,Teilprojekte[[Teilprojekte]:[Kürzel]],2,FALSE),"okay","Hauptprozess anderes TP"))</f>
        <v/>
      </c>
      <c r="AM3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5">
        <f>IFERROR(IF(BTT[[#This Row],[SAP-Modul
(Pflichtauswahl)]]&lt;&gt;VLOOKUP(BTT[[#This Row],[Verwendete Transaktion (Pflichtauswahl)]],Transaktionen[[Transaktionen]:[Modul]],3,FALSE),"Modul anders","okay"),"")</f>
        <v/>
      </c>
      <c r="AP3375">
        <f>IFERROR(IF(COUNTIFS(BTT[Verwendete Transaktion (Pflichtauswahl)],BTT[[#This Row],[Verwendete Transaktion (Pflichtauswahl)]],BTT[SAP-Modul
(Pflichtauswahl)],"&lt;&gt;"&amp;BTT[[#This Row],[SAP-Modul
(Pflichtauswahl)]])&gt;0,"Modul anders","okay"),"")</f>
        <v/>
      </c>
      <c r="AQ3375">
        <f>IFERROR(IF(COUNTIFS(BTT[Verwendete Transaktion (Pflichtauswahl)],BTT[[#This Row],[Verwendete Transaktion (Pflichtauswahl)]],BTT[Verantwortliches TP
(automatisch)],"&lt;&gt;"&amp;BTT[[#This Row],[Verantwortliches TP
(automatisch)]])&gt;0,"Transaktion mehrfach","okay"),"")</f>
        <v/>
      </c>
      <c r="AR3375">
        <f>IFERROR(IF(COUNTIFS(BTT[Verwendete Transaktion (Pflichtauswahl)],BTT[[#This Row],[Verwendete Transaktion (Pflichtauswahl)]],BTT[Verantwortliches TP
(automatisch)],"&lt;&gt;"&amp;VLOOKUP(aktives_Teilprojekt,Teilprojekte[[Teilprojekte]:[Kürzel]],2,FALSE))&gt;0,"Transaktion mehrfach","okay"),"")</f>
        <v/>
      </c>
      <c r="AS3375" t="inlineStr">
        <is>
          <t>IH36</t>
        </is>
      </c>
    </row>
    <row r="3376">
      <c r="A3376">
        <f>IFERROR(IF(BTT[[#This Row],[Lfd Nr. 
(aus konsolidierter Datei)]]&lt;&gt;"",BTT[[#This Row],[Lfd Nr. 
(aus konsolidierter Datei)]],VLOOKUP(aktives_Teilprojekt,Teilprojekte[[Teilprojekte]:[Kürzel]],2,FALSE)&amp;ROW(BTT[[#This Row],[Lfd Nr.
(automatisch)]])-2),"")</f>
        <v/>
      </c>
      <c r="B3376" t="inlineStr">
        <is>
          <t>Stammdatenpflege technische Objekte durchführen</t>
        </is>
      </c>
      <c r="D3376" t="inlineStr">
        <is>
          <t>TP-Stückliste Werkszuordnung anzeigen</t>
        </is>
      </c>
      <c r="E3376">
        <f>IFERROR(IF(NOT(BTT[[#This Row],[Manuelle Änderung des Verantwortliches TP
(Auswahl - bei Bedarf)]]=""),BTT[[#This Row],[Manuelle Änderung des Verantwortliches TP
(Auswahl - bei Bedarf)]],VLOOKUP(BTT[[#This Row],[Hauptprozess
(Pflichtauswahl)]],Hauptprozesse[],3,FALSE)),"")</f>
        <v/>
      </c>
      <c r="H3376" t="inlineStr">
        <is>
          <t>PM</t>
        </is>
      </c>
      <c r="I3376" t="inlineStr">
        <is>
          <t>IB19</t>
        </is>
      </c>
      <c r="J3376">
        <f>IFERROR(VLOOKUP(BTT[[#This Row],[Verwendete Transaktion (Pflichtauswahl)]],Transaktionen[[Transaktionen]:[Langtext]],2,FALSE),"")</f>
        <v/>
      </c>
      <c r="L3376" t="inlineStr">
        <is>
          <t>nein</t>
        </is>
      </c>
      <c r="M3376" t="inlineStr">
        <is>
          <t>nein</t>
        </is>
      </c>
      <c r="N3376" t="inlineStr">
        <is>
          <t>nein</t>
        </is>
      </c>
      <c r="O3376" t="inlineStr">
        <is>
          <t>nein</t>
        </is>
      </c>
      <c r="P3376" t="inlineStr">
        <is>
          <t>nein</t>
        </is>
      </c>
      <c r="Q3376" t="inlineStr">
        <is>
          <t>nein</t>
        </is>
      </c>
      <c r="R3376" t="inlineStr">
        <is>
          <t>keine</t>
        </is>
      </c>
      <c r="S3376" t="inlineStr">
        <is>
          <t>nein</t>
        </is>
      </c>
      <c r="T3376" t="inlineStr">
        <is>
          <t>keiner</t>
        </is>
      </c>
      <c r="V3376">
        <f>IFERROR(VLOOKUP(BTT[[#This Row],[Verwendetes Formular
(Auswahl falls relevant)]],Formulare[[Formularbezeichnung]:[Formularname (technisch)]],2,FALSE),"")</f>
        <v/>
      </c>
      <c r="X3376" t="inlineStr">
        <is>
          <t>nein</t>
        </is>
      </c>
      <c r="Z3376" t="inlineStr">
        <is>
          <t>Must-have</t>
        </is>
      </c>
      <c r="AB3376" t="inlineStr">
        <is>
          <t>nein</t>
        </is>
      </c>
      <c r="AD3376" t="inlineStr">
        <is>
          <t>GUI</t>
        </is>
      </c>
      <c r="AG3376" t="inlineStr">
        <is>
          <t>nein</t>
        </is>
      </c>
      <c r="AH3376" t="inlineStr">
        <is>
          <t>nein</t>
        </is>
      </c>
      <c r="AI3376" t="inlineStr">
        <is>
          <t>ja</t>
        </is>
      </c>
      <c r="AJ3376" t="inlineStr">
        <is>
          <t>nein</t>
        </is>
      </c>
      <c r="AK3376">
        <f>IF(BTT[[#This Row],[Subprozess
(optionale Auswahl)]]="","okay",IF(VLOOKUP(BTT[[#This Row],[Subprozess
(optionale Auswahl)]],BPML[[Subprozess]:[Zugeordneter Hauptprozess]],3,FALSE)=BTT[[#This Row],[Hauptprozess
(Pflichtauswahl)]],"okay","falscher Subprozess"))</f>
        <v/>
      </c>
      <c r="AL3376">
        <f>IF(aktives_Teilprojekt="Master","",IF(BTT[[#This Row],[Verantwortliches TP
(automatisch)]]=VLOOKUP(aktives_Teilprojekt,Teilprojekte[[Teilprojekte]:[Kürzel]],2,FALSE),"okay","Hauptprozess anderes TP"))</f>
        <v/>
      </c>
      <c r="AM3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6">
        <f>IFERROR(IF(BTT[[#This Row],[SAP-Modul
(Pflichtauswahl)]]&lt;&gt;VLOOKUP(BTT[[#This Row],[Verwendete Transaktion (Pflichtauswahl)]],Transaktionen[[Transaktionen]:[Modul]],3,FALSE),"Modul anders","okay"),"")</f>
        <v/>
      </c>
      <c r="AP3376">
        <f>IFERROR(IF(COUNTIFS(BTT[Verwendete Transaktion (Pflichtauswahl)],BTT[[#This Row],[Verwendete Transaktion (Pflichtauswahl)]],BTT[SAP-Modul
(Pflichtauswahl)],"&lt;&gt;"&amp;BTT[[#This Row],[SAP-Modul
(Pflichtauswahl)]])&gt;0,"Modul anders","okay"),"")</f>
        <v/>
      </c>
      <c r="AQ3376">
        <f>IFERROR(IF(COUNTIFS(BTT[Verwendete Transaktion (Pflichtauswahl)],BTT[[#This Row],[Verwendete Transaktion (Pflichtauswahl)]],BTT[Verantwortliches TP
(automatisch)],"&lt;&gt;"&amp;BTT[[#This Row],[Verantwortliches TP
(automatisch)]])&gt;0,"Transaktion mehrfach","okay"),"")</f>
        <v/>
      </c>
      <c r="AR3376">
        <f>IFERROR(IF(COUNTIFS(BTT[Verwendete Transaktion (Pflichtauswahl)],BTT[[#This Row],[Verwendete Transaktion (Pflichtauswahl)]],BTT[Verantwortliches TP
(automatisch)],"&lt;&gt;"&amp;VLOOKUP(aktives_Teilprojekt,Teilprojekte[[Teilprojekte]:[Kürzel]],2,FALSE))&gt;0,"Transaktion mehrfach","okay"),"")</f>
        <v/>
      </c>
      <c r="AS3376" t="inlineStr">
        <is>
          <t>IH37</t>
        </is>
      </c>
    </row>
    <row r="3377">
      <c r="A3377">
        <f>IFERROR(IF(BTT[[#This Row],[Lfd Nr. 
(aus konsolidierter Datei)]]&lt;&gt;"",BTT[[#This Row],[Lfd Nr. 
(aus konsolidierter Datei)]],VLOOKUP(aktives_Teilprojekt,Teilprojekte[[Teilprojekte]:[Kürzel]],2,FALSE)&amp;ROW(BTT[[#This Row],[Lfd Nr.
(automatisch)]])-2),"")</f>
        <v/>
      </c>
      <c r="B3377" t="inlineStr">
        <is>
          <t>Stammdatenpflege technische Objekte durchführen</t>
        </is>
      </c>
      <c r="D3377" t="inlineStr">
        <is>
          <t>Massenstammdatenpflege</t>
        </is>
      </c>
      <c r="E3377">
        <f>IFERROR(IF(NOT(BTT[[#This Row],[Manuelle Änderung des Verantwortliches TP
(Auswahl - bei Bedarf)]]=""),BTT[[#This Row],[Manuelle Änderung des Verantwortliches TP
(Auswahl - bei Bedarf)]],VLOOKUP(BTT[[#This Row],[Hauptprozess
(Pflichtauswahl)]],Hauptprozesse[],3,FALSE)),"")</f>
        <v/>
      </c>
      <c r="H3377" t="inlineStr">
        <is>
          <t>PM</t>
        </is>
      </c>
      <c r="I3377" t="inlineStr">
        <is>
          <t>IBIP</t>
        </is>
      </c>
      <c r="J3377">
        <f>IFERROR(VLOOKUP(BTT[[#This Row],[Verwendete Transaktion (Pflichtauswahl)]],Transaktionen[[Transaktionen]:[Langtext]],2,FALSE),"")</f>
        <v/>
      </c>
      <c r="L3377" t="inlineStr">
        <is>
          <t>nein</t>
        </is>
      </c>
      <c r="M3377" t="inlineStr">
        <is>
          <t>nein</t>
        </is>
      </c>
      <c r="N3377" t="inlineStr">
        <is>
          <t>nein</t>
        </is>
      </c>
      <c r="O3377" t="inlineStr">
        <is>
          <t>nein</t>
        </is>
      </c>
      <c r="P3377" t="inlineStr">
        <is>
          <t>nein</t>
        </is>
      </c>
      <c r="Q3377" t="inlineStr">
        <is>
          <t>nein</t>
        </is>
      </c>
      <c r="R3377" t="inlineStr">
        <is>
          <t>keine</t>
        </is>
      </c>
      <c r="S3377" t="inlineStr">
        <is>
          <t>nein</t>
        </is>
      </c>
      <c r="T3377" t="inlineStr">
        <is>
          <t>keiner</t>
        </is>
      </c>
      <c r="V3377">
        <f>IFERROR(VLOOKUP(BTT[[#This Row],[Verwendetes Formular
(Auswahl falls relevant)]],Formulare[[Formularbezeichnung]:[Formularname (technisch)]],2,FALSE),"")</f>
        <v/>
      </c>
      <c r="W3377" t="inlineStr">
        <is>
          <t>nein</t>
        </is>
      </c>
      <c r="X3377" t="inlineStr">
        <is>
          <t>nein</t>
        </is>
      </c>
      <c r="Y3377" t="inlineStr">
        <is>
          <t>Dateninput erfolgt mittels Excelliste</t>
        </is>
      </c>
      <c r="Z3377" t="inlineStr">
        <is>
          <t>Must-have</t>
        </is>
      </c>
      <c r="AB3377" t="inlineStr">
        <is>
          <t>nein</t>
        </is>
      </c>
      <c r="AD3377" t="inlineStr">
        <is>
          <t>GUI</t>
        </is>
      </c>
      <c r="AG3377" t="inlineStr">
        <is>
          <t>nein</t>
        </is>
      </c>
      <c r="AH3377" t="inlineStr">
        <is>
          <t>nein</t>
        </is>
      </c>
      <c r="AI3377" t="inlineStr">
        <is>
          <t>ja</t>
        </is>
      </c>
      <c r="AJ3377" t="inlineStr">
        <is>
          <t>ja</t>
        </is>
      </c>
      <c r="AK3377">
        <f>IF(BTT[[#This Row],[Subprozess
(optionale Auswahl)]]="","okay",IF(VLOOKUP(BTT[[#This Row],[Subprozess
(optionale Auswahl)]],BPML[[Subprozess]:[Zugeordneter Hauptprozess]],3,FALSE)=BTT[[#This Row],[Hauptprozess
(Pflichtauswahl)]],"okay","falscher Subprozess"))</f>
        <v/>
      </c>
      <c r="AL3377">
        <f>IF(aktives_Teilprojekt="Master","",IF(BTT[[#This Row],[Verantwortliches TP
(automatisch)]]=VLOOKUP(aktives_Teilprojekt,Teilprojekte[[Teilprojekte]:[Kürzel]],2,FALSE),"okay","Hauptprozess anderes TP"))</f>
        <v/>
      </c>
      <c r="AM3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7">
        <f>IFERROR(IF(BTT[[#This Row],[SAP-Modul
(Pflichtauswahl)]]&lt;&gt;VLOOKUP(BTT[[#This Row],[Verwendete Transaktion (Pflichtauswahl)]],Transaktionen[[Transaktionen]:[Modul]],3,FALSE),"Modul anders","okay"),"")</f>
        <v/>
      </c>
      <c r="AP3377">
        <f>IFERROR(IF(COUNTIFS(BTT[Verwendete Transaktion (Pflichtauswahl)],BTT[[#This Row],[Verwendete Transaktion (Pflichtauswahl)]],BTT[SAP-Modul
(Pflichtauswahl)],"&lt;&gt;"&amp;BTT[[#This Row],[SAP-Modul
(Pflichtauswahl)]])&gt;0,"Modul anders","okay"),"")</f>
        <v/>
      </c>
      <c r="AQ3377">
        <f>IFERROR(IF(COUNTIFS(BTT[Verwendete Transaktion (Pflichtauswahl)],BTT[[#This Row],[Verwendete Transaktion (Pflichtauswahl)]],BTT[Verantwortliches TP
(automatisch)],"&lt;&gt;"&amp;BTT[[#This Row],[Verantwortliches TP
(automatisch)]])&gt;0,"Transaktion mehrfach","okay"),"")</f>
        <v/>
      </c>
      <c r="AR3377">
        <f>IFERROR(IF(COUNTIFS(BTT[Verwendete Transaktion (Pflichtauswahl)],BTT[[#This Row],[Verwendete Transaktion (Pflichtauswahl)]],BTT[Verantwortliches TP
(automatisch)],"&lt;&gt;"&amp;VLOOKUP(aktives_Teilprojekt,Teilprojekte[[Teilprojekte]:[Kürzel]],2,FALSE))&gt;0,"Transaktion mehrfach","okay"),"")</f>
        <v/>
      </c>
      <c r="AS3377" t="inlineStr">
        <is>
          <t>IH38</t>
        </is>
      </c>
    </row>
    <row r="3378">
      <c r="A3378">
        <f>IFERROR(IF(BTT[[#This Row],[Lfd Nr. 
(aus konsolidierter Datei)]]&lt;&gt;"",BTT[[#This Row],[Lfd Nr. 
(aus konsolidierter Datei)]],VLOOKUP(aktives_Teilprojekt,Teilprojekte[[Teilprojekte]:[Kürzel]],2,FALSE)&amp;ROW(BTT[[#This Row],[Lfd Nr.
(automatisch)]])-2),"")</f>
        <v/>
      </c>
      <c r="B3378" t="inlineStr">
        <is>
          <t>Stammdatenpflege technische Objekte durchführen</t>
        </is>
      </c>
      <c r="C3378" t="inlineStr">
        <is>
          <t>technisches Objekt anlegen</t>
        </is>
      </c>
      <c r="D3378" t="inlineStr">
        <is>
          <t>Equi anlegen</t>
        </is>
      </c>
      <c r="E3378">
        <f>IFERROR(IF(NOT(BTT[[#This Row],[Manuelle Änderung des Verantwortliches TP
(Auswahl - bei Bedarf)]]=""),BTT[[#This Row],[Manuelle Änderung des Verantwortliches TP
(Auswahl - bei Bedarf)]],VLOOKUP(BTT[[#This Row],[Hauptprozess
(Pflichtauswahl)]],Hauptprozesse[],3,FALSE)),"")</f>
        <v/>
      </c>
      <c r="H3378" t="inlineStr">
        <is>
          <t>PM</t>
        </is>
      </c>
      <c r="I3378" t="inlineStr">
        <is>
          <t>IE01</t>
        </is>
      </c>
      <c r="J3378">
        <f>IFERROR(VLOOKUP(BTT[[#This Row],[Verwendete Transaktion (Pflichtauswahl)]],Transaktionen[[Transaktionen]:[Langtext]],2,FALSE),"")</f>
        <v/>
      </c>
      <c r="L3378" t="inlineStr">
        <is>
          <t>nein</t>
        </is>
      </c>
      <c r="M3378" t="inlineStr">
        <is>
          <t>nein</t>
        </is>
      </c>
      <c r="N3378" t="inlineStr">
        <is>
          <t>nein</t>
        </is>
      </c>
      <c r="O3378" t="inlineStr">
        <is>
          <t>nein</t>
        </is>
      </c>
      <c r="P3378" t="inlineStr">
        <is>
          <t>nein</t>
        </is>
      </c>
      <c r="Q3378" t="inlineStr">
        <is>
          <t>nein</t>
        </is>
      </c>
      <c r="R3378" t="inlineStr">
        <is>
          <t>keine</t>
        </is>
      </c>
      <c r="S3378" t="inlineStr">
        <is>
          <t>nein</t>
        </is>
      </c>
      <c r="T3378" t="inlineStr">
        <is>
          <t>keiner</t>
        </is>
      </c>
      <c r="V3378">
        <f>IFERROR(VLOOKUP(BTT[[#This Row],[Verwendetes Formular
(Auswahl falls relevant)]],Formulare[[Formularbezeichnung]:[Formularname (technisch)]],2,FALSE),"")</f>
        <v/>
      </c>
      <c r="X3378" t="inlineStr">
        <is>
          <t>ja</t>
        </is>
      </c>
      <c r="Y3378" t="inlineStr">
        <is>
          <t>A Anschluss
B Anlagen (Betriebsführung)
F Fahrzeuge
I IS-U Equipment
M Maschinen
N Wasserspenderequipment
P Fertigungshilfsmittel
Q Prüf- und Meßmittel
R Rückflussverhinderer
S Kundenequipment
V Fahrzeuge Betriebsmittel
W Betriebsmittel; 
Org.management Partnerpflege; 
eve. zukünftig Schnittstelle zu Investmaßnahmen, dass bei der Aktivierung die Equis "automatisch" angelegt werden und auch aus dem Elektromanager heraus?</t>
        </is>
      </c>
      <c r="Z3378" t="inlineStr">
        <is>
          <t>Must-have</t>
        </is>
      </c>
      <c r="AB3378" t="inlineStr">
        <is>
          <t>nein</t>
        </is>
      </c>
      <c r="AD3378" t="inlineStr">
        <is>
          <t>Fiori</t>
        </is>
      </c>
      <c r="AF3378" t="inlineStr">
        <is>
          <t>F2072, W0029</t>
        </is>
      </c>
      <c r="AG3378" t="inlineStr">
        <is>
          <t>nein</t>
        </is>
      </c>
      <c r="AH3378" t="inlineStr">
        <is>
          <t>nein</t>
        </is>
      </c>
      <c r="AI3378" t="inlineStr">
        <is>
          <t>ja</t>
        </is>
      </c>
      <c r="AJ3378" t="inlineStr">
        <is>
          <t>ja</t>
        </is>
      </c>
      <c r="AK3378">
        <f>IF(BTT[[#This Row],[Subprozess
(optionale Auswahl)]]="","okay",IF(VLOOKUP(BTT[[#This Row],[Subprozess
(optionale Auswahl)]],BPML[[Subprozess]:[Zugeordneter Hauptprozess]],3,FALSE)=BTT[[#This Row],[Hauptprozess
(Pflichtauswahl)]],"okay","falscher Subprozess"))</f>
        <v/>
      </c>
      <c r="AL3378">
        <f>IF(aktives_Teilprojekt="Master","",IF(BTT[[#This Row],[Verantwortliches TP
(automatisch)]]=VLOOKUP(aktives_Teilprojekt,Teilprojekte[[Teilprojekte]:[Kürzel]],2,FALSE),"okay","Hauptprozess anderes TP"))</f>
        <v/>
      </c>
      <c r="AM3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8">
        <f>IFERROR(IF(BTT[[#This Row],[SAP-Modul
(Pflichtauswahl)]]&lt;&gt;VLOOKUP(BTT[[#This Row],[Verwendete Transaktion (Pflichtauswahl)]],Transaktionen[[Transaktionen]:[Modul]],3,FALSE),"Modul anders","okay"),"")</f>
        <v/>
      </c>
      <c r="AP3378">
        <f>IFERROR(IF(COUNTIFS(BTT[Verwendete Transaktion (Pflichtauswahl)],BTT[[#This Row],[Verwendete Transaktion (Pflichtauswahl)]],BTT[SAP-Modul
(Pflichtauswahl)],"&lt;&gt;"&amp;BTT[[#This Row],[SAP-Modul
(Pflichtauswahl)]])&gt;0,"Modul anders","okay"),"")</f>
        <v/>
      </c>
      <c r="AQ3378">
        <f>IFERROR(IF(COUNTIFS(BTT[Verwendete Transaktion (Pflichtauswahl)],BTT[[#This Row],[Verwendete Transaktion (Pflichtauswahl)]],BTT[Verantwortliches TP
(automatisch)],"&lt;&gt;"&amp;BTT[[#This Row],[Verantwortliches TP
(automatisch)]])&gt;0,"Transaktion mehrfach","okay"),"")</f>
        <v/>
      </c>
      <c r="AR3378">
        <f>IFERROR(IF(COUNTIFS(BTT[Verwendete Transaktion (Pflichtauswahl)],BTT[[#This Row],[Verwendete Transaktion (Pflichtauswahl)]],BTT[Verantwortliches TP
(automatisch)],"&lt;&gt;"&amp;VLOOKUP(aktives_Teilprojekt,Teilprojekte[[Teilprojekte]:[Kürzel]],2,FALSE))&gt;0,"Transaktion mehrfach","okay"),"")</f>
        <v/>
      </c>
      <c r="AS3378" t="inlineStr">
        <is>
          <t>IH39</t>
        </is>
      </c>
    </row>
    <row r="3379">
      <c r="A3379">
        <f>IFERROR(IF(BTT[[#This Row],[Lfd Nr. 
(aus konsolidierter Datei)]]&lt;&gt;"",BTT[[#This Row],[Lfd Nr. 
(aus konsolidierter Datei)]],VLOOKUP(aktives_Teilprojekt,Teilprojekte[[Teilprojekte]:[Kürzel]],2,FALSE)&amp;ROW(BTT[[#This Row],[Lfd Nr.
(automatisch)]])-2),"")</f>
        <v/>
      </c>
      <c r="B3379" t="inlineStr">
        <is>
          <t>Stammdatenpflege technische Objekte durchführen</t>
        </is>
      </c>
      <c r="C3379" t="inlineStr">
        <is>
          <t>technisches Objekt ändern</t>
        </is>
      </c>
      <c r="D3379" t="inlineStr">
        <is>
          <t>Equi ändern</t>
        </is>
      </c>
      <c r="E3379">
        <f>IFERROR(IF(NOT(BTT[[#This Row],[Manuelle Änderung des Verantwortliches TP
(Auswahl - bei Bedarf)]]=""),BTT[[#This Row],[Manuelle Änderung des Verantwortliches TP
(Auswahl - bei Bedarf)]],VLOOKUP(BTT[[#This Row],[Hauptprozess
(Pflichtauswahl)]],Hauptprozesse[],3,FALSE)),"")</f>
        <v/>
      </c>
      <c r="H3379" t="inlineStr">
        <is>
          <t>PM</t>
        </is>
      </c>
      <c r="I3379" t="inlineStr">
        <is>
          <t>IE02</t>
        </is>
      </c>
      <c r="J3379">
        <f>IFERROR(VLOOKUP(BTT[[#This Row],[Verwendete Transaktion (Pflichtauswahl)]],Transaktionen[[Transaktionen]:[Langtext]],2,FALSE),"")</f>
        <v/>
      </c>
      <c r="M3379" t="inlineStr">
        <is>
          <t>ja</t>
        </is>
      </c>
      <c r="O3379" t="inlineStr">
        <is>
          <t>nein</t>
        </is>
      </c>
      <c r="P3379" t="inlineStr">
        <is>
          <t>nein</t>
        </is>
      </c>
      <c r="Q3379" t="inlineStr">
        <is>
          <t>nein</t>
        </is>
      </c>
      <c r="R3379" t="inlineStr">
        <is>
          <t>FILENET_PROD</t>
        </is>
      </c>
      <c r="S3379" t="inlineStr">
        <is>
          <t>nein</t>
        </is>
      </c>
      <c r="T3379" t="inlineStr">
        <is>
          <t>keiner</t>
        </is>
      </c>
      <c r="V3379">
        <f>IFERROR(VLOOKUP(BTT[[#This Row],[Verwendetes Formular
(Auswahl falls relevant)]],Formulare[[Formularbezeichnung]:[Formularname (technisch)]],2,FALSE),"")</f>
        <v/>
      </c>
      <c r="X3379" t="inlineStr">
        <is>
          <t>nein</t>
        </is>
      </c>
      <c r="Y3379" t="inlineStr">
        <is>
          <t xml:space="preserve">Verwendung kundeneigener User-Daten in Registerkarte "Organisation" </t>
        </is>
      </c>
      <c r="Z3379" t="inlineStr">
        <is>
          <t>Must-have</t>
        </is>
      </c>
      <c r="AB3379" t="inlineStr">
        <is>
          <t>nein</t>
        </is>
      </c>
      <c r="AD3379" t="inlineStr">
        <is>
          <t>Fiori</t>
        </is>
      </c>
      <c r="AF3379" t="inlineStr">
        <is>
          <t>W0029</t>
        </is>
      </c>
      <c r="AG3379" t="inlineStr">
        <is>
          <t>nein</t>
        </is>
      </c>
      <c r="AH3379" t="inlineStr">
        <is>
          <t>nein</t>
        </is>
      </c>
      <c r="AI3379" t="inlineStr">
        <is>
          <t>ja</t>
        </is>
      </c>
      <c r="AJ3379" t="inlineStr">
        <is>
          <t>ja</t>
        </is>
      </c>
      <c r="AK3379">
        <f>IF(BTT[[#This Row],[Subprozess
(optionale Auswahl)]]="","okay",IF(VLOOKUP(BTT[[#This Row],[Subprozess
(optionale Auswahl)]],BPML[[Subprozess]:[Zugeordneter Hauptprozess]],3,FALSE)=BTT[[#This Row],[Hauptprozess
(Pflichtauswahl)]],"okay","falscher Subprozess"))</f>
        <v/>
      </c>
      <c r="AL3379">
        <f>IF(aktives_Teilprojekt="Master","",IF(BTT[[#This Row],[Verantwortliches TP
(automatisch)]]=VLOOKUP(aktives_Teilprojekt,Teilprojekte[[Teilprojekte]:[Kürzel]],2,FALSE),"okay","Hauptprozess anderes TP"))</f>
        <v/>
      </c>
      <c r="AM3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9">
        <f>IFERROR(IF(BTT[[#This Row],[SAP-Modul
(Pflichtauswahl)]]&lt;&gt;VLOOKUP(BTT[[#This Row],[Verwendete Transaktion (Pflichtauswahl)]],Transaktionen[[Transaktionen]:[Modul]],3,FALSE),"Modul anders","okay"),"")</f>
        <v/>
      </c>
      <c r="AP3379">
        <f>IFERROR(IF(COUNTIFS(BTT[Verwendete Transaktion (Pflichtauswahl)],BTT[[#This Row],[Verwendete Transaktion (Pflichtauswahl)]],BTT[SAP-Modul
(Pflichtauswahl)],"&lt;&gt;"&amp;BTT[[#This Row],[SAP-Modul
(Pflichtauswahl)]])&gt;0,"Modul anders","okay"),"")</f>
        <v/>
      </c>
      <c r="AQ3379">
        <f>IFERROR(IF(COUNTIFS(BTT[Verwendete Transaktion (Pflichtauswahl)],BTT[[#This Row],[Verwendete Transaktion (Pflichtauswahl)]],BTT[Verantwortliches TP
(automatisch)],"&lt;&gt;"&amp;BTT[[#This Row],[Verantwortliches TP
(automatisch)]])&gt;0,"Transaktion mehrfach","okay"),"")</f>
        <v/>
      </c>
      <c r="AR3379">
        <f>IFERROR(IF(COUNTIFS(BTT[Verwendete Transaktion (Pflichtauswahl)],BTT[[#This Row],[Verwendete Transaktion (Pflichtauswahl)]],BTT[Verantwortliches TP
(automatisch)],"&lt;&gt;"&amp;VLOOKUP(aktives_Teilprojekt,Teilprojekte[[Teilprojekte]:[Kürzel]],2,FALSE))&gt;0,"Transaktion mehrfach","okay"),"")</f>
        <v/>
      </c>
      <c r="AS3379" t="inlineStr">
        <is>
          <t>IH40</t>
        </is>
      </c>
    </row>
    <row r="3380">
      <c r="A3380">
        <f>IFERROR(IF(BTT[[#This Row],[Lfd Nr. 
(aus konsolidierter Datei)]]&lt;&gt;"",BTT[[#This Row],[Lfd Nr. 
(aus konsolidierter Datei)]],VLOOKUP(aktives_Teilprojekt,Teilprojekte[[Teilprojekte]:[Kürzel]],2,FALSE)&amp;ROW(BTT[[#This Row],[Lfd Nr.
(automatisch)]])-2),"")</f>
        <v/>
      </c>
      <c r="B3380" t="inlineStr">
        <is>
          <t>Stammdatenpflege technische Objekte durchführen</t>
        </is>
      </c>
      <c r="D3380" t="inlineStr">
        <is>
          <t>Equi anzeigen</t>
        </is>
      </c>
      <c r="E3380">
        <f>IFERROR(IF(NOT(BTT[[#This Row],[Manuelle Änderung des Verantwortliches TP
(Auswahl - bei Bedarf)]]=""),BTT[[#This Row],[Manuelle Änderung des Verantwortliches TP
(Auswahl - bei Bedarf)]],VLOOKUP(BTT[[#This Row],[Hauptprozess
(Pflichtauswahl)]],Hauptprozesse[],3,FALSE)),"")</f>
        <v/>
      </c>
      <c r="H3380" t="inlineStr">
        <is>
          <t>PM</t>
        </is>
      </c>
      <c r="I3380" t="inlineStr">
        <is>
          <t>IE03</t>
        </is>
      </c>
      <c r="J3380">
        <f>IFERROR(VLOOKUP(BTT[[#This Row],[Verwendete Transaktion (Pflichtauswahl)]],Transaktionen[[Transaktionen]:[Langtext]],2,FALSE),"")</f>
        <v/>
      </c>
      <c r="M3380" t="inlineStr">
        <is>
          <t>nein</t>
        </is>
      </c>
      <c r="O3380" t="inlineStr">
        <is>
          <t>nein</t>
        </is>
      </c>
      <c r="P3380" t="inlineStr">
        <is>
          <t>nein</t>
        </is>
      </c>
      <c r="Q3380" t="inlineStr">
        <is>
          <t>nein</t>
        </is>
      </c>
      <c r="R3380" t="inlineStr">
        <is>
          <t>keine</t>
        </is>
      </c>
      <c r="S3380" t="inlineStr">
        <is>
          <t>nein</t>
        </is>
      </c>
      <c r="T3380" t="inlineStr">
        <is>
          <t>keiner</t>
        </is>
      </c>
      <c r="V3380">
        <f>IFERROR(VLOOKUP(BTT[[#This Row],[Verwendetes Formular
(Auswahl falls relevant)]],Formulare[[Formularbezeichnung]:[Formularname (technisch)]],2,FALSE),"")</f>
        <v/>
      </c>
      <c r="X3380" t="inlineStr">
        <is>
          <t>nein</t>
        </is>
      </c>
      <c r="Z3380" t="inlineStr">
        <is>
          <t>Must-have</t>
        </is>
      </c>
      <c r="AB3380" t="inlineStr">
        <is>
          <t>nein</t>
        </is>
      </c>
      <c r="AD3380" t="inlineStr">
        <is>
          <t>Fiori</t>
        </is>
      </c>
      <c r="AF3380" t="inlineStr">
        <is>
          <t>Asset Viewer, F2072, W0029</t>
        </is>
      </c>
      <c r="AG3380" t="inlineStr">
        <is>
          <t>nein</t>
        </is>
      </c>
      <c r="AH3380" t="inlineStr">
        <is>
          <t>nein</t>
        </is>
      </c>
      <c r="AI3380" t="inlineStr">
        <is>
          <t>ja</t>
        </is>
      </c>
      <c r="AJ3380" t="inlineStr">
        <is>
          <t>ja</t>
        </is>
      </c>
      <c r="AK3380">
        <f>IF(BTT[[#This Row],[Subprozess
(optionale Auswahl)]]="","okay",IF(VLOOKUP(BTT[[#This Row],[Subprozess
(optionale Auswahl)]],BPML[[Subprozess]:[Zugeordneter Hauptprozess]],3,FALSE)=BTT[[#This Row],[Hauptprozess
(Pflichtauswahl)]],"okay","falscher Subprozess"))</f>
        <v/>
      </c>
      <c r="AL3380">
        <f>IF(aktives_Teilprojekt="Master","",IF(BTT[[#This Row],[Verantwortliches TP
(automatisch)]]=VLOOKUP(aktives_Teilprojekt,Teilprojekte[[Teilprojekte]:[Kürzel]],2,FALSE),"okay","Hauptprozess anderes TP"))</f>
        <v/>
      </c>
      <c r="AM3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0">
        <f>IFERROR(IF(BTT[[#This Row],[SAP-Modul
(Pflichtauswahl)]]&lt;&gt;VLOOKUP(BTT[[#This Row],[Verwendete Transaktion (Pflichtauswahl)]],Transaktionen[[Transaktionen]:[Modul]],3,FALSE),"Modul anders","okay"),"")</f>
        <v/>
      </c>
      <c r="AP3380">
        <f>IFERROR(IF(COUNTIFS(BTT[Verwendete Transaktion (Pflichtauswahl)],BTT[[#This Row],[Verwendete Transaktion (Pflichtauswahl)]],BTT[SAP-Modul
(Pflichtauswahl)],"&lt;&gt;"&amp;BTT[[#This Row],[SAP-Modul
(Pflichtauswahl)]])&gt;0,"Modul anders","okay"),"")</f>
        <v/>
      </c>
      <c r="AQ3380">
        <f>IFERROR(IF(COUNTIFS(BTT[Verwendete Transaktion (Pflichtauswahl)],BTT[[#This Row],[Verwendete Transaktion (Pflichtauswahl)]],BTT[Verantwortliches TP
(automatisch)],"&lt;&gt;"&amp;BTT[[#This Row],[Verantwortliches TP
(automatisch)]])&gt;0,"Transaktion mehrfach","okay"),"")</f>
        <v/>
      </c>
      <c r="AR3380">
        <f>IFERROR(IF(COUNTIFS(BTT[Verwendete Transaktion (Pflichtauswahl)],BTT[[#This Row],[Verwendete Transaktion (Pflichtauswahl)]],BTT[Verantwortliches TP
(automatisch)],"&lt;&gt;"&amp;VLOOKUP(aktives_Teilprojekt,Teilprojekte[[Teilprojekte]:[Kürzel]],2,FALSE))&gt;0,"Transaktion mehrfach","okay"),"")</f>
        <v/>
      </c>
      <c r="AS3380" t="inlineStr">
        <is>
          <t>IH41</t>
        </is>
      </c>
    </row>
    <row r="3381">
      <c r="A3381">
        <f>IFERROR(IF(BTT[[#This Row],[Lfd Nr. 
(aus konsolidierter Datei)]]&lt;&gt;"",BTT[[#This Row],[Lfd Nr. 
(aus konsolidierter Datei)]],VLOOKUP(aktives_Teilprojekt,Teilprojekte[[Teilprojekte]:[Kürzel]],2,FALSE)&amp;ROW(BTT[[#This Row],[Lfd Nr.
(automatisch)]])-2),"")</f>
        <v/>
      </c>
      <c r="B3381" t="inlineStr">
        <is>
          <t>Stammdatenpflege technische Objekte durchführen</t>
        </is>
      </c>
      <c r="C3381" t="inlineStr">
        <is>
          <t>technisches Objekt ändern</t>
        </is>
      </c>
      <c r="D3381" t="inlineStr">
        <is>
          <t>Equi ändern</t>
        </is>
      </c>
      <c r="E3381">
        <f>IFERROR(IF(NOT(BTT[[#This Row],[Manuelle Änderung des Verantwortliches TP
(Auswahl - bei Bedarf)]]=""),BTT[[#This Row],[Manuelle Änderung des Verantwortliches TP
(Auswahl - bei Bedarf)]],VLOOKUP(BTT[[#This Row],[Hauptprozess
(Pflichtauswahl)]],Hauptprozesse[],3,FALSE)),"")</f>
        <v/>
      </c>
      <c r="H3381" t="inlineStr">
        <is>
          <t>PM</t>
        </is>
      </c>
      <c r="I3381" t="inlineStr">
        <is>
          <t>IE05</t>
        </is>
      </c>
      <c r="J3381">
        <f>IFERROR(VLOOKUP(BTT[[#This Row],[Verwendete Transaktion (Pflichtauswahl)]],Transaktionen[[Transaktionen]:[Langtext]],2,FALSE),"")</f>
        <v/>
      </c>
      <c r="M3381" t="inlineStr">
        <is>
          <t>nein</t>
        </is>
      </c>
      <c r="O3381" t="inlineStr">
        <is>
          <t>nein</t>
        </is>
      </c>
      <c r="P3381" t="inlineStr">
        <is>
          <t>nein</t>
        </is>
      </c>
      <c r="Q3381" t="inlineStr">
        <is>
          <t>nein</t>
        </is>
      </c>
      <c r="R3381" t="inlineStr">
        <is>
          <t>keine</t>
        </is>
      </c>
      <c r="S3381" t="inlineStr">
        <is>
          <t>nein</t>
        </is>
      </c>
      <c r="T3381" t="inlineStr">
        <is>
          <t>keiner</t>
        </is>
      </c>
      <c r="V3381">
        <f>IFERROR(VLOOKUP(BTT[[#This Row],[Verwendetes Formular
(Auswahl falls relevant)]],Formulare[[Formularbezeichnung]:[Formularname (technisch)]],2,FALSE),"")</f>
        <v/>
      </c>
      <c r="X3381" t="inlineStr">
        <is>
          <t>nein</t>
        </is>
      </c>
      <c r="Z3381" t="inlineStr">
        <is>
          <t>Must-have</t>
        </is>
      </c>
      <c r="AB3381" t="inlineStr">
        <is>
          <t>nein</t>
        </is>
      </c>
      <c r="AD3381" t="inlineStr">
        <is>
          <t>Fiori</t>
        </is>
      </c>
      <c r="AF3381" t="inlineStr">
        <is>
          <t>F2072</t>
        </is>
      </c>
      <c r="AG3381" t="inlineStr">
        <is>
          <t>nein</t>
        </is>
      </c>
      <c r="AH3381" t="inlineStr">
        <is>
          <t>nein</t>
        </is>
      </c>
      <c r="AI3381" t="inlineStr">
        <is>
          <t>ja</t>
        </is>
      </c>
      <c r="AJ3381" t="inlineStr">
        <is>
          <t>ja</t>
        </is>
      </c>
      <c r="AK3381">
        <f>IF(BTT[[#This Row],[Subprozess
(optionale Auswahl)]]="","okay",IF(VLOOKUP(BTT[[#This Row],[Subprozess
(optionale Auswahl)]],BPML[[Subprozess]:[Zugeordneter Hauptprozess]],3,FALSE)=BTT[[#This Row],[Hauptprozess
(Pflichtauswahl)]],"okay","falscher Subprozess"))</f>
        <v/>
      </c>
      <c r="AL3381">
        <f>IF(aktives_Teilprojekt="Master","",IF(BTT[[#This Row],[Verantwortliches TP
(automatisch)]]=VLOOKUP(aktives_Teilprojekt,Teilprojekte[[Teilprojekte]:[Kürzel]],2,FALSE),"okay","Hauptprozess anderes TP"))</f>
        <v/>
      </c>
      <c r="AM3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1">
        <f>IFERROR(IF(BTT[[#This Row],[SAP-Modul
(Pflichtauswahl)]]&lt;&gt;VLOOKUP(BTT[[#This Row],[Verwendete Transaktion (Pflichtauswahl)]],Transaktionen[[Transaktionen]:[Modul]],3,FALSE),"Modul anders","okay"),"")</f>
        <v/>
      </c>
      <c r="AP3381">
        <f>IFERROR(IF(COUNTIFS(BTT[Verwendete Transaktion (Pflichtauswahl)],BTT[[#This Row],[Verwendete Transaktion (Pflichtauswahl)]],BTT[SAP-Modul
(Pflichtauswahl)],"&lt;&gt;"&amp;BTT[[#This Row],[SAP-Modul
(Pflichtauswahl)]])&gt;0,"Modul anders","okay"),"")</f>
        <v/>
      </c>
      <c r="AQ3381">
        <f>IFERROR(IF(COUNTIFS(BTT[Verwendete Transaktion (Pflichtauswahl)],BTT[[#This Row],[Verwendete Transaktion (Pflichtauswahl)]],BTT[Verantwortliches TP
(automatisch)],"&lt;&gt;"&amp;BTT[[#This Row],[Verantwortliches TP
(automatisch)]])&gt;0,"Transaktion mehrfach","okay"),"")</f>
        <v/>
      </c>
      <c r="AR3381">
        <f>IFERROR(IF(COUNTIFS(BTT[Verwendete Transaktion (Pflichtauswahl)],BTT[[#This Row],[Verwendete Transaktion (Pflichtauswahl)]],BTT[Verantwortliches TP
(automatisch)],"&lt;&gt;"&amp;VLOOKUP(aktives_Teilprojekt,Teilprojekte[[Teilprojekte]:[Kürzel]],2,FALSE))&gt;0,"Transaktion mehrfach","okay"),"")</f>
        <v/>
      </c>
      <c r="AS3381" t="inlineStr">
        <is>
          <t>IH42</t>
        </is>
      </c>
    </row>
    <row r="3382">
      <c r="A3382">
        <f>IFERROR(IF(BTT[[#This Row],[Lfd Nr. 
(aus konsolidierter Datei)]]&lt;&gt;"",BTT[[#This Row],[Lfd Nr. 
(aus konsolidierter Datei)]],VLOOKUP(aktives_Teilprojekt,Teilprojekte[[Teilprojekte]:[Kürzel]],2,FALSE)&amp;ROW(BTT[[#This Row],[Lfd Nr.
(automatisch)]])-2),"")</f>
        <v/>
      </c>
      <c r="B3382" t="inlineStr">
        <is>
          <t>Stammdatenpflege technische Objekte durchführen</t>
        </is>
      </c>
      <c r="D3382" t="inlineStr">
        <is>
          <t>Equipmentliste aufrufen</t>
        </is>
      </c>
      <c r="E3382">
        <f>IFERROR(IF(NOT(BTT[[#This Row],[Manuelle Änderung des Verantwortliches TP
(Auswahl - bei Bedarf)]]=""),BTT[[#This Row],[Manuelle Änderung des Verantwortliches TP
(Auswahl - bei Bedarf)]],VLOOKUP(BTT[[#This Row],[Hauptprozess
(Pflichtauswahl)]],Hauptprozesse[],3,FALSE)),"")</f>
        <v/>
      </c>
      <c r="H3382" t="inlineStr">
        <is>
          <t>PM</t>
        </is>
      </c>
      <c r="I3382" t="inlineStr">
        <is>
          <t>IE07</t>
        </is>
      </c>
      <c r="J3382">
        <f>IFERROR(VLOOKUP(BTT[[#This Row],[Verwendete Transaktion (Pflichtauswahl)]],Transaktionen[[Transaktionen]:[Langtext]],2,FALSE),"")</f>
        <v/>
      </c>
      <c r="M3382" t="inlineStr">
        <is>
          <t>nein</t>
        </is>
      </c>
      <c r="O3382" t="inlineStr">
        <is>
          <t>nein</t>
        </is>
      </c>
      <c r="P3382" t="inlineStr">
        <is>
          <t>nein</t>
        </is>
      </c>
      <c r="Q3382" t="inlineStr">
        <is>
          <t>nein</t>
        </is>
      </c>
      <c r="R3382" t="inlineStr">
        <is>
          <t>keine</t>
        </is>
      </c>
      <c r="S3382" t="inlineStr">
        <is>
          <t>nein</t>
        </is>
      </c>
      <c r="T3382" t="inlineStr">
        <is>
          <t>keiner</t>
        </is>
      </c>
      <c r="V3382">
        <f>IFERROR(VLOOKUP(BTT[[#This Row],[Verwendetes Formular
(Auswahl falls relevant)]],Formulare[[Formularbezeichnung]:[Formularname (technisch)]],2,FALSE),"")</f>
        <v/>
      </c>
      <c r="X3382" t="inlineStr">
        <is>
          <t>nein</t>
        </is>
      </c>
      <c r="Z3382" t="inlineStr">
        <is>
          <t>Must-have</t>
        </is>
      </c>
      <c r="AB3382" t="inlineStr">
        <is>
          <t>nein</t>
        </is>
      </c>
      <c r="AD3382" t="inlineStr">
        <is>
          <t>GUI</t>
        </is>
      </c>
      <c r="AG3382" t="inlineStr">
        <is>
          <t>nein</t>
        </is>
      </c>
      <c r="AH3382" t="inlineStr">
        <is>
          <t>nein</t>
        </is>
      </c>
      <c r="AI3382" t="inlineStr">
        <is>
          <t>ja</t>
        </is>
      </c>
      <c r="AJ3382" t="inlineStr">
        <is>
          <t>nein</t>
        </is>
      </c>
      <c r="AK3382">
        <f>IF(BTT[[#This Row],[Subprozess
(optionale Auswahl)]]="","okay",IF(VLOOKUP(BTT[[#This Row],[Subprozess
(optionale Auswahl)]],BPML[[Subprozess]:[Zugeordneter Hauptprozess]],3,FALSE)=BTT[[#This Row],[Hauptprozess
(Pflichtauswahl)]],"okay","falscher Subprozess"))</f>
        <v/>
      </c>
      <c r="AL3382">
        <f>IF(aktives_Teilprojekt="Master","",IF(BTT[[#This Row],[Verantwortliches TP
(automatisch)]]=VLOOKUP(aktives_Teilprojekt,Teilprojekte[[Teilprojekte]:[Kürzel]],2,FALSE),"okay","Hauptprozess anderes TP"))</f>
        <v/>
      </c>
      <c r="AM3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2">
        <f>IFERROR(IF(BTT[[#This Row],[SAP-Modul
(Pflichtauswahl)]]&lt;&gt;VLOOKUP(BTT[[#This Row],[Verwendete Transaktion (Pflichtauswahl)]],Transaktionen[[Transaktionen]:[Modul]],3,FALSE),"Modul anders","okay"),"")</f>
        <v/>
      </c>
      <c r="AP3382">
        <f>IFERROR(IF(COUNTIFS(BTT[Verwendete Transaktion (Pflichtauswahl)],BTT[[#This Row],[Verwendete Transaktion (Pflichtauswahl)]],BTT[SAP-Modul
(Pflichtauswahl)],"&lt;&gt;"&amp;BTT[[#This Row],[SAP-Modul
(Pflichtauswahl)]])&gt;0,"Modul anders","okay"),"")</f>
        <v/>
      </c>
      <c r="AQ3382">
        <f>IFERROR(IF(COUNTIFS(BTT[Verwendete Transaktion (Pflichtauswahl)],BTT[[#This Row],[Verwendete Transaktion (Pflichtauswahl)]],BTT[Verantwortliches TP
(automatisch)],"&lt;&gt;"&amp;BTT[[#This Row],[Verantwortliches TP
(automatisch)]])&gt;0,"Transaktion mehrfach","okay"),"")</f>
        <v/>
      </c>
      <c r="AR3382">
        <f>IFERROR(IF(COUNTIFS(BTT[Verwendete Transaktion (Pflichtauswahl)],BTT[[#This Row],[Verwendete Transaktion (Pflichtauswahl)]],BTT[Verantwortliches TP
(automatisch)],"&lt;&gt;"&amp;VLOOKUP(aktives_Teilprojekt,Teilprojekte[[Teilprojekte]:[Kürzel]],2,FALSE))&gt;0,"Transaktion mehrfach","okay"),"")</f>
        <v/>
      </c>
      <c r="AS3382" t="inlineStr">
        <is>
          <t>IH43</t>
        </is>
      </c>
    </row>
    <row r="3383">
      <c r="A3383">
        <f>IFERROR(IF(BTT[[#This Row],[Lfd Nr. 
(aus konsolidierter Datei)]]&lt;&gt;"",BTT[[#This Row],[Lfd Nr. 
(aus konsolidierter Datei)]],VLOOKUP(aktives_Teilprojekt,Teilprojekte[[Teilprojekte]:[Kürzel]],2,FALSE)&amp;ROW(BTT[[#This Row],[Lfd Nr.
(automatisch)]])-2),"")</f>
        <v/>
      </c>
      <c r="B3383" t="inlineStr">
        <is>
          <t>Stammdatenpflege technische Objekte durchführen</t>
        </is>
      </c>
      <c r="C3383" t="inlineStr">
        <is>
          <t>technisches Objekt anlegen</t>
        </is>
      </c>
      <c r="D3383" t="inlineStr">
        <is>
          <t>Listerfassung Equipmets</t>
        </is>
      </c>
      <c r="E3383">
        <f>IFERROR(IF(NOT(BTT[[#This Row],[Manuelle Änderung des Verantwortliches TP
(Auswahl - bei Bedarf)]]=""),BTT[[#This Row],[Manuelle Änderung des Verantwortliches TP
(Auswahl - bei Bedarf)]],VLOOKUP(BTT[[#This Row],[Hauptprozess
(Pflichtauswahl)]],Hauptprozesse[],3,FALSE)),"")</f>
        <v/>
      </c>
      <c r="H3383" t="inlineStr">
        <is>
          <t>PM</t>
        </is>
      </c>
      <c r="I3383" t="inlineStr">
        <is>
          <t>IE10</t>
        </is>
      </c>
      <c r="J3383">
        <f>IFERROR(VLOOKUP(BTT[[#This Row],[Verwendete Transaktion (Pflichtauswahl)]],Transaktionen[[Transaktionen]:[Langtext]],2,FALSE),"")</f>
        <v/>
      </c>
      <c r="M3383" t="inlineStr">
        <is>
          <t>nein</t>
        </is>
      </c>
      <c r="O3383" t="inlineStr">
        <is>
          <t>nein</t>
        </is>
      </c>
      <c r="P3383" t="inlineStr">
        <is>
          <t>nein</t>
        </is>
      </c>
      <c r="Q3383" t="inlineStr">
        <is>
          <t>nein</t>
        </is>
      </c>
      <c r="R3383" t="inlineStr">
        <is>
          <t>keine</t>
        </is>
      </c>
      <c r="S3383" t="inlineStr">
        <is>
          <t>nein</t>
        </is>
      </c>
      <c r="T3383" t="inlineStr">
        <is>
          <t>keiner</t>
        </is>
      </c>
      <c r="V3383">
        <f>IFERROR(VLOOKUP(BTT[[#This Row],[Verwendetes Formular
(Auswahl falls relevant)]],Formulare[[Formularbezeichnung]:[Formularname (technisch)]],2,FALSE),"")</f>
        <v/>
      </c>
      <c r="X3383" t="inlineStr">
        <is>
          <t>nein</t>
        </is>
      </c>
      <c r="Z3383" t="inlineStr">
        <is>
          <t>Must-have</t>
        </is>
      </c>
      <c r="AB3383" t="inlineStr">
        <is>
          <t>nein</t>
        </is>
      </c>
      <c r="AD3383" t="inlineStr">
        <is>
          <t>GUI</t>
        </is>
      </c>
      <c r="AG3383" t="inlineStr">
        <is>
          <t>nein</t>
        </is>
      </c>
      <c r="AH3383" t="inlineStr">
        <is>
          <t>nein</t>
        </is>
      </c>
      <c r="AI3383" t="inlineStr">
        <is>
          <t>ja</t>
        </is>
      </c>
      <c r="AJ3383" t="inlineStr">
        <is>
          <t>nein</t>
        </is>
      </c>
      <c r="AK3383">
        <f>IF(BTT[[#This Row],[Subprozess
(optionale Auswahl)]]="","okay",IF(VLOOKUP(BTT[[#This Row],[Subprozess
(optionale Auswahl)]],BPML[[Subprozess]:[Zugeordneter Hauptprozess]],3,FALSE)=BTT[[#This Row],[Hauptprozess
(Pflichtauswahl)]],"okay","falscher Subprozess"))</f>
        <v/>
      </c>
      <c r="AL3383">
        <f>IF(aktives_Teilprojekt="Master","",IF(BTT[[#This Row],[Verantwortliches TP
(automatisch)]]=VLOOKUP(aktives_Teilprojekt,Teilprojekte[[Teilprojekte]:[Kürzel]],2,FALSE),"okay","Hauptprozess anderes TP"))</f>
        <v/>
      </c>
      <c r="AM3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3">
        <f>IFERROR(IF(BTT[[#This Row],[SAP-Modul
(Pflichtauswahl)]]&lt;&gt;VLOOKUP(BTT[[#This Row],[Verwendete Transaktion (Pflichtauswahl)]],Transaktionen[[Transaktionen]:[Modul]],3,FALSE),"Modul anders","okay"),"")</f>
        <v/>
      </c>
      <c r="AP3383">
        <f>IFERROR(IF(COUNTIFS(BTT[Verwendete Transaktion (Pflichtauswahl)],BTT[[#This Row],[Verwendete Transaktion (Pflichtauswahl)]],BTT[SAP-Modul
(Pflichtauswahl)],"&lt;&gt;"&amp;BTT[[#This Row],[SAP-Modul
(Pflichtauswahl)]])&gt;0,"Modul anders","okay"),"")</f>
        <v/>
      </c>
      <c r="AQ3383">
        <f>IFERROR(IF(COUNTIFS(BTT[Verwendete Transaktion (Pflichtauswahl)],BTT[[#This Row],[Verwendete Transaktion (Pflichtauswahl)]],BTT[Verantwortliches TP
(automatisch)],"&lt;&gt;"&amp;BTT[[#This Row],[Verantwortliches TP
(automatisch)]])&gt;0,"Transaktion mehrfach","okay"),"")</f>
        <v/>
      </c>
      <c r="AR3383">
        <f>IFERROR(IF(COUNTIFS(BTT[Verwendete Transaktion (Pflichtauswahl)],BTT[[#This Row],[Verwendete Transaktion (Pflichtauswahl)]],BTT[Verantwortliches TP
(automatisch)],"&lt;&gt;"&amp;VLOOKUP(aktives_Teilprojekt,Teilprojekte[[Teilprojekte]:[Kürzel]],2,FALSE))&gt;0,"Transaktion mehrfach","okay"),"")</f>
        <v/>
      </c>
      <c r="AS3383" t="inlineStr">
        <is>
          <t>IH44</t>
        </is>
      </c>
    </row>
    <row r="3384">
      <c r="A3384">
        <f>IFERROR(IF(BTT[[#This Row],[Lfd Nr. 
(aus konsolidierter Datei)]]&lt;&gt;"",BTT[[#This Row],[Lfd Nr. 
(aus konsolidierter Datei)]],VLOOKUP(aktives_Teilprojekt,Teilprojekte[[Teilprojekte]:[Kürzel]],2,FALSE)&amp;ROW(BTT[[#This Row],[Lfd Nr.
(automatisch)]])-2),"")</f>
        <v/>
      </c>
      <c r="B3384" t="inlineStr">
        <is>
          <t>Stammdatenpflege technische Objekte durchführen</t>
        </is>
      </c>
      <c r="C3384" t="inlineStr">
        <is>
          <t>technisches Objekt anlegen</t>
        </is>
      </c>
      <c r="D3384" t="inlineStr">
        <is>
          <t>Fahrzeugequipment erfassen</t>
        </is>
      </c>
      <c r="E3384">
        <f>IFERROR(IF(NOT(BTT[[#This Row],[Manuelle Änderung des Verantwortliches TP
(Auswahl - bei Bedarf)]]=""),BTT[[#This Row],[Manuelle Änderung des Verantwortliches TP
(Auswahl - bei Bedarf)]],VLOOKUP(BTT[[#This Row],[Hauptprozess
(Pflichtauswahl)]],Hauptprozesse[],3,FALSE)),"")</f>
        <v/>
      </c>
      <c r="H3384" t="inlineStr">
        <is>
          <t>PM</t>
        </is>
      </c>
      <c r="I3384" t="inlineStr">
        <is>
          <t>IE31</t>
        </is>
      </c>
      <c r="J3384">
        <f>IFERROR(VLOOKUP(BTT[[#This Row],[Verwendete Transaktion (Pflichtauswahl)]],Transaktionen[[Transaktionen]:[Langtext]],2,FALSE),"")</f>
        <v/>
      </c>
      <c r="M3384" t="inlineStr">
        <is>
          <t>ja</t>
        </is>
      </c>
      <c r="N3384" t="inlineStr">
        <is>
          <t>GuiXT</t>
        </is>
      </c>
      <c r="O3384" t="inlineStr">
        <is>
          <t>nein</t>
        </is>
      </c>
      <c r="P3384" t="inlineStr">
        <is>
          <t>nein</t>
        </is>
      </c>
      <c r="Q3384" t="inlineStr">
        <is>
          <t>nein</t>
        </is>
      </c>
      <c r="R3384" t="inlineStr">
        <is>
          <t>FILENET_PROD</t>
        </is>
      </c>
      <c r="S3384" t="inlineStr">
        <is>
          <t>nein</t>
        </is>
      </c>
      <c r="T3384" t="inlineStr">
        <is>
          <t>keiner</t>
        </is>
      </c>
      <c r="V3384">
        <f>IFERROR(VLOOKUP(BTT[[#This Row],[Verwendetes Formular
(Auswahl falls relevant)]],Formulare[[Formularbezeichnung]:[Formularname (technisch)]],2,FALSE),"")</f>
        <v/>
      </c>
      <c r="X3384" t="inlineStr">
        <is>
          <t>nein</t>
        </is>
      </c>
      <c r="Y3384" t="inlineStr">
        <is>
          <t>Oberflächenanpassung mittels GuiXT</t>
        </is>
      </c>
      <c r="Z3384" t="inlineStr">
        <is>
          <t>Must-have</t>
        </is>
      </c>
      <c r="AB3384" t="inlineStr">
        <is>
          <t>nein</t>
        </is>
      </c>
      <c r="AD3384" t="inlineStr">
        <is>
          <t>GUI</t>
        </is>
      </c>
      <c r="AG3384" t="inlineStr">
        <is>
          <t>nein</t>
        </is>
      </c>
      <c r="AH3384" t="inlineStr">
        <is>
          <t>nein</t>
        </is>
      </c>
      <c r="AI3384" t="inlineStr">
        <is>
          <t>ja</t>
        </is>
      </c>
      <c r="AJ3384" t="inlineStr">
        <is>
          <t>nein</t>
        </is>
      </c>
      <c r="AK3384">
        <f>IF(BTT[[#This Row],[Subprozess
(optionale Auswahl)]]="","okay",IF(VLOOKUP(BTT[[#This Row],[Subprozess
(optionale Auswahl)]],BPML[[Subprozess]:[Zugeordneter Hauptprozess]],3,FALSE)=BTT[[#This Row],[Hauptprozess
(Pflichtauswahl)]],"okay","falscher Subprozess"))</f>
        <v/>
      </c>
      <c r="AL3384">
        <f>IF(aktives_Teilprojekt="Master","",IF(BTT[[#This Row],[Verantwortliches TP
(automatisch)]]=VLOOKUP(aktives_Teilprojekt,Teilprojekte[[Teilprojekte]:[Kürzel]],2,FALSE),"okay","Hauptprozess anderes TP"))</f>
        <v/>
      </c>
      <c r="AM3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4">
        <f>IFERROR(IF(BTT[[#This Row],[SAP-Modul
(Pflichtauswahl)]]&lt;&gt;VLOOKUP(BTT[[#This Row],[Verwendete Transaktion (Pflichtauswahl)]],Transaktionen[[Transaktionen]:[Modul]],3,FALSE),"Modul anders","okay"),"")</f>
        <v/>
      </c>
      <c r="AP3384">
        <f>IFERROR(IF(COUNTIFS(BTT[Verwendete Transaktion (Pflichtauswahl)],BTT[[#This Row],[Verwendete Transaktion (Pflichtauswahl)]],BTT[SAP-Modul
(Pflichtauswahl)],"&lt;&gt;"&amp;BTT[[#This Row],[SAP-Modul
(Pflichtauswahl)]])&gt;0,"Modul anders","okay"),"")</f>
        <v/>
      </c>
      <c r="AQ3384">
        <f>IFERROR(IF(COUNTIFS(BTT[Verwendete Transaktion (Pflichtauswahl)],BTT[[#This Row],[Verwendete Transaktion (Pflichtauswahl)]],BTT[Verantwortliches TP
(automatisch)],"&lt;&gt;"&amp;BTT[[#This Row],[Verantwortliches TP
(automatisch)]])&gt;0,"Transaktion mehrfach","okay"),"")</f>
        <v/>
      </c>
      <c r="AR3384">
        <f>IFERROR(IF(COUNTIFS(BTT[Verwendete Transaktion (Pflichtauswahl)],BTT[[#This Row],[Verwendete Transaktion (Pflichtauswahl)]],BTT[Verantwortliches TP
(automatisch)],"&lt;&gt;"&amp;VLOOKUP(aktives_Teilprojekt,Teilprojekte[[Teilprojekte]:[Kürzel]],2,FALSE))&gt;0,"Transaktion mehrfach","okay"),"")</f>
        <v/>
      </c>
      <c r="AS3384" t="inlineStr">
        <is>
          <t>IH45</t>
        </is>
      </c>
    </row>
    <row r="3385">
      <c r="A3385">
        <f>IFERROR(IF(BTT[[#This Row],[Lfd Nr. 
(aus konsolidierter Datei)]]&lt;&gt;"",BTT[[#This Row],[Lfd Nr. 
(aus konsolidierter Datei)]],VLOOKUP(aktives_Teilprojekt,Teilprojekte[[Teilprojekte]:[Kürzel]],2,FALSE)&amp;ROW(BTT[[#This Row],[Lfd Nr.
(automatisch)]])-2),"")</f>
        <v/>
      </c>
      <c r="B3385" t="inlineStr">
        <is>
          <t>Stammdatenpflege technische Objekte durchführen</t>
        </is>
      </c>
      <c r="D3385" t="inlineStr">
        <is>
          <t>Fahrzeugliste anzeigen</t>
        </is>
      </c>
      <c r="E3385">
        <f>IFERROR(IF(NOT(BTT[[#This Row],[Manuelle Änderung des Verantwortliches TP
(Auswahl - bei Bedarf)]]=""),BTT[[#This Row],[Manuelle Änderung des Verantwortliches TP
(Auswahl - bei Bedarf)]],VLOOKUP(BTT[[#This Row],[Hauptprozess
(Pflichtauswahl)]],Hauptprozesse[],3,FALSE)),"")</f>
        <v/>
      </c>
      <c r="H3385" t="inlineStr">
        <is>
          <t>PM</t>
        </is>
      </c>
      <c r="I3385" t="inlineStr">
        <is>
          <t>IE36</t>
        </is>
      </c>
      <c r="J3385">
        <f>IFERROR(VLOOKUP(BTT[[#This Row],[Verwendete Transaktion (Pflichtauswahl)]],Transaktionen[[Transaktionen]:[Langtext]],2,FALSE),"")</f>
        <v/>
      </c>
      <c r="M3385" t="inlineStr">
        <is>
          <t>ja</t>
        </is>
      </c>
      <c r="N3385" t="inlineStr">
        <is>
          <t>GuiXT</t>
        </is>
      </c>
      <c r="O3385" t="inlineStr">
        <is>
          <t>nein</t>
        </is>
      </c>
      <c r="P3385" t="inlineStr">
        <is>
          <t>nein</t>
        </is>
      </c>
      <c r="Q3385" t="inlineStr">
        <is>
          <t>nein</t>
        </is>
      </c>
      <c r="R3385" t="inlineStr">
        <is>
          <t>Tankdaten</t>
        </is>
      </c>
      <c r="S3385" t="inlineStr">
        <is>
          <t>nein</t>
        </is>
      </c>
      <c r="T3385" t="inlineStr">
        <is>
          <t>keiner</t>
        </is>
      </c>
      <c r="V3385">
        <f>IFERROR(VLOOKUP(BTT[[#This Row],[Verwendetes Formular
(Auswahl falls relevant)]],Formulare[[Formularbezeichnung]:[Formularname (technisch)]],2,FALSE),"")</f>
        <v/>
      </c>
      <c r="X3385" t="inlineStr">
        <is>
          <t>nein</t>
        </is>
      </c>
      <c r="Z3385" t="inlineStr">
        <is>
          <t>Must-have</t>
        </is>
      </c>
      <c r="AB3385" t="inlineStr">
        <is>
          <t>nein</t>
        </is>
      </c>
      <c r="AD3385" t="inlineStr">
        <is>
          <t>GUI</t>
        </is>
      </c>
      <c r="AG3385" t="inlineStr">
        <is>
          <t>nein</t>
        </is>
      </c>
      <c r="AH3385" t="inlineStr">
        <is>
          <t>nein</t>
        </is>
      </c>
      <c r="AI3385" t="inlineStr">
        <is>
          <t>ja</t>
        </is>
      </c>
      <c r="AJ3385" t="inlineStr">
        <is>
          <t>nein</t>
        </is>
      </c>
      <c r="AK3385">
        <f>IF(BTT[[#This Row],[Subprozess
(optionale Auswahl)]]="","okay",IF(VLOOKUP(BTT[[#This Row],[Subprozess
(optionale Auswahl)]],BPML[[Subprozess]:[Zugeordneter Hauptprozess]],3,FALSE)=BTT[[#This Row],[Hauptprozess
(Pflichtauswahl)]],"okay","falscher Subprozess"))</f>
        <v/>
      </c>
      <c r="AL3385">
        <f>IF(aktives_Teilprojekt="Master","",IF(BTT[[#This Row],[Verantwortliches TP
(automatisch)]]=VLOOKUP(aktives_Teilprojekt,Teilprojekte[[Teilprojekte]:[Kürzel]],2,FALSE),"okay","Hauptprozess anderes TP"))</f>
        <v/>
      </c>
      <c r="AM3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5">
        <f>IFERROR(IF(BTT[[#This Row],[SAP-Modul
(Pflichtauswahl)]]&lt;&gt;VLOOKUP(BTT[[#This Row],[Verwendete Transaktion (Pflichtauswahl)]],Transaktionen[[Transaktionen]:[Modul]],3,FALSE),"Modul anders","okay"),"")</f>
        <v/>
      </c>
      <c r="AP3385">
        <f>IFERROR(IF(COUNTIFS(BTT[Verwendete Transaktion (Pflichtauswahl)],BTT[[#This Row],[Verwendete Transaktion (Pflichtauswahl)]],BTT[SAP-Modul
(Pflichtauswahl)],"&lt;&gt;"&amp;BTT[[#This Row],[SAP-Modul
(Pflichtauswahl)]])&gt;0,"Modul anders","okay"),"")</f>
        <v/>
      </c>
      <c r="AQ3385">
        <f>IFERROR(IF(COUNTIFS(BTT[Verwendete Transaktion (Pflichtauswahl)],BTT[[#This Row],[Verwendete Transaktion (Pflichtauswahl)]],BTT[Verantwortliches TP
(automatisch)],"&lt;&gt;"&amp;BTT[[#This Row],[Verantwortliches TP
(automatisch)]])&gt;0,"Transaktion mehrfach","okay"),"")</f>
        <v/>
      </c>
      <c r="AR3385">
        <f>IFERROR(IF(COUNTIFS(BTT[Verwendete Transaktion (Pflichtauswahl)],BTT[[#This Row],[Verwendete Transaktion (Pflichtauswahl)]],BTT[Verantwortliches TP
(automatisch)],"&lt;&gt;"&amp;VLOOKUP(aktives_Teilprojekt,Teilprojekte[[Teilprojekte]:[Kürzel]],2,FALSE))&gt;0,"Transaktion mehrfach","okay"),"")</f>
        <v/>
      </c>
      <c r="AS3385" t="inlineStr">
        <is>
          <t>IH46</t>
        </is>
      </c>
    </row>
    <row r="3386">
      <c r="A3386">
        <f>IFERROR(IF(BTT[[#This Row],[Lfd Nr. 
(aus konsolidierter Datei)]]&lt;&gt;"",BTT[[#This Row],[Lfd Nr. 
(aus konsolidierter Datei)]],VLOOKUP(aktives_Teilprojekt,Teilprojekte[[Teilprojekte]:[Kürzel]],2,FALSE)&amp;ROW(BTT[[#This Row],[Lfd Nr.
(automatisch)]])-2),"")</f>
        <v/>
      </c>
      <c r="B3386" t="inlineStr">
        <is>
          <t>Stammdatenpflege technische Objekte durchführen</t>
        </is>
      </c>
      <c r="C3386" t="inlineStr">
        <is>
          <t>technisches Objekt ändern</t>
        </is>
      </c>
      <c r="D3386" t="inlineStr">
        <is>
          <t xml:space="preserve">Fahrzeugliste ändern </t>
        </is>
      </c>
      <c r="E3386">
        <f>IFERROR(IF(NOT(BTT[[#This Row],[Manuelle Änderung des Verantwortliches TP
(Auswahl - bei Bedarf)]]=""),BTT[[#This Row],[Manuelle Änderung des Verantwortliches TP
(Auswahl - bei Bedarf)]],VLOOKUP(BTT[[#This Row],[Hauptprozess
(Pflichtauswahl)]],Hauptprozesse[],3,FALSE)),"")</f>
        <v/>
      </c>
      <c r="H3386" t="inlineStr">
        <is>
          <t>PM</t>
        </is>
      </c>
      <c r="I3386" t="inlineStr">
        <is>
          <t>IE37</t>
        </is>
      </c>
      <c r="J3386">
        <f>IFERROR(VLOOKUP(BTT[[#This Row],[Verwendete Transaktion (Pflichtauswahl)]],Transaktionen[[Transaktionen]:[Langtext]],2,FALSE),"")</f>
        <v/>
      </c>
      <c r="M3386" t="inlineStr">
        <is>
          <t>ja</t>
        </is>
      </c>
      <c r="N3386" t="inlineStr">
        <is>
          <t>GuiXT</t>
        </is>
      </c>
      <c r="O3386" t="inlineStr">
        <is>
          <t>nein</t>
        </is>
      </c>
      <c r="P3386" t="inlineStr">
        <is>
          <t>nein</t>
        </is>
      </c>
      <c r="Q3386" t="inlineStr">
        <is>
          <t>nein</t>
        </is>
      </c>
      <c r="R3386" t="inlineStr">
        <is>
          <t>keine</t>
        </is>
      </c>
      <c r="S3386" t="inlineStr">
        <is>
          <t>nein</t>
        </is>
      </c>
      <c r="T3386" t="inlineStr">
        <is>
          <t>keiner</t>
        </is>
      </c>
      <c r="V3386">
        <f>IFERROR(VLOOKUP(BTT[[#This Row],[Verwendetes Formular
(Auswahl falls relevant)]],Formulare[[Formularbezeichnung]:[Formularname (technisch)]],2,FALSE),"")</f>
        <v/>
      </c>
      <c r="X3386" t="inlineStr">
        <is>
          <t>nein</t>
        </is>
      </c>
      <c r="Z3386" t="inlineStr">
        <is>
          <t>Must-have</t>
        </is>
      </c>
      <c r="AB3386" t="inlineStr">
        <is>
          <t>nein</t>
        </is>
      </c>
      <c r="AD3386" t="inlineStr">
        <is>
          <t>GUI</t>
        </is>
      </c>
      <c r="AG3386" t="inlineStr">
        <is>
          <t>nein</t>
        </is>
      </c>
      <c r="AH3386" t="inlineStr">
        <is>
          <t>nein</t>
        </is>
      </c>
      <c r="AI3386" t="inlineStr">
        <is>
          <t>ja</t>
        </is>
      </c>
      <c r="AJ3386" t="inlineStr">
        <is>
          <t>nein</t>
        </is>
      </c>
      <c r="AK3386">
        <f>IF(BTT[[#This Row],[Subprozess
(optionale Auswahl)]]="","okay",IF(VLOOKUP(BTT[[#This Row],[Subprozess
(optionale Auswahl)]],BPML[[Subprozess]:[Zugeordneter Hauptprozess]],3,FALSE)=BTT[[#This Row],[Hauptprozess
(Pflichtauswahl)]],"okay","falscher Subprozess"))</f>
        <v/>
      </c>
      <c r="AL3386">
        <f>IF(aktives_Teilprojekt="Master","",IF(BTT[[#This Row],[Verantwortliches TP
(automatisch)]]=VLOOKUP(aktives_Teilprojekt,Teilprojekte[[Teilprojekte]:[Kürzel]],2,FALSE),"okay","Hauptprozess anderes TP"))</f>
        <v/>
      </c>
      <c r="AM3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6">
        <f>IFERROR(IF(BTT[[#This Row],[SAP-Modul
(Pflichtauswahl)]]&lt;&gt;VLOOKUP(BTT[[#This Row],[Verwendete Transaktion (Pflichtauswahl)]],Transaktionen[[Transaktionen]:[Modul]],3,FALSE),"Modul anders","okay"),"")</f>
        <v/>
      </c>
      <c r="AP3386">
        <f>IFERROR(IF(COUNTIFS(BTT[Verwendete Transaktion (Pflichtauswahl)],BTT[[#This Row],[Verwendete Transaktion (Pflichtauswahl)]],BTT[SAP-Modul
(Pflichtauswahl)],"&lt;&gt;"&amp;BTT[[#This Row],[SAP-Modul
(Pflichtauswahl)]])&gt;0,"Modul anders","okay"),"")</f>
        <v/>
      </c>
      <c r="AQ3386">
        <f>IFERROR(IF(COUNTIFS(BTT[Verwendete Transaktion (Pflichtauswahl)],BTT[[#This Row],[Verwendete Transaktion (Pflichtauswahl)]],BTT[Verantwortliches TP
(automatisch)],"&lt;&gt;"&amp;BTT[[#This Row],[Verantwortliches TP
(automatisch)]])&gt;0,"Transaktion mehrfach","okay"),"")</f>
        <v/>
      </c>
      <c r="AR3386">
        <f>IFERROR(IF(COUNTIFS(BTT[Verwendete Transaktion (Pflichtauswahl)],BTT[[#This Row],[Verwendete Transaktion (Pflichtauswahl)]],BTT[Verantwortliches TP
(automatisch)],"&lt;&gt;"&amp;VLOOKUP(aktives_Teilprojekt,Teilprojekte[[Teilprojekte]:[Kürzel]],2,FALSE))&gt;0,"Transaktion mehrfach","okay"),"")</f>
        <v/>
      </c>
      <c r="AS3386" t="inlineStr">
        <is>
          <t>IH47</t>
        </is>
      </c>
    </row>
    <row r="3387">
      <c r="A3387">
        <f>IFERROR(IF(BTT[[#This Row],[Lfd Nr. 
(aus konsolidierter Datei)]]&lt;&gt;"",BTT[[#This Row],[Lfd Nr. 
(aus konsolidierter Datei)]],VLOOKUP(aktives_Teilprojekt,Teilprojekte[[Teilprojekte]:[Kürzel]],2,FALSE)&amp;ROW(BTT[[#This Row],[Lfd Nr.
(automatisch)]])-2),"")</f>
        <v/>
      </c>
      <c r="B3387" t="inlineStr">
        <is>
          <t>Stammdatenpflege technische Objekte durchführen</t>
        </is>
      </c>
      <c r="D3387" t="inlineStr">
        <is>
          <t>Techn.Platz Strukturdarstellung</t>
        </is>
      </c>
      <c r="E3387">
        <f>IFERROR(IF(NOT(BTT[[#This Row],[Manuelle Änderung des Verantwortliches TP
(Auswahl - bei Bedarf)]]=""),BTT[[#This Row],[Manuelle Änderung des Verantwortliches TP
(Auswahl - bei Bedarf)]],VLOOKUP(BTT[[#This Row],[Hauptprozess
(Pflichtauswahl)]],Hauptprozesse[],3,FALSE)),"")</f>
        <v/>
      </c>
      <c r="H3387" t="inlineStr">
        <is>
          <t>PM</t>
        </is>
      </c>
      <c r="I3387" t="inlineStr">
        <is>
          <t>IH01</t>
        </is>
      </c>
      <c r="J3387">
        <f>IFERROR(VLOOKUP(BTT[[#This Row],[Verwendete Transaktion (Pflichtauswahl)]],Transaktionen[[Transaktionen]:[Langtext]],2,FALSE),"")</f>
        <v/>
      </c>
      <c r="K3387" t="inlineStr">
        <is>
          <t>ZPMIH01</t>
        </is>
      </c>
      <c r="L3387" t="inlineStr">
        <is>
          <t>nein</t>
        </is>
      </c>
      <c r="M3387" t="inlineStr">
        <is>
          <t>nein</t>
        </is>
      </c>
      <c r="N3387" t="inlineStr">
        <is>
          <t>nein</t>
        </is>
      </c>
      <c r="O3387" t="inlineStr">
        <is>
          <t>nein</t>
        </is>
      </c>
      <c r="P3387" t="inlineStr">
        <is>
          <t>nein</t>
        </is>
      </c>
      <c r="Q3387" t="inlineStr">
        <is>
          <t>nein</t>
        </is>
      </c>
      <c r="R3387" t="inlineStr">
        <is>
          <t>keine</t>
        </is>
      </c>
      <c r="S3387" t="inlineStr">
        <is>
          <t>nein</t>
        </is>
      </c>
      <c r="T3387" t="inlineStr">
        <is>
          <t>keiner</t>
        </is>
      </c>
      <c r="V3387">
        <f>IFERROR(VLOOKUP(BTT[[#This Row],[Verwendetes Formular
(Auswahl falls relevant)]],Formulare[[Formularbezeichnung]:[Formularname (technisch)]],2,FALSE),"")</f>
        <v/>
      </c>
      <c r="X3387" t="inlineStr">
        <is>
          <t>nein</t>
        </is>
      </c>
      <c r="Z3387" t="inlineStr">
        <is>
          <t>Must-have</t>
        </is>
      </c>
      <c r="AB3387" t="inlineStr">
        <is>
          <t>nein</t>
        </is>
      </c>
      <c r="AD3387" t="inlineStr">
        <is>
          <t>Fiori</t>
        </is>
      </c>
      <c r="AF3387" t="inlineStr">
        <is>
          <t>Asset Viewer</t>
        </is>
      </c>
      <c r="AG3387" t="inlineStr">
        <is>
          <t>nein</t>
        </is>
      </c>
      <c r="AH3387" t="inlineStr">
        <is>
          <t>nein</t>
        </is>
      </c>
      <c r="AI3387" t="inlineStr">
        <is>
          <t>ja</t>
        </is>
      </c>
      <c r="AJ3387" t="inlineStr">
        <is>
          <t>ja</t>
        </is>
      </c>
      <c r="AK3387">
        <f>IF(BTT[[#This Row],[Subprozess
(optionale Auswahl)]]="","okay",IF(VLOOKUP(BTT[[#This Row],[Subprozess
(optionale Auswahl)]],BPML[[Subprozess]:[Zugeordneter Hauptprozess]],3,FALSE)=BTT[[#This Row],[Hauptprozess
(Pflichtauswahl)]],"okay","falscher Subprozess"))</f>
        <v/>
      </c>
      <c r="AL3387">
        <f>IF(aktives_Teilprojekt="Master","",IF(BTT[[#This Row],[Verantwortliches TP
(automatisch)]]=VLOOKUP(aktives_Teilprojekt,Teilprojekte[[Teilprojekte]:[Kürzel]],2,FALSE),"okay","Hauptprozess anderes TP"))</f>
        <v/>
      </c>
      <c r="AM3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7">
        <f>IFERROR(IF(BTT[[#This Row],[SAP-Modul
(Pflichtauswahl)]]&lt;&gt;VLOOKUP(BTT[[#This Row],[Verwendete Transaktion (Pflichtauswahl)]],Transaktionen[[Transaktionen]:[Modul]],3,FALSE),"Modul anders","okay"),"")</f>
        <v/>
      </c>
      <c r="AP3387">
        <f>IFERROR(IF(COUNTIFS(BTT[Verwendete Transaktion (Pflichtauswahl)],BTT[[#This Row],[Verwendete Transaktion (Pflichtauswahl)]],BTT[SAP-Modul
(Pflichtauswahl)],"&lt;&gt;"&amp;BTT[[#This Row],[SAP-Modul
(Pflichtauswahl)]])&gt;0,"Modul anders","okay"),"")</f>
        <v/>
      </c>
      <c r="AQ3387">
        <f>IFERROR(IF(COUNTIFS(BTT[Verwendete Transaktion (Pflichtauswahl)],BTT[[#This Row],[Verwendete Transaktion (Pflichtauswahl)]],BTT[Verantwortliches TP
(automatisch)],"&lt;&gt;"&amp;BTT[[#This Row],[Verantwortliches TP
(automatisch)]])&gt;0,"Transaktion mehrfach","okay"),"")</f>
        <v/>
      </c>
      <c r="AR3387">
        <f>IFERROR(IF(COUNTIFS(BTT[Verwendete Transaktion (Pflichtauswahl)],BTT[[#This Row],[Verwendete Transaktion (Pflichtauswahl)]],BTT[Verantwortliches TP
(automatisch)],"&lt;&gt;"&amp;VLOOKUP(aktives_Teilprojekt,Teilprojekte[[Teilprojekte]:[Kürzel]],2,FALSE))&gt;0,"Transaktion mehrfach","okay"),"")</f>
        <v/>
      </c>
      <c r="AS3387" t="inlineStr">
        <is>
          <t>IH48</t>
        </is>
      </c>
    </row>
    <row r="3388">
      <c r="A3388">
        <f>IFERROR(IF(BTT[[#This Row],[Lfd Nr. 
(aus konsolidierter Datei)]]&lt;&gt;"",BTT[[#This Row],[Lfd Nr. 
(aus konsolidierter Datei)]],VLOOKUP(aktives_Teilprojekt,Teilprojekte[[Teilprojekte]:[Kürzel]],2,FALSE)&amp;ROW(BTT[[#This Row],[Lfd Nr.
(automatisch)]])-2),"")</f>
        <v/>
      </c>
      <c r="B3388" t="inlineStr">
        <is>
          <t>Stammdatenpflege technische Objekte durchführen</t>
        </is>
      </c>
      <c r="D3388" t="inlineStr">
        <is>
          <t>Referenzplatz Strukturdarstellung</t>
        </is>
      </c>
      <c r="E3388">
        <f>IFERROR(IF(NOT(BTT[[#This Row],[Manuelle Änderung des Verantwortliches TP
(Auswahl - bei Bedarf)]]=""),BTT[[#This Row],[Manuelle Änderung des Verantwortliches TP
(Auswahl - bei Bedarf)]],VLOOKUP(BTT[[#This Row],[Hauptprozess
(Pflichtauswahl)]],Hauptprozesse[],3,FALSE)),"")</f>
        <v/>
      </c>
      <c r="H3388" t="inlineStr">
        <is>
          <t>PM</t>
        </is>
      </c>
      <c r="I3388" t="inlineStr">
        <is>
          <t>IH02</t>
        </is>
      </c>
      <c r="J3388">
        <f>IFERROR(VLOOKUP(BTT[[#This Row],[Verwendete Transaktion (Pflichtauswahl)]],Transaktionen[[Transaktionen]:[Langtext]],2,FALSE),"")</f>
        <v/>
      </c>
      <c r="L3388" t="inlineStr">
        <is>
          <t>nein</t>
        </is>
      </c>
      <c r="M3388" t="inlineStr">
        <is>
          <t>nein</t>
        </is>
      </c>
      <c r="N3388" t="inlineStr">
        <is>
          <t>nein</t>
        </is>
      </c>
      <c r="O3388" t="inlineStr">
        <is>
          <t>nein</t>
        </is>
      </c>
      <c r="P3388" t="inlineStr">
        <is>
          <t>nein</t>
        </is>
      </c>
      <c r="Q3388" t="inlineStr">
        <is>
          <t>nein</t>
        </is>
      </c>
      <c r="R3388" t="inlineStr">
        <is>
          <t>keine</t>
        </is>
      </c>
      <c r="S3388" t="inlineStr">
        <is>
          <t>nein</t>
        </is>
      </c>
      <c r="T3388" t="inlineStr">
        <is>
          <t>keiner</t>
        </is>
      </c>
      <c r="V3388">
        <f>IFERROR(VLOOKUP(BTT[[#This Row],[Verwendetes Formular
(Auswahl falls relevant)]],Formulare[[Formularbezeichnung]:[Formularname (technisch)]],2,FALSE),"")</f>
        <v/>
      </c>
      <c r="X3388" t="inlineStr">
        <is>
          <t>nein</t>
        </is>
      </c>
      <c r="Z3388" t="inlineStr">
        <is>
          <t>Must-have</t>
        </is>
      </c>
      <c r="AB3388" t="inlineStr">
        <is>
          <t>nein</t>
        </is>
      </c>
      <c r="AD3388" t="inlineStr">
        <is>
          <t>GUI</t>
        </is>
      </c>
      <c r="AG3388" t="inlineStr">
        <is>
          <t>nein</t>
        </is>
      </c>
      <c r="AH3388" t="inlineStr">
        <is>
          <t>nein</t>
        </is>
      </c>
      <c r="AI3388" t="inlineStr">
        <is>
          <t>ja</t>
        </is>
      </c>
      <c r="AJ3388" t="inlineStr">
        <is>
          <t>nein</t>
        </is>
      </c>
      <c r="AK3388">
        <f>IF(BTT[[#This Row],[Subprozess
(optionale Auswahl)]]="","okay",IF(VLOOKUP(BTT[[#This Row],[Subprozess
(optionale Auswahl)]],BPML[[Subprozess]:[Zugeordneter Hauptprozess]],3,FALSE)=BTT[[#This Row],[Hauptprozess
(Pflichtauswahl)]],"okay","falscher Subprozess"))</f>
        <v/>
      </c>
      <c r="AL3388">
        <f>IF(aktives_Teilprojekt="Master","",IF(BTT[[#This Row],[Verantwortliches TP
(automatisch)]]=VLOOKUP(aktives_Teilprojekt,Teilprojekte[[Teilprojekte]:[Kürzel]],2,FALSE),"okay","Hauptprozess anderes TP"))</f>
        <v/>
      </c>
      <c r="AM3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8">
        <f>IFERROR(IF(BTT[[#This Row],[SAP-Modul
(Pflichtauswahl)]]&lt;&gt;VLOOKUP(BTT[[#This Row],[Verwendete Transaktion (Pflichtauswahl)]],Transaktionen[[Transaktionen]:[Modul]],3,FALSE),"Modul anders","okay"),"")</f>
        <v/>
      </c>
      <c r="AP3388">
        <f>IFERROR(IF(COUNTIFS(BTT[Verwendete Transaktion (Pflichtauswahl)],BTT[[#This Row],[Verwendete Transaktion (Pflichtauswahl)]],BTT[SAP-Modul
(Pflichtauswahl)],"&lt;&gt;"&amp;BTT[[#This Row],[SAP-Modul
(Pflichtauswahl)]])&gt;0,"Modul anders","okay"),"")</f>
        <v/>
      </c>
      <c r="AQ3388">
        <f>IFERROR(IF(COUNTIFS(BTT[Verwendete Transaktion (Pflichtauswahl)],BTT[[#This Row],[Verwendete Transaktion (Pflichtauswahl)]],BTT[Verantwortliches TP
(automatisch)],"&lt;&gt;"&amp;BTT[[#This Row],[Verantwortliches TP
(automatisch)]])&gt;0,"Transaktion mehrfach","okay"),"")</f>
        <v/>
      </c>
      <c r="AR3388">
        <f>IFERROR(IF(COUNTIFS(BTT[Verwendete Transaktion (Pflichtauswahl)],BTT[[#This Row],[Verwendete Transaktion (Pflichtauswahl)]],BTT[Verantwortliches TP
(automatisch)],"&lt;&gt;"&amp;VLOOKUP(aktives_Teilprojekt,Teilprojekte[[Teilprojekte]:[Kürzel]],2,FALSE))&gt;0,"Transaktion mehrfach","okay"),"")</f>
        <v/>
      </c>
      <c r="AS3388" t="inlineStr">
        <is>
          <t>IH49</t>
        </is>
      </c>
    </row>
    <row r="3389">
      <c r="A3389">
        <f>IFERROR(IF(BTT[[#This Row],[Lfd Nr. 
(aus konsolidierter Datei)]]&lt;&gt;"",BTT[[#This Row],[Lfd Nr. 
(aus konsolidierter Datei)]],VLOOKUP(aktives_Teilprojekt,Teilprojekte[[Teilprojekte]:[Kürzel]],2,FALSE)&amp;ROW(BTT[[#This Row],[Lfd Nr.
(automatisch)]])-2),"")</f>
        <v/>
      </c>
      <c r="B3389" t="inlineStr">
        <is>
          <t>Stammdatenpflege technische Objekte durchführen</t>
        </is>
      </c>
      <c r="D3389" t="inlineStr">
        <is>
          <t>Equipment Strukturdarstellung</t>
        </is>
      </c>
      <c r="E3389">
        <f>IFERROR(IF(NOT(BTT[[#This Row],[Manuelle Änderung des Verantwortliches TP
(Auswahl - bei Bedarf)]]=""),BTT[[#This Row],[Manuelle Änderung des Verantwortliches TP
(Auswahl - bei Bedarf)]],VLOOKUP(BTT[[#This Row],[Hauptprozess
(Pflichtauswahl)]],Hauptprozesse[],3,FALSE)),"")</f>
        <v/>
      </c>
      <c r="H3389" t="inlineStr">
        <is>
          <t>PM</t>
        </is>
      </c>
      <c r="I3389" t="inlineStr">
        <is>
          <t>IH03</t>
        </is>
      </c>
      <c r="J3389">
        <f>IFERROR(VLOOKUP(BTT[[#This Row],[Verwendete Transaktion (Pflichtauswahl)]],Transaktionen[[Transaktionen]:[Langtext]],2,FALSE),"")</f>
        <v/>
      </c>
      <c r="L3389" t="inlineStr">
        <is>
          <t>nein</t>
        </is>
      </c>
      <c r="M3389" t="inlineStr">
        <is>
          <t>nein</t>
        </is>
      </c>
      <c r="N3389" t="inlineStr">
        <is>
          <t>nein</t>
        </is>
      </c>
      <c r="O3389" t="inlineStr">
        <is>
          <t>nein</t>
        </is>
      </c>
      <c r="P3389" t="inlineStr">
        <is>
          <t>nein</t>
        </is>
      </c>
      <c r="Q3389" t="inlineStr">
        <is>
          <t>nein</t>
        </is>
      </c>
      <c r="R3389" t="inlineStr">
        <is>
          <t>keine</t>
        </is>
      </c>
      <c r="S3389" t="inlineStr">
        <is>
          <t>nein</t>
        </is>
      </c>
      <c r="T3389" t="inlineStr">
        <is>
          <t>keiner</t>
        </is>
      </c>
      <c r="V3389">
        <f>IFERROR(VLOOKUP(BTT[[#This Row],[Verwendetes Formular
(Auswahl falls relevant)]],Formulare[[Formularbezeichnung]:[Formularname (technisch)]],2,FALSE),"")</f>
        <v/>
      </c>
      <c r="X3389" t="inlineStr">
        <is>
          <t>nein</t>
        </is>
      </c>
      <c r="Z3389" t="inlineStr">
        <is>
          <t>Must-have</t>
        </is>
      </c>
      <c r="AB3389" t="inlineStr">
        <is>
          <t>nein</t>
        </is>
      </c>
      <c r="AD3389" t="inlineStr">
        <is>
          <t>Fiori</t>
        </is>
      </c>
      <c r="AF3389" t="inlineStr">
        <is>
          <t>Asset Viewer</t>
        </is>
      </c>
      <c r="AG3389" t="inlineStr">
        <is>
          <t>nein</t>
        </is>
      </c>
      <c r="AH3389" t="inlineStr">
        <is>
          <t>nein</t>
        </is>
      </c>
      <c r="AI3389" t="inlineStr">
        <is>
          <t>ja</t>
        </is>
      </c>
      <c r="AJ3389" t="inlineStr">
        <is>
          <t>ja</t>
        </is>
      </c>
      <c r="AK3389">
        <f>IF(BTT[[#This Row],[Subprozess
(optionale Auswahl)]]="","okay",IF(VLOOKUP(BTT[[#This Row],[Subprozess
(optionale Auswahl)]],BPML[[Subprozess]:[Zugeordneter Hauptprozess]],3,FALSE)=BTT[[#This Row],[Hauptprozess
(Pflichtauswahl)]],"okay","falscher Subprozess"))</f>
        <v/>
      </c>
      <c r="AL3389">
        <f>IF(aktives_Teilprojekt="Master","",IF(BTT[[#This Row],[Verantwortliches TP
(automatisch)]]=VLOOKUP(aktives_Teilprojekt,Teilprojekte[[Teilprojekte]:[Kürzel]],2,FALSE),"okay","Hauptprozess anderes TP"))</f>
        <v/>
      </c>
      <c r="AM3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9">
        <f>IFERROR(IF(BTT[[#This Row],[SAP-Modul
(Pflichtauswahl)]]&lt;&gt;VLOOKUP(BTT[[#This Row],[Verwendete Transaktion (Pflichtauswahl)]],Transaktionen[[Transaktionen]:[Modul]],3,FALSE),"Modul anders","okay"),"")</f>
        <v/>
      </c>
      <c r="AP3389">
        <f>IFERROR(IF(COUNTIFS(BTT[Verwendete Transaktion (Pflichtauswahl)],BTT[[#This Row],[Verwendete Transaktion (Pflichtauswahl)]],BTT[SAP-Modul
(Pflichtauswahl)],"&lt;&gt;"&amp;BTT[[#This Row],[SAP-Modul
(Pflichtauswahl)]])&gt;0,"Modul anders","okay"),"")</f>
        <v/>
      </c>
      <c r="AQ3389">
        <f>IFERROR(IF(COUNTIFS(BTT[Verwendete Transaktion (Pflichtauswahl)],BTT[[#This Row],[Verwendete Transaktion (Pflichtauswahl)]],BTT[Verantwortliches TP
(automatisch)],"&lt;&gt;"&amp;BTT[[#This Row],[Verantwortliches TP
(automatisch)]])&gt;0,"Transaktion mehrfach","okay"),"")</f>
        <v/>
      </c>
      <c r="AR3389">
        <f>IFERROR(IF(COUNTIFS(BTT[Verwendete Transaktion (Pflichtauswahl)],BTT[[#This Row],[Verwendete Transaktion (Pflichtauswahl)]],BTT[Verantwortliches TP
(automatisch)],"&lt;&gt;"&amp;VLOOKUP(aktives_Teilprojekt,Teilprojekte[[Teilprojekte]:[Kürzel]],2,FALSE))&gt;0,"Transaktion mehrfach","okay"),"")</f>
        <v/>
      </c>
      <c r="AS3389" t="inlineStr">
        <is>
          <t>IH50</t>
        </is>
      </c>
    </row>
    <row r="3390">
      <c r="A3390">
        <f>IFERROR(IF(BTT[[#This Row],[Lfd Nr. 
(aus konsolidierter Datei)]]&lt;&gt;"",BTT[[#This Row],[Lfd Nr. 
(aus konsolidierter Datei)]],VLOOKUP(aktives_Teilprojekt,Teilprojekte[[Teilprojekte]:[Kürzel]],2,FALSE)&amp;ROW(BTT[[#This Row],[Lfd Nr.
(automatisch)]])-2),"")</f>
        <v/>
      </c>
      <c r="B3390" t="inlineStr">
        <is>
          <t>Stammdatenpflege technische Objekte durchführen</t>
        </is>
      </c>
      <c r="D3390" t="inlineStr">
        <is>
          <t>Equipment Strukturdarstellung</t>
        </is>
      </c>
      <c r="E3390">
        <f>IFERROR(IF(NOT(BTT[[#This Row],[Manuelle Änderung des Verantwortliches TP
(Auswahl - bei Bedarf)]]=""),BTT[[#This Row],[Manuelle Änderung des Verantwortliches TP
(Auswahl - bei Bedarf)]],VLOOKUP(BTT[[#This Row],[Hauptprozess
(Pflichtauswahl)]],Hauptprozesse[],3,FALSE)),"")</f>
        <v/>
      </c>
      <c r="H3390" t="inlineStr">
        <is>
          <t>PM</t>
        </is>
      </c>
      <c r="I3390" t="inlineStr">
        <is>
          <t>IH04</t>
        </is>
      </c>
      <c r="J3390">
        <f>IFERROR(VLOOKUP(BTT[[#This Row],[Verwendete Transaktion (Pflichtauswahl)]],Transaktionen[[Transaktionen]:[Langtext]],2,FALSE),"")</f>
        <v/>
      </c>
      <c r="L3390" t="inlineStr">
        <is>
          <t>nein</t>
        </is>
      </c>
      <c r="M3390" t="inlineStr">
        <is>
          <t>nein</t>
        </is>
      </c>
      <c r="N3390" t="inlineStr">
        <is>
          <t>nein</t>
        </is>
      </c>
      <c r="O3390" t="inlineStr">
        <is>
          <t>nein</t>
        </is>
      </c>
      <c r="P3390" t="inlineStr">
        <is>
          <t>nein</t>
        </is>
      </c>
      <c r="Q3390" t="inlineStr">
        <is>
          <t>nein</t>
        </is>
      </c>
      <c r="R3390" t="inlineStr">
        <is>
          <t>keine</t>
        </is>
      </c>
      <c r="S3390" t="inlineStr">
        <is>
          <t>nein</t>
        </is>
      </c>
      <c r="T3390" t="inlineStr">
        <is>
          <t>keiner</t>
        </is>
      </c>
      <c r="V3390">
        <f>IFERROR(VLOOKUP(BTT[[#This Row],[Verwendetes Formular
(Auswahl falls relevant)]],Formulare[[Formularbezeichnung]:[Formularname (technisch)]],2,FALSE),"")</f>
        <v/>
      </c>
      <c r="X3390" t="inlineStr">
        <is>
          <t>nein</t>
        </is>
      </c>
      <c r="Z3390" t="inlineStr">
        <is>
          <t>Must-have</t>
        </is>
      </c>
      <c r="AB3390" t="inlineStr">
        <is>
          <t>nein</t>
        </is>
      </c>
      <c r="AD3390" t="inlineStr">
        <is>
          <t>Fiori</t>
        </is>
      </c>
      <c r="AF3390" t="inlineStr">
        <is>
          <t>Asset Viewer</t>
        </is>
      </c>
      <c r="AG3390" t="inlineStr">
        <is>
          <t>nein</t>
        </is>
      </c>
      <c r="AH3390" t="inlineStr">
        <is>
          <t>nein</t>
        </is>
      </c>
      <c r="AI3390" t="inlineStr">
        <is>
          <t>ja</t>
        </is>
      </c>
      <c r="AJ3390" t="inlineStr">
        <is>
          <t>ja</t>
        </is>
      </c>
      <c r="AK3390">
        <f>IF(BTT[[#This Row],[Subprozess
(optionale Auswahl)]]="","okay",IF(VLOOKUP(BTT[[#This Row],[Subprozess
(optionale Auswahl)]],BPML[[Subprozess]:[Zugeordneter Hauptprozess]],3,FALSE)=BTT[[#This Row],[Hauptprozess
(Pflichtauswahl)]],"okay","falscher Subprozess"))</f>
        <v/>
      </c>
      <c r="AL3390">
        <f>IF(aktives_Teilprojekt="Master","",IF(BTT[[#This Row],[Verantwortliches TP
(automatisch)]]=VLOOKUP(aktives_Teilprojekt,Teilprojekte[[Teilprojekte]:[Kürzel]],2,FALSE),"okay","Hauptprozess anderes TP"))</f>
        <v/>
      </c>
      <c r="AM3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0">
        <f>IFERROR(IF(BTT[[#This Row],[SAP-Modul
(Pflichtauswahl)]]&lt;&gt;VLOOKUP(BTT[[#This Row],[Verwendete Transaktion (Pflichtauswahl)]],Transaktionen[[Transaktionen]:[Modul]],3,FALSE),"Modul anders","okay"),"")</f>
        <v/>
      </c>
      <c r="AP3390">
        <f>IFERROR(IF(COUNTIFS(BTT[Verwendete Transaktion (Pflichtauswahl)],BTT[[#This Row],[Verwendete Transaktion (Pflichtauswahl)]],BTT[SAP-Modul
(Pflichtauswahl)],"&lt;&gt;"&amp;BTT[[#This Row],[SAP-Modul
(Pflichtauswahl)]])&gt;0,"Modul anders","okay"),"")</f>
        <v/>
      </c>
      <c r="AQ3390">
        <f>IFERROR(IF(COUNTIFS(BTT[Verwendete Transaktion (Pflichtauswahl)],BTT[[#This Row],[Verwendete Transaktion (Pflichtauswahl)]],BTT[Verantwortliches TP
(automatisch)],"&lt;&gt;"&amp;BTT[[#This Row],[Verantwortliches TP
(automatisch)]])&gt;0,"Transaktion mehrfach","okay"),"")</f>
        <v/>
      </c>
      <c r="AR3390">
        <f>IFERROR(IF(COUNTIFS(BTT[Verwendete Transaktion (Pflichtauswahl)],BTT[[#This Row],[Verwendete Transaktion (Pflichtauswahl)]],BTT[Verantwortliches TP
(automatisch)],"&lt;&gt;"&amp;VLOOKUP(aktives_Teilprojekt,Teilprojekte[[Teilprojekte]:[Kürzel]],2,FALSE))&gt;0,"Transaktion mehrfach","okay"),"")</f>
        <v/>
      </c>
      <c r="AS3390" t="inlineStr">
        <is>
          <t>IH51</t>
        </is>
      </c>
    </row>
    <row r="3391">
      <c r="A3391">
        <f>IFERROR(IF(BTT[[#This Row],[Lfd Nr. 
(aus konsolidierter Datei)]]&lt;&gt;"",BTT[[#This Row],[Lfd Nr. 
(aus konsolidierter Datei)]],VLOOKUP(aktives_Teilprojekt,Teilprojekte[[Teilprojekte]:[Kürzel]],2,FALSE)&amp;ROW(BTT[[#This Row],[Lfd Nr.
(automatisch)]])-2),"")</f>
        <v/>
      </c>
      <c r="B3391" t="inlineStr">
        <is>
          <t>Stammdatenpflege technische Objekte durchführen</t>
        </is>
      </c>
      <c r="D3391" t="inlineStr">
        <is>
          <t>Material Strukturdarstellung</t>
        </is>
      </c>
      <c r="E3391">
        <f>IFERROR(IF(NOT(BTT[[#This Row],[Manuelle Änderung des Verantwortliches TP
(Auswahl - bei Bedarf)]]=""),BTT[[#This Row],[Manuelle Änderung des Verantwortliches TP
(Auswahl - bei Bedarf)]],VLOOKUP(BTT[[#This Row],[Hauptprozess
(Pflichtauswahl)]],Hauptprozesse[],3,FALSE)),"")</f>
        <v/>
      </c>
      <c r="H3391" t="inlineStr">
        <is>
          <t>PM</t>
        </is>
      </c>
      <c r="I3391" t="inlineStr">
        <is>
          <t>IH05</t>
        </is>
      </c>
      <c r="J3391">
        <f>IFERROR(VLOOKUP(BTT[[#This Row],[Verwendete Transaktion (Pflichtauswahl)]],Transaktionen[[Transaktionen]:[Langtext]],2,FALSE),"")</f>
        <v/>
      </c>
      <c r="L3391" t="inlineStr">
        <is>
          <t>nein</t>
        </is>
      </c>
      <c r="M3391" t="inlineStr">
        <is>
          <t>nein</t>
        </is>
      </c>
      <c r="N3391" t="inlineStr">
        <is>
          <t>nein</t>
        </is>
      </c>
      <c r="O3391" t="inlineStr">
        <is>
          <t>nein</t>
        </is>
      </c>
      <c r="P3391" t="inlineStr">
        <is>
          <t>nein</t>
        </is>
      </c>
      <c r="Q3391" t="inlineStr">
        <is>
          <t>nein</t>
        </is>
      </c>
      <c r="R3391" t="inlineStr">
        <is>
          <t>keine</t>
        </is>
      </c>
      <c r="S3391" t="inlineStr">
        <is>
          <t>nein</t>
        </is>
      </c>
      <c r="T3391" t="inlineStr">
        <is>
          <t>keiner</t>
        </is>
      </c>
      <c r="V3391">
        <f>IFERROR(VLOOKUP(BTT[[#This Row],[Verwendetes Formular
(Auswahl falls relevant)]],Formulare[[Formularbezeichnung]:[Formularname (technisch)]],2,FALSE),"")</f>
        <v/>
      </c>
      <c r="X3391" t="inlineStr">
        <is>
          <t>nein</t>
        </is>
      </c>
      <c r="Z3391" t="inlineStr">
        <is>
          <t>Must-have</t>
        </is>
      </c>
      <c r="AB3391" t="inlineStr">
        <is>
          <t>nein</t>
        </is>
      </c>
      <c r="AD3391" t="inlineStr">
        <is>
          <t>Fiori</t>
        </is>
      </c>
      <c r="AF3391" t="inlineStr">
        <is>
          <t>Asset Viewer</t>
        </is>
      </c>
      <c r="AG3391" t="inlineStr">
        <is>
          <t>nein</t>
        </is>
      </c>
      <c r="AH3391" t="inlineStr">
        <is>
          <t>nein</t>
        </is>
      </c>
      <c r="AI3391" t="inlineStr">
        <is>
          <t>ja</t>
        </is>
      </c>
      <c r="AJ3391" t="inlineStr">
        <is>
          <t>ja</t>
        </is>
      </c>
      <c r="AK3391">
        <f>IF(BTT[[#This Row],[Subprozess
(optionale Auswahl)]]="","okay",IF(VLOOKUP(BTT[[#This Row],[Subprozess
(optionale Auswahl)]],BPML[[Subprozess]:[Zugeordneter Hauptprozess]],3,FALSE)=BTT[[#This Row],[Hauptprozess
(Pflichtauswahl)]],"okay","falscher Subprozess"))</f>
        <v/>
      </c>
      <c r="AL3391">
        <f>IF(aktives_Teilprojekt="Master","",IF(BTT[[#This Row],[Verantwortliches TP
(automatisch)]]=VLOOKUP(aktives_Teilprojekt,Teilprojekte[[Teilprojekte]:[Kürzel]],2,FALSE),"okay","Hauptprozess anderes TP"))</f>
        <v/>
      </c>
      <c r="AM3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1">
        <f>IFERROR(IF(BTT[[#This Row],[SAP-Modul
(Pflichtauswahl)]]&lt;&gt;VLOOKUP(BTT[[#This Row],[Verwendete Transaktion (Pflichtauswahl)]],Transaktionen[[Transaktionen]:[Modul]],3,FALSE),"Modul anders","okay"),"")</f>
        <v/>
      </c>
      <c r="AP3391">
        <f>IFERROR(IF(COUNTIFS(BTT[Verwendete Transaktion (Pflichtauswahl)],BTT[[#This Row],[Verwendete Transaktion (Pflichtauswahl)]],BTT[SAP-Modul
(Pflichtauswahl)],"&lt;&gt;"&amp;BTT[[#This Row],[SAP-Modul
(Pflichtauswahl)]])&gt;0,"Modul anders","okay"),"")</f>
        <v/>
      </c>
      <c r="AQ3391">
        <f>IFERROR(IF(COUNTIFS(BTT[Verwendete Transaktion (Pflichtauswahl)],BTT[[#This Row],[Verwendete Transaktion (Pflichtauswahl)]],BTT[Verantwortliches TP
(automatisch)],"&lt;&gt;"&amp;BTT[[#This Row],[Verantwortliches TP
(automatisch)]])&gt;0,"Transaktion mehrfach","okay"),"")</f>
        <v/>
      </c>
      <c r="AR3391">
        <f>IFERROR(IF(COUNTIFS(BTT[Verwendete Transaktion (Pflichtauswahl)],BTT[[#This Row],[Verwendete Transaktion (Pflichtauswahl)]],BTT[Verantwortliches TP
(automatisch)],"&lt;&gt;"&amp;VLOOKUP(aktives_Teilprojekt,Teilprojekte[[Teilprojekte]:[Kürzel]],2,FALSE))&gt;0,"Transaktion mehrfach","okay"),"")</f>
        <v/>
      </c>
      <c r="AS3391" t="inlineStr">
        <is>
          <t>IH52</t>
        </is>
      </c>
    </row>
    <row r="3392">
      <c r="A3392">
        <f>IFERROR(IF(BTT[[#This Row],[Lfd Nr. 
(aus konsolidierter Datei)]]&lt;&gt;"",BTT[[#This Row],[Lfd Nr. 
(aus konsolidierter Datei)]],VLOOKUP(aktives_Teilprojekt,Teilprojekte[[Teilprojekte]:[Kürzel]],2,FALSE)&amp;ROW(BTT[[#This Row],[Lfd Nr.
(automatisch)]])-2),"")</f>
        <v/>
      </c>
      <c r="B3392" t="inlineStr">
        <is>
          <t>Stammdatenpflege technische Objekte durchführen</t>
        </is>
      </c>
      <c r="D3392" t="inlineStr">
        <is>
          <t>Techn.Platz anzeigen</t>
        </is>
      </c>
      <c r="E3392">
        <f>IFERROR(IF(NOT(BTT[[#This Row],[Manuelle Änderung des Verantwortliches TP
(Auswahl - bei Bedarf)]]=""),BTT[[#This Row],[Manuelle Änderung des Verantwortliches TP
(Auswahl - bei Bedarf)]],VLOOKUP(BTT[[#This Row],[Hauptprozess
(Pflichtauswahl)]],Hauptprozesse[],3,FALSE)),"")</f>
        <v/>
      </c>
      <c r="H3392" t="inlineStr">
        <is>
          <t>PM</t>
        </is>
      </c>
      <c r="I3392" t="inlineStr">
        <is>
          <t>IH06</t>
        </is>
      </c>
      <c r="J3392">
        <f>IFERROR(VLOOKUP(BTT[[#This Row],[Verwendete Transaktion (Pflichtauswahl)]],Transaktionen[[Transaktionen]:[Langtext]],2,FALSE),"")</f>
        <v/>
      </c>
      <c r="L3392" t="inlineStr">
        <is>
          <t>nein</t>
        </is>
      </c>
      <c r="M3392" t="inlineStr">
        <is>
          <t>nein</t>
        </is>
      </c>
      <c r="N3392" t="inlineStr">
        <is>
          <t>nein</t>
        </is>
      </c>
      <c r="O3392" t="inlineStr">
        <is>
          <t>nein</t>
        </is>
      </c>
      <c r="P3392" t="inlineStr">
        <is>
          <t>nein</t>
        </is>
      </c>
      <c r="Q3392" t="inlineStr">
        <is>
          <t>nein</t>
        </is>
      </c>
      <c r="R3392" t="inlineStr">
        <is>
          <t>keine</t>
        </is>
      </c>
      <c r="S3392" t="inlineStr">
        <is>
          <t>nein</t>
        </is>
      </c>
      <c r="T3392" t="inlineStr">
        <is>
          <t>keiner</t>
        </is>
      </c>
      <c r="V3392">
        <f>IFERROR(VLOOKUP(BTT[[#This Row],[Verwendetes Formular
(Auswahl falls relevant)]],Formulare[[Formularbezeichnung]:[Formularname (technisch)]],2,FALSE),"")</f>
        <v/>
      </c>
      <c r="X3392" t="inlineStr">
        <is>
          <t>nein</t>
        </is>
      </c>
      <c r="Z3392" t="inlineStr">
        <is>
          <t>Must-have</t>
        </is>
      </c>
      <c r="AB3392" t="inlineStr">
        <is>
          <t>nein</t>
        </is>
      </c>
      <c r="AD3392" t="inlineStr">
        <is>
          <t>Fiori</t>
        </is>
      </c>
      <c r="AF3392" t="inlineStr">
        <is>
          <t>Asset Viewer</t>
        </is>
      </c>
      <c r="AG3392" t="inlineStr">
        <is>
          <t>nein</t>
        </is>
      </c>
      <c r="AH3392" t="inlineStr">
        <is>
          <t>nein</t>
        </is>
      </c>
      <c r="AI3392" t="inlineStr">
        <is>
          <t>ja</t>
        </is>
      </c>
      <c r="AJ3392" t="inlineStr">
        <is>
          <t>ja</t>
        </is>
      </c>
      <c r="AK3392">
        <f>IF(BTT[[#This Row],[Subprozess
(optionale Auswahl)]]="","okay",IF(VLOOKUP(BTT[[#This Row],[Subprozess
(optionale Auswahl)]],BPML[[Subprozess]:[Zugeordneter Hauptprozess]],3,FALSE)=BTT[[#This Row],[Hauptprozess
(Pflichtauswahl)]],"okay","falscher Subprozess"))</f>
        <v/>
      </c>
      <c r="AL3392">
        <f>IF(aktives_Teilprojekt="Master","",IF(BTT[[#This Row],[Verantwortliches TP
(automatisch)]]=VLOOKUP(aktives_Teilprojekt,Teilprojekte[[Teilprojekte]:[Kürzel]],2,FALSE),"okay","Hauptprozess anderes TP"))</f>
        <v/>
      </c>
      <c r="AM3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2">
        <f>IFERROR(IF(BTT[[#This Row],[SAP-Modul
(Pflichtauswahl)]]&lt;&gt;VLOOKUP(BTT[[#This Row],[Verwendete Transaktion (Pflichtauswahl)]],Transaktionen[[Transaktionen]:[Modul]],3,FALSE),"Modul anders","okay"),"")</f>
        <v/>
      </c>
      <c r="AP3392">
        <f>IFERROR(IF(COUNTIFS(BTT[Verwendete Transaktion (Pflichtauswahl)],BTT[[#This Row],[Verwendete Transaktion (Pflichtauswahl)]],BTT[SAP-Modul
(Pflichtauswahl)],"&lt;&gt;"&amp;BTT[[#This Row],[SAP-Modul
(Pflichtauswahl)]])&gt;0,"Modul anders","okay"),"")</f>
        <v/>
      </c>
      <c r="AQ3392">
        <f>IFERROR(IF(COUNTIFS(BTT[Verwendete Transaktion (Pflichtauswahl)],BTT[[#This Row],[Verwendete Transaktion (Pflichtauswahl)]],BTT[Verantwortliches TP
(automatisch)],"&lt;&gt;"&amp;BTT[[#This Row],[Verantwortliches TP
(automatisch)]])&gt;0,"Transaktion mehrfach","okay"),"")</f>
        <v/>
      </c>
      <c r="AR3392">
        <f>IFERROR(IF(COUNTIFS(BTT[Verwendete Transaktion (Pflichtauswahl)],BTT[[#This Row],[Verwendete Transaktion (Pflichtauswahl)]],BTT[Verantwortliches TP
(automatisch)],"&lt;&gt;"&amp;VLOOKUP(aktives_Teilprojekt,Teilprojekte[[Teilprojekte]:[Kürzel]],2,FALSE))&gt;0,"Transaktion mehrfach","okay"),"")</f>
        <v/>
      </c>
      <c r="AS3392" t="inlineStr">
        <is>
          <t>IH53</t>
        </is>
      </c>
    </row>
    <row r="3393">
      <c r="A3393">
        <f>IFERROR(IF(BTT[[#This Row],[Lfd Nr. 
(aus konsolidierter Datei)]]&lt;&gt;"",BTT[[#This Row],[Lfd Nr. 
(aus konsolidierter Datei)]],VLOOKUP(aktives_Teilprojekt,Teilprojekte[[Teilprojekte]:[Kürzel]],2,FALSE)&amp;ROW(BTT[[#This Row],[Lfd Nr.
(automatisch)]])-2),"")</f>
        <v/>
      </c>
      <c r="B3393" t="inlineStr">
        <is>
          <t>Stammdatenpflege technische Objekte durchführen</t>
        </is>
      </c>
      <c r="D3393" t="inlineStr">
        <is>
          <t>Referenzplatz anzeigen</t>
        </is>
      </c>
      <c r="E3393">
        <f>IFERROR(IF(NOT(BTT[[#This Row],[Manuelle Änderung des Verantwortliches TP
(Auswahl - bei Bedarf)]]=""),BTT[[#This Row],[Manuelle Änderung des Verantwortliches TP
(Auswahl - bei Bedarf)]],VLOOKUP(BTT[[#This Row],[Hauptprozess
(Pflichtauswahl)]],Hauptprozesse[],3,FALSE)),"")</f>
        <v/>
      </c>
      <c r="H3393" t="inlineStr">
        <is>
          <t>PM</t>
        </is>
      </c>
      <c r="I3393" t="inlineStr">
        <is>
          <t>IH07</t>
        </is>
      </c>
      <c r="J3393">
        <f>IFERROR(VLOOKUP(BTT[[#This Row],[Verwendete Transaktion (Pflichtauswahl)]],Transaktionen[[Transaktionen]:[Langtext]],2,FALSE),"")</f>
        <v/>
      </c>
      <c r="L3393" t="inlineStr">
        <is>
          <t>nein</t>
        </is>
      </c>
      <c r="M3393" t="inlineStr">
        <is>
          <t>nein</t>
        </is>
      </c>
      <c r="N3393" t="inlineStr">
        <is>
          <t>nein</t>
        </is>
      </c>
      <c r="O3393" t="inlineStr">
        <is>
          <t>nein</t>
        </is>
      </c>
      <c r="P3393" t="inlineStr">
        <is>
          <t>nein</t>
        </is>
      </c>
      <c r="Q3393" t="inlineStr">
        <is>
          <t>nein</t>
        </is>
      </c>
      <c r="R3393" t="inlineStr">
        <is>
          <t>keine</t>
        </is>
      </c>
      <c r="S3393" t="inlineStr">
        <is>
          <t>nein</t>
        </is>
      </c>
      <c r="T3393" t="inlineStr">
        <is>
          <t>keiner</t>
        </is>
      </c>
      <c r="V3393">
        <f>IFERROR(VLOOKUP(BTT[[#This Row],[Verwendetes Formular
(Auswahl falls relevant)]],Formulare[[Formularbezeichnung]:[Formularname (technisch)]],2,FALSE),"")</f>
        <v/>
      </c>
      <c r="X3393" t="inlineStr">
        <is>
          <t>nein</t>
        </is>
      </c>
      <c r="Z3393" t="inlineStr">
        <is>
          <t>Must-have</t>
        </is>
      </c>
      <c r="AB3393" t="inlineStr">
        <is>
          <t>nein</t>
        </is>
      </c>
      <c r="AD3393" t="inlineStr">
        <is>
          <t>GUI</t>
        </is>
      </c>
      <c r="AG3393" t="inlineStr">
        <is>
          <t>nein</t>
        </is>
      </c>
      <c r="AH3393" t="inlineStr">
        <is>
          <t>nein</t>
        </is>
      </c>
      <c r="AI3393" t="inlineStr">
        <is>
          <t>ja</t>
        </is>
      </c>
      <c r="AJ3393" t="inlineStr">
        <is>
          <t>nein</t>
        </is>
      </c>
      <c r="AK3393">
        <f>IF(BTT[[#This Row],[Subprozess
(optionale Auswahl)]]="","okay",IF(VLOOKUP(BTT[[#This Row],[Subprozess
(optionale Auswahl)]],BPML[[Subprozess]:[Zugeordneter Hauptprozess]],3,FALSE)=BTT[[#This Row],[Hauptprozess
(Pflichtauswahl)]],"okay","falscher Subprozess"))</f>
        <v/>
      </c>
      <c r="AL3393">
        <f>IF(aktives_Teilprojekt="Master","",IF(BTT[[#This Row],[Verantwortliches TP
(automatisch)]]=VLOOKUP(aktives_Teilprojekt,Teilprojekte[[Teilprojekte]:[Kürzel]],2,FALSE),"okay","Hauptprozess anderes TP"))</f>
        <v/>
      </c>
      <c r="AM3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3">
        <f>IFERROR(IF(BTT[[#This Row],[SAP-Modul
(Pflichtauswahl)]]&lt;&gt;VLOOKUP(BTT[[#This Row],[Verwendete Transaktion (Pflichtauswahl)]],Transaktionen[[Transaktionen]:[Modul]],3,FALSE),"Modul anders","okay"),"")</f>
        <v/>
      </c>
      <c r="AP3393">
        <f>IFERROR(IF(COUNTIFS(BTT[Verwendete Transaktion (Pflichtauswahl)],BTT[[#This Row],[Verwendete Transaktion (Pflichtauswahl)]],BTT[SAP-Modul
(Pflichtauswahl)],"&lt;&gt;"&amp;BTT[[#This Row],[SAP-Modul
(Pflichtauswahl)]])&gt;0,"Modul anders","okay"),"")</f>
        <v/>
      </c>
      <c r="AQ3393">
        <f>IFERROR(IF(COUNTIFS(BTT[Verwendete Transaktion (Pflichtauswahl)],BTT[[#This Row],[Verwendete Transaktion (Pflichtauswahl)]],BTT[Verantwortliches TP
(automatisch)],"&lt;&gt;"&amp;BTT[[#This Row],[Verantwortliches TP
(automatisch)]])&gt;0,"Transaktion mehrfach","okay"),"")</f>
        <v/>
      </c>
      <c r="AR3393">
        <f>IFERROR(IF(COUNTIFS(BTT[Verwendete Transaktion (Pflichtauswahl)],BTT[[#This Row],[Verwendete Transaktion (Pflichtauswahl)]],BTT[Verantwortliches TP
(automatisch)],"&lt;&gt;"&amp;VLOOKUP(aktives_Teilprojekt,Teilprojekte[[Teilprojekte]:[Kürzel]],2,FALSE))&gt;0,"Transaktion mehrfach","okay"),"")</f>
        <v/>
      </c>
      <c r="AS3393" t="inlineStr">
        <is>
          <t>IH54</t>
        </is>
      </c>
    </row>
    <row r="3394">
      <c r="A3394">
        <f>IFERROR(IF(BTT[[#This Row],[Lfd Nr. 
(aus konsolidierter Datei)]]&lt;&gt;"",BTT[[#This Row],[Lfd Nr. 
(aus konsolidierter Datei)]],VLOOKUP(aktives_Teilprojekt,Teilprojekte[[Teilprojekte]:[Kürzel]],2,FALSE)&amp;ROW(BTT[[#This Row],[Lfd Nr.
(automatisch)]])-2),"")</f>
        <v/>
      </c>
      <c r="B3394" t="inlineStr">
        <is>
          <t>Stammdatenpflege technische Objekte durchführen</t>
        </is>
      </c>
      <c r="D3394" t="inlineStr">
        <is>
          <t>Equipment anzeigen</t>
        </is>
      </c>
      <c r="E3394">
        <f>IFERROR(IF(NOT(BTT[[#This Row],[Manuelle Änderung des Verantwortliches TP
(Auswahl - bei Bedarf)]]=""),BTT[[#This Row],[Manuelle Änderung des Verantwortliches TP
(Auswahl - bei Bedarf)]],VLOOKUP(BTT[[#This Row],[Hauptprozess
(Pflichtauswahl)]],Hauptprozesse[],3,FALSE)),"")</f>
        <v/>
      </c>
      <c r="H3394" t="inlineStr">
        <is>
          <t>PM</t>
        </is>
      </c>
      <c r="I3394" t="inlineStr">
        <is>
          <t>IH08</t>
        </is>
      </c>
      <c r="J3394">
        <f>IFERROR(VLOOKUP(BTT[[#This Row],[Verwendete Transaktion (Pflichtauswahl)]],Transaktionen[[Transaktionen]:[Langtext]],2,FALSE),"")</f>
        <v/>
      </c>
      <c r="L3394" t="inlineStr">
        <is>
          <t>nein</t>
        </is>
      </c>
      <c r="M3394" t="inlineStr">
        <is>
          <t>nein</t>
        </is>
      </c>
      <c r="N3394" t="inlineStr">
        <is>
          <t>nein</t>
        </is>
      </c>
      <c r="O3394" t="inlineStr">
        <is>
          <t>nein</t>
        </is>
      </c>
      <c r="P3394" t="inlineStr">
        <is>
          <t>nein</t>
        </is>
      </c>
      <c r="Q3394" t="inlineStr">
        <is>
          <t>nein</t>
        </is>
      </c>
      <c r="R3394" t="inlineStr">
        <is>
          <t>keine</t>
        </is>
      </c>
      <c r="S3394" t="inlineStr">
        <is>
          <t>nein</t>
        </is>
      </c>
      <c r="T3394" t="inlineStr">
        <is>
          <t>keiner</t>
        </is>
      </c>
      <c r="V3394">
        <f>IFERROR(VLOOKUP(BTT[[#This Row],[Verwendetes Formular
(Auswahl falls relevant)]],Formulare[[Formularbezeichnung]:[Formularname (technisch)]],2,FALSE),"")</f>
        <v/>
      </c>
      <c r="X3394" t="inlineStr">
        <is>
          <t>nein</t>
        </is>
      </c>
      <c r="Z3394" t="inlineStr">
        <is>
          <t>Must-have</t>
        </is>
      </c>
      <c r="AB3394" t="inlineStr">
        <is>
          <t>nein</t>
        </is>
      </c>
      <c r="AD3394" t="inlineStr">
        <is>
          <t>GUI</t>
        </is>
      </c>
      <c r="AG3394" t="inlineStr">
        <is>
          <t>nein</t>
        </is>
      </c>
      <c r="AH3394" t="inlineStr">
        <is>
          <t>nein</t>
        </is>
      </c>
      <c r="AI3394" t="inlineStr">
        <is>
          <t>ja</t>
        </is>
      </c>
      <c r="AJ3394" t="inlineStr">
        <is>
          <t>nein</t>
        </is>
      </c>
      <c r="AK3394">
        <f>IF(BTT[[#This Row],[Subprozess
(optionale Auswahl)]]="","okay",IF(VLOOKUP(BTT[[#This Row],[Subprozess
(optionale Auswahl)]],BPML[[Subprozess]:[Zugeordneter Hauptprozess]],3,FALSE)=BTT[[#This Row],[Hauptprozess
(Pflichtauswahl)]],"okay","falscher Subprozess"))</f>
        <v/>
      </c>
      <c r="AL3394">
        <f>IF(aktives_Teilprojekt="Master","",IF(BTT[[#This Row],[Verantwortliches TP
(automatisch)]]=VLOOKUP(aktives_Teilprojekt,Teilprojekte[[Teilprojekte]:[Kürzel]],2,FALSE),"okay","Hauptprozess anderes TP"))</f>
        <v/>
      </c>
      <c r="AM3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4">
        <f>IFERROR(IF(BTT[[#This Row],[SAP-Modul
(Pflichtauswahl)]]&lt;&gt;VLOOKUP(BTT[[#This Row],[Verwendete Transaktion (Pflichtauswahl)]],Transaktionen[[Transaktionen]:[Modul]],3,FALSE),"Modul anders","okay"),"")</f>
        <v/>
      </c>
      <c r="AP3394">
        <f>IFERROR(IF(COUNTIFS(BTT[Verwendete Transaktion (Pflichtauswahl)],BTT[[#This Row],[Verwendete Transaktion (Pflichtauswahl)]],BTT[SAP-Modul
(Pflichtauswahl)],"&lt;&gt;"&amp;BTT[[#This Row],[SAP-Modul
(Pflichtauswahl)]])&gt;0,"Modul anders","okay"),"")</f>
        <v/>
      </c>
      <c r="AQ3394">
        <f>IFERROR(IF(COUNTIFS(BTT[Verwendete Transaktion (Pflichtauswahl)],BTT[[#This Row],[Verwendete Transaktion (Pflichtauswahl)]],BTT[Verantwortliches TP
(automatisch)],"&lt;&gt;"&amp;BTT[[#This Row],[Verantwortliches TP
(automatisch)]])&gt;0,"Transaktion mehrfach","okay"),"")</f>
        <v/>
      </c>
      <c r="AR3394">
        <f>IFERROR(IF(COUNTIFS(BTT[Verwendete Transaktion (Pflichtauswahl)],BTT[[#This Row],[Verwendete Transaktion (Pflichtauswahl)]],BTT[Verantwortliches TP
(automatisch)],"&lt;&gt;"&amp;VLOOKUP(aktives_Teilprojekt,Teilprojekte[[Teilprojekte]:[Kürzel]],2,FALSE))&gt;0,"Transaktion mehrfach","okay"),"")</f>
        <v/>
      </c>
      <c r="AS3394" t="inlineStr">
        <is>
          <t>IH55</t>
        </is>
      </c>
    </row>
    <row r="3395">
      <c r="A3395">
        <f>IFERROR(IF(BTT[[#This Row],[Lfd Nr. 
(aus konsolidierter Datei)]]&lt;&gt;"",BTT[[#This Row],[Lfd Nr. 
(aus konsolidierter Datei)]],VLOOKUP(aktives_Teilprojekt,Teilprojekte[[Teilprojekte]:[Kürzel]],2,FALSE)&amp;ROW(BTT[[#This Row],[Lfd Nr.
(automatisch)]])-2),"")</f>
        <v/>
      </c>
      <c r="B3395" t="inlineStr">
        <is>
          <t>Stammdatenpflege technische Objekte durchführen</t>
        </is>
      </c>
      <c r="D3395" t="inlineStr">
        <is>
          <t>Material anzeigen</t>
        </is>
      </c>
      <c r="E3395">
        <f>IFERROR(IF(NOT(BTT[[#This Row],[Manuelle Änderung des Verantwortliches TP
(Auswahl - bei Bedarf)]]=""),BTT[[#This Row],[Manuelle Änderung des Verantwortliches TP
(Auswahl - bei Bedarf)]],VLOOKUP(BTT[[#This Row],[Hauptprozess
(Pflichtauswahl)]],Hauptprozesse[],3,FALSE)),"")</f>
        <v/>
      </c>
      <c r="H3395" t="inlineStr">
        <is>
          <t>PM</t>
        </is>
      </c>
      <c r="I3395" t="inlineStr">
        <is>
          <t>IH09</t>
        </is>
      </c>
      <c r="J3395">
        <f>IFERROR(VLOOKUP(BTT[[#This Row],[Verwendete Transaktion (Pflichtauswahl)]],Transaktionen[[Transaktionen]:[Langtext]],2,FALSE),"")</f>
        <v/>
      </c>
      <c r="L3395" t="inlineStr">
        <is>
          <t>nein</t>
        </is>
      </c>
      <c r="M3395" t="inlineStr">
        <is>
          <t>nein</t>
        </is>
      </c>
      <c r="N3395" t="inlineStr">
        <is>
          <t>nein</t>
        </is>
      </c>
      <c r="O3395" t="inlineStr">
        <is>
          <t>nein</t>
        </is>
      </c>
      <c r="P3395" t="inlineStr">
        <is>
          <t>nein</t>
        </is>
      </c>
      <c r="Q3395" t="inlineStr">
        <is>
          <t>nein</t>
        </is>
      </c>
      <c r="R3395" t="inlineStr">
        <is>
          <t>keine</t>
        </is>
      </c>
      <c r="S3395" t="inlineStr">
        <is>
          <t>nein</t>
        </is>
      </c>
      <c r="T3395" t="inlineStr">
        <is>
          <t>keiner</t>
        </is>
      </c>
      <c r="V3395">
        <f>IFERROR(VLOOKUP(BTT[[#This Row],[Verwendetes Formular
(Auswahl falls relevant)]],Formulare[[Formularbezeichnung]:[Formularname (technisch)]],2,FALSE),"")</f>
        <v/>
      </c>
      <c r="X3395" t="inlineStr">
        <is>
          <t>nein</t>
        </is>
      </c>
      <c r="Z3395" t="inlineStr">
        <is>
          <t>Must-have</t>
        </is>
      </c>
      <c r="AB3395" t="inlineStr">
        <is>
          <t>nein</t>
        </is>
      </c>
      <c r="AD3395" t="inlineStr">
        <is>
          <t>GUI</t>
        </is>
      </c>
      <c r="AG3395" t="inlineStr">
        <is>
          <t>nein</t>
        </is>
      </c>
      <c r="AH3395" t="inlineStr">
        <is>
          <t>nein</t>
        </is>
      </c>
      <c r="AI3395" t="inlineStr">
        <is>
          <t>ja</t>
        </is>
      </c>
      <c r="AJ3395" t="inlineStr">
        <is>
          <t>nein</t>
        </is>
      </c>
      <c r="AK3395">
        <f>IF(BTT[[#This Row],[Subprozess
(optionale Auswahl)]]="","okay",IF(VLOOKUP(BTT[[#This Row],[Subprozess
(optionale Auswahl)]],BPML[[Subprozess]:[Zugeordneter Hauptprozess]],3,FALSE)=BTT[[#This Row],[Hauptprozess
(Pflichtauswahl)]],"okay","falscher Subprozess"))</f>
        <v/>
      </c>
      <c r="AL3395">
        <f>IF(aktives_Teilprojekt="Master","",IF(BTT[[#This Row],[Verantwortliches TP
(automatisch)]]=VLOOKUP(aktives_Teilprojekt,Teilprojekte[[Teilprojekte]:[Kürzel]],2,FALSE),"okay","Hauptprozess anderes TP"))</f>
        <v/>
      </c>
      <c r="AM3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5">
        <f>IFERROR(IF(BTT[[#This Row],[SAP-Modul
(Pflichtauswahl)]]&lt;&gt;VLOOKUP(BTT[[#This Row],[Verwendete Transaktion (Pflichtauswahl)]],Transaktionen[[Transaktionen]:[Modul]],3,FALSE),"Modul anders","okay"),"")</f>
        <v/>
      </c>
      <c r="AP3395">
        <f>IFERROR(IF(COUNTIFS(BTT[Verwendete Transaktion (Pflichtauswahl)],BTT[[#This Row],[Verwendete Transaktion (Pflichtauswahl)]],BTT[SAP-Modul
(Pflichtauswahl)],"&lt;&gt;"&amp;BTT[[#This Row],[SAP-Modul
(Pflichtauswahl)]])&gt;0,"Modul anders","okay"),"")</f>
        <v/>
      </c>
      <c r="AQ3395">
        <f>IFERROR(IF(COUNTIFS(BTT[Verwendete Transaktion (Pflichtauswahl)],BTT[[#This Row],[Verwendete Transaktion (Pflichtauswahl)]],BTT[Verantwortliches TP
(automatisch)],"&lt;&gt;"&amp;BTT[[#This Row],[Verantwortliches TP
(automatisch)]])&gt;0,"Transaktion mehrfach","okay"),"")</f>
        <v/>
      </c>
      <c r="AR3395">
        <f>IFERROR(IF(COUNTIFS(BTT[Verwendete Transaktion (Pflichtauswahl)],BTT[[#This Row],[Verwendete Transaktion (Pflichtauswahl)]],BTT[Verantwortliches TP
(automatisch)],"&lt;&gt;"&amp;VLOOKUP(aktives_Teilprojekt,Teilprojekte[[Teilprojekte]:[Kürzel]],2,FALSE))&gt;0,"Transaktion mehrfach","okay"),"")</f>
        <v/>
      </c>
      <c r="AS3395" t="inlineStr">
        <is>
          <t>IH56</t>
        </is>
      </c>
    </row>
    <row r="3396">
      <c r="A3396">
        <f>IFERROR(IF(BTT[[#This Row],[Lfd Nr. 
(aus konsolidierter Datei)]]&lt;&gt;"",BTT[[#This Row],[Lfd Nr. 
(aus konsolidierter Datei)]],VLOOKUP(aktives_Teilprojekt,Teilprojekte[[Teilprojekte]:[Kürzel]],2,FALSE)&amp;ROW(BTT[[#This Row],[Lfd Nr.
(automatisch)]])-2),"")</f>
        <v/>
      </c>
      <c r="B3396" t="inlineStr">
        <is>
          <t>Stammdatenpflege technische Objekte durchführen</t>
        </is>
      </c>
      <c r="D3396" t="inlineStr">
        <is>
          <t>Tech. Platz Strukturdarstellung</t>
        </is>
      </c>
      <c r="E3396">
        <f>IFERROR(IF(NOT(BTT[[#This Row],[Manuelle Änderung des Verantwortliches TP
(Auswahl - bei Bedarf)]]=""),BTT[[#This Row],[Manuelle Änderung des Verantwortliches TP
(Auswahl - bei Bedarf)]],VLOOKUP(BTT[[#This Row],[Hauptprozess
(Pflichtauswahl)]],Hauptprozesse[],3,FALSE)),"")</f>
        <v/>
      </c>
      <c r="H3396" t="inlineStr">
        <is>
          <t>PM</t>
        </is>
      </c>
      <c r="I3396" t="inlineStr">
        <is>
          <t>IH12</t>
        </is>
      </c>
      <c r="J3396">
        <f>IFERROR(VLOOKUP(BTT[[#This Row],[Verwendete Transaktion (Pflichtauswahl)]],Transaktionen[[Transaktionen]:[Langtext]],2,FALSE),"")</f>
        <v/>
      </c>
      <c r="L3396" t="inlineStr">
        <is>
          <t>nein</t>
        </is>
      </c>
      <c r="M3396" t="inlineStr">
        <is>
          <t>nein</t>
        </is>
      </c>
      <c r="N3396" t="inlineStr">
        <is>
          <t>nein</t>
        </is>
      </c>
      <c r="O3396" t="inlineStr">
        <is>
          <t>nein</t>
        </is>
      </c>
      <c r="P3396" t="inlineStr">
        <is>
          <t>nein</t>
        </is>
      </c>
      <c r="Q3396" t="inlineStr">
        <is>
          <t>nein</t>
        </is>
      </c>
      <c r="R3396" t="inlineStr">
        <is>
          <t>keine</t>
        </is>
      </c>
      <c r="S3396" t="inlineStr">
        <is>
          <t>nein</t>
        </is>
      </c>
      <c r="T3396" t="inlineStr">
        <is>
          <t>keiner</t>
        </is>
      </c>
      <c r="V3396">
        <f>IFERROR(VLOOKUP(BTT[[#This Row],[Verwendetes Formular
(Auswahl falls relevant)]],Formulare[[Formularbezeichnung]:[Formularname (technisch)]],2,FALSE),"")</f>
        <v/>
      </c>
      <c r="X3396" t="inlineStr">
        <is>
          <t>nein</t>
        </is>
      </c>
      <c r="Z3396" t="inlineStr">
        <is>
          <t>Must-have</t>
        </is>
      </c>
      <c r="AB3396" t="inlineStr">
        <is>
          <t>nein</t>
        </is>
      </c>
      <c r="AD3396" t="inlineStr">
        <is>
          <t>Fiori</t>
        </is>
      </c>
      <c r="AF3396" t="inlineStr">
        <is>
          <t>Asset Viewer</t>
        </is>
      </c>
      <c r="AG3396" t="inlineStr">
        <is>
          <t>nein</t>
        </is>
      </c>
      <c r="AH3396" t="inlineStr">
        <is>
          <t>nein</t>
        </is>
      </c>
      <c r="AI3396" t="inlineStr">
        <is>
          <t>ja</t>
        </is>
      </c>
      <c r="AJ3396" t="inlineStr">
        <is>
          <t>ja</t>
        </is>
      </c>
      <c r="AK3396">
        <f>IF(BTT[[#This Row],[Subprozess
(optionale Auswahl)]]="","okay",IF(VLOOKUP(BTT[[#This Row],[Subprozess
(optionale Auswahl)]],BPML[[Subprozess]:[Zugeordneter Hauptprozess]],3,FALSE)=BTT[[#This Row],[Hauptprozess
(Pflichtauswahl)]],"okay","falscher Subprozess"))</f>
        <v/>
      </c>
      <c r="AL3396">
        <f>IF(aktives_Teilprojekt="Master","",IF(BTT[[#This Row],[Verantwortliches TP
(automatisch)]]=VLOOKUP(aktives_Teilprojekt,Teilprojekte[[Teilprojekte]:[Kürzel]],2,FALSE),"okay","Hauptprozess anderes TP"))</f>
        <v/>
      </c>
      <c r="AM3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6">
        <f>IFERROR(IF(BTT[[#This Row],[SAP-Modul
(Pflichtauswahl)]]&lt;&gt;VLOOKUP(BTT[[#This Row],[Verwendete Transaktion (Pflichtauswahl)]],Transaktionen[[Transaktionen]:[Modul]],3,FALSE),"Modul anders","okay"),"")</f>
        <v/>
      </c>
      <c r="AP3396">
        <f>IFERROR(IF(COUNTIFS(BTT[Verwendete Transaktion (Pflichtauswahl)],BTT[[#This Row],[Verwendete Transaktion (Pflichtauswahl)]],BTT[SAP-Modul
(Pflichtauswahl)],"&lt;&gt;"&amp;BTT[[#This Row],[SAP-Modul
(Pflichtauswahl)]])&gt;0,"Modul anders","okay"),"")</f>
        <v/>
      </c>
      <c r="AQ3396">
        <f>IFERROR(IF(COUNTIFS(BTT[Verwendete Transaktion (Pflichtauswahl)],BTT[[#This Row],[Verwendete Transaktion (Pflichtauswahl)]],BTT[Verantwortliches TP
(automatisch)],"&lt;&gt;"&amp;BTT[[#This Row],[Verantwortliches TP
(automatisch)]])&gt;0,"Transaktion mehrfach","okay"),"")</f>
        <v/>
      </c>
      <c r="AR3396">
        <f>IFERROR(IF(COUNTIFS(BTT[Verwendete Transaktion (Pflichtauswahl)],BTT[[#This Row],[Verwendete Transaktion (Pflichtauswahl)]],BTT[Verantwortliches TP
(automatisch)],"&lt;&gt;"&amp;VLOOKUP(aktives_Teilprojekt,Teilprojekte[[Teilprojekte]:[Kürzel]],2,FALSE))&gt;0,"Transaktion mehrfach","okay"),"")</f>
        <v/>
      </c>
      <c r="AS3396" t="inlineStr">
        <is>
          <t>IH57</t>
        </is>
      </c>
    </row>
    <row r="3397">
      <c r="A3397">
        <f>IFERROR(IF(BTT[[#This Row],[Lfd Nr. 
(aus konsolidierter Datei)]]&lt;&gt;"",BTT[[#This Row],[Lfd Nr. 
(aus konsolidierter Datei)]],VLOOKUP(aktives_Teilprojekt,Teilprojekte[[Teilprojekte]:[Kürzel]],2,FALSE)&amp;ROW(BTT[[#This Row],[Lfd Nr.
(automatisch)]])-2),"")</f>
        <v/>
      </c>
      <c r="B3397" t="inlineStr">
        <is>
          <t>Stammdatenpflege technische Objekte durchführen</t>
        </is>
      </c>
      <c r="D3397" t="inlineStr">
        <is>
          <t>Meßpunkt anlegen</t>
        </is>
      </c>
      <c r="E3397">
        <f>IFERROR(IF(NOT(BTT[[#This Row],[Manuelle Änderung des Verantwortliches TP
(Auswahl - bei Bedarf)]]=""),BTT[[#This Row],[Manuelle Änderung des Verantwortliches TP
(Auswahl - bei Bedarf)]],VLOOKUP(BTT[[#This Row],[Hauptprozess
(Pflichtauswahl)]],Hauptprozesse[],3,FALSE)),"")</f>
        <v/>
      </c>
      <c r="H3397" t="inlineStr">
        <is>
          <t>PM</t>
        </is>
      </c>
      <c r="I3397" t="inlineStr">
        <is>
          <t>IK01</t>
        </is>
      </c>
      <c r="J3397">
        <f>IFERROR(VLOOKUP(BTT[[#This Row],[Verwendete Transaktion (Pflichtauswahl)]],Transaktionen[[Transaktionen]:[Langtext]],2,FALSE),"")</f>
        <v/>
      </c>
      <c r="K3397" t="inlineStr">
        <is>
          <t xml:space="preserve">ZPM38; ZPM87 </t>
        </is>
      </c>
      <c r="L3397" t="inlineStr">
        <is>
          <t>nein</t>
        </is>
      </c>
      <c r="M3397" t="inlineStr">
        <is>
          <t>nein</t>
        </is>
      </c>
      <c r="N3397" t="inlineStr">
        <is>
          <t>nein</t>
        </is>
      </c>
      <c r="O3397" t="inlineStr">
        <is>
          <t>nein</t>
        </is>
      </c>
      <c r="P3397" t="inlineStr">
        <is>
          <t>nein</t>
        </is>
      </c>
      <c r="Q3397" t="inlineStr">
        <is>
          <t>nein</t>
        </is>
      </c>
      <c r="R3397" t="inlineStr">
        <is>
          <t>keine</t>
        </is>
      </c>
      <c r="S3397" t="inlineStr">
        <is>
          <t>nein</t>
        </is>
      </c>
      <c r="T3397" t="inlineStr">
        <is>
          <t>keiner</t>
        </is>
      </c>
      <c r="V3397">
        <f>IFERROR(VLOOKUP(BTT[[#This Row],[Verwendetes Formular
(Auswahl falls relevant)]],Formulare[[Formularbezeichnung]:[Formularname (technisch)]],2,FALSE),"")</f>
        <v/>
      </c>
      <c r="X3397" t="inlineStr">
        <is>
          <t>nein</t>
        </is>
      </c>
      <c r="Z3397" t="inlineStr">
        <is>
          <t>Must-have</t>
        </is>
      </c>
      <c r="AB3397" t="inlineStr">
        <is>
          <t>nein</t>
        </is>
      </c>
      <c r="AD3397" t="inlineStr">
        <is>
          <t>Fiori</t>
        </is>
      </c>
      <c r="AF3397" t="inlineStr">
        <is>
          <t>W0031</t>
        </is>
      </c>
      <c r="AG3397" t="inlineStr">
        <is>
          <t>nein</t>
        </is>
      </c>
      <c r="AH3397" t="inlineStr">
        <is>
          <t>nein</t>
        </is>
      </c>
      <c r="AI3397" t="inlineStr">
        <is>
          <t>ja</t>
        </is>
      </c>
      <c r="AJ3397" t="inlineStr">
        <is>
          <t>ja</t>
        </is>
      </c>
      <c r="AK3397">
        <f>IF(BTT[[#This Row],[Subprozess
(optionale Auswahl)]]="","okay",IF(VLOOKUP(BTT[[#This Row],[Subprozess
(optionale Auswahl)]],BPML[[Subprozess]:[Zugeordneter Hauptprozess]],3,FALSE)=BTT[[#This Row],[Hauptprozess
(Pflichtauswahl)]],"okay","falscher Subprozess"))</f>
        <v/>
      </c>
      <c r="AL3397">
        <f>IF(aktives_Teilprojekt="Master","",IF(BTT[[#This Row],[Verantwortliches TP
(automatisch)]]=VLOOKUP(aktives_Teilprojekt,Teilprojekte[[Teilprojekte]:[Kürzel]],2,FALSE),"okay","Hauptprozess anderes TP"))</f>
        <v/>
      </c>
      <c r="AM3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7">
        <f>IFERROR(IF(BTT[[#This Row],[SAP-Modul
(Pflichtauswahl)]]&lt;&gt;VLOOKUP(BTT[[#This Row],[Verwendete Transaktion (Pflichtauswahl)]],Transaktionen[[Transaktionen]:[Modul]],3,FALSE),"Modul anders","okay"),"")</f>
        <v/>
      </c>
      <c r="AP3397">
        <f>IFERROR(IF(COUNTIFS(BTT[Verwendete Transaktion (Pflichtauswahl)],BTT[[#This Row],[Verwendete Transaktion (Pflichtauswahl)]],BTT[SAP-Modul
(Pflichtauswahl)],"&lt;&gt;"&amp;BTT[[#This Row],[SAP-Modul
(Pflichtauswahl)]])&gt;0,"Modul anders","okay"),"")</f>
        <v/>
      </c>
      <c r="AQ3397">
        <f>IFERROR(IF(COUNTIFS(BTT[Verwendete Transaktion (Pflichtauswahl)],BTT[[#This Row],[Verwendete Transaktion (Pflichtauswahl)]],BTT[Verantwortliches TP
(automatisch)],"&lt;&gt;"&amp;BTT[[#This Row],[Verantwortliches TP
(automatisch)]])&gt;0,"Transaktion mehrfach","okay"),"")</f>
        <v/>
      </c>
      <c r="AR3397">
        <f>IFERROR(IF(COUNTIFS(BTT[Verwendete Transaktion (Pflichtauswahl)],BTT[[#This Row],[Verwendete Transaktion (Pflichtauswahl)]],BTT[Verantwortliches TP
(automatisch)],"&lt;&gt;"&amp;VLOOKUP(aktives_Teilprojekt,Teilprojekte[[Teilprojekte]:[Kürzel]],2,FALSE))&gt;0,"Transaktion mehrfach","okay"),"")</f>
        <v/>
      </c>
      <c r="AS3397" t="inlineStr">
        <is>
          <t>IH58</t>
        </is>
      </c>
    </row>
    <row r="3398">
      <c r="A3398">
        <f>IFERROR(IF(BTT[[#This Row],[Lfd Nr. 
(aus konsolidierter Datei)]]&lt;&gt;"",BTT[[#This Row],[Lfd Nr. 
(aus konsolidierter Datei)]],VLOOKUP(aktives_Teilprojekt,Teilprojekte[[Teilprojekte]:[Kürzel]],2,FALSE)&amp;ROW(BTT[[#This Row],[Lfd Nr.
(automatisch)]])-2),"")</f>
        <v/>
      </c>
      <c r="B3398" t="inlineStr">
        <is>
          <t>Stammdatenpflege technische Objekte durchführen</t>
        </is>
      </c>
      <c r="D3398" t="inlineStr">
        <is>
          <t>Meßpunkt ändern</t>
        </is>
      </c>
      <c r="E3398">
        <f>IFERROR(IF(NOT(BTT[[#This Row],[Manuelle Änderung des Verantwortliches TP
(Auswahl - bei Bedarf)]]=""),BTT[[#This Row],[Manuelle Änderung des Verantwortliches TP
(Auswahl - bei Bedarf)]],VLOOKUP(BTT[[#This Row],[Hauptprozess
(Pflichtauswahl)]],Hauptprozesse[],3,FALSE)),"")</f>
        <v/>
      </c>
      <c r="H3398" t="inlineStr">
        <is>
          <t>PM</t>
        </is>
      </c>
      <c r="I3398" t="inlineStr">
        <is>
          <t>IK02</t>
        </is>
      </c>
      <c r="J3398">
        <f>IFERROR(VLOOKUP(BTT[[#This Row],[Verwendete Transaktion (Pflichtauswahl)]],Transaktionen[[Transaktionen]:[Langtext]],2,FALSE),"")</f>
        <v/>
      </c>
      <c r="L3398" t="inlineStr">
        <is>
          <t>nein</t>
        </is>
      </c>
      <c r="M3398" t="inlineStr">
        <is>
          <t>nein</t>
        </is>
      </c>
      <c r="N3398" t="inlineStr">
        <is>
          <t>nein</t>
        </is>
      </c>
      <c r="O3398" t="inlineStr">
        <is>
          <t>nein</t>
        </is>
      </c>
      <c r="P3398" t="inlineStr">
        <is>
          <t>nein</t>
        </is>
      </c>
      <c r="Q3398" t="inlineStr">
        <is>
          <t>LOG_EAM_MPOINT_MASS_DEACT</t>
        </is>
      </c>
      <c r="R3398" t="inlineStr">
        <is>
          <t>keine</t>
        </is>
      </c>
      <c r="S3398" t="inlineStr">
        <is>
          <t>nein</t>
        </is>
      </c>
      <c r="T3398" t="inlineStr">
        <is>
          <t>keiner</t>
        </is>
      </c>
      <c r="V3398">
        <f>IFERROR(VLOOKUP(BTT[[#This Row],[Verwendetes Formular
(Auswahl falls relevant)]],Formulare[[Formularbezeichnung]:[Formularname (technisch)]],2,FALSE),"")</f>
        <v/>
      </c>
      <c r="X3398" t="inlineStr">
        <is>
          <t>nein</t>
        </is>
      </c>
      <c r="Z3398" t="inlineStr">
        <is>
          <t>Must-have</t>
        </is>
      </c>
      <c r="AB3398" t="inlineStr">
        <is>
          <t>nein</t>
        </is>
      </c>
      <c r="AD3398" t="inlineStr">
        <is>
          <t>Fiori</t>
        </is>
      </c>
      <c r="AF3398" t="inlineStr">
        <is>
          <t>W0031</t>
        </is>
      </c>
      <c r="AG3398" t="inlineStr">
        <is>
          <t>nein</t>
        </is>
      </c>
      <c r="AH3398" t="inlineStr">
        <is>
          <t>nein</t>
        </is>
      </c>
      <c r="AI3398" t="inlineStr">
        <is>
          <t>ja</t>
        </is>
      </c>
      <c r="AJ3398" t="inlineStr">
        <is>
          <t>ja</t>
        </is>
      </c>
      <c r="AK3398">
        <f>IF(BTT[[#This Row],[Subprozess
(optionale Auswahl)]]="","okay",IF(VLOOKUP(BTT[[#This Row],[Subprozess
(optionale Auswahl)]],BPML[[Subprozess]:[Zugeordneter Hauptprozess]],3,FALSE)=BTT[[#This Row],[Hauptprozess
(Pflichtauswahl)]],"okay","falscher Subprozess"))</f>
        <v/>
      </c>
      <c r="AL3398">
        <f>IF(aktives_Teilprojekt="Master","",IF(BTT[[#This Row],[Verantwortliches TP
(automatisch)]]=VLOOKUP(aktives_Teilprojekt,Teilprojekte[[Teilprojekte]:[Kürzel]],2,FALSE),"okay","Hauptprozess anderes TP"))</f>
        <v/>
      </c>
      <c r="AM3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8">
        <f>IFERROR(IF(BTT[[#This Row],[SAP-Modul
(Pflichtauswahl)]]&lt;&gt;VLOOKUP(BTT[[#This Row],[Verwendete Transaktion (Pflichtauswahl)]],Transaktionen[[Transaktionen]:[Modul]],3,FALSE),"Modul anders","okay"),"")</f>
        <v/>
      </c>
      <c r="AP3398">
        <f>IFERROR(IF(COUNTIFS(BTT[Verwendete Transaktion (Pflichtauswahl)],BTT[[#This Row],[Verwendete Transaktion (Pflichtauswahl)]],BTT[SAP-Modul
(Pflichtauswahl)],"&lt;&gt;"&amp;BTT[[#This Row],[SAP-Modul
(Pflichtauswahl)]])&gt;0,"Modul anders","okay"),"")</f>
        <v/>
      </c>
      <c r="AQ3398">
        <f>IFERROR(IF(COUNTIFS(BTT[Verwendete Transaktion (Pflichtauswahl)],BTT[[#This Row],[Verwendete Transaktion (Pflichtauswahl)]],BTT[Verantwortliches TP
(automatisch)],"&lt;&gt;"&amp;BTT[[#This Row],[Verantwortliches TP
(automatisch)]])&gt;0,"Transaktion mehrfach","okay"),"")</f>
        <v/>
      </c>
      <c r="AR3398">
        <f>IFERROR(IF(COUNTIFS(BTT[Verwendete Transaktion (Pflichtauswahl)],BTT[[#This Row],[Verwendete Transaktion (Pflichtauswahl)]],BTT[Verantwortliches TP
(automatisch)],"&lt;&gt;"&amp;VLOOKUP(aktives_Teilprojekt,Teilprojekte[[Teilprojekte]:[Kürzel]],2,FALSE))&gt;0,"Transaktion mehrfach","okay"),"")</f>
        <v/>
      </c>
      <c r="AS3398" t="inlineStr">
        <is>
          <t>IH59</t>
        </is>
      </c>
    </row>
    <row r="3399">
      <c r="A3399">
        <f>IFERROR(IF(BTT[[#This Row],[Lfd Nr. 
(aus konsolidierter Datei)]]&lt;&gt;"",BTT[[#This Row],[Lfd Nr. 
(aus konsolidierter Datei)]],VLOOKUP(aktives_Teilprojekt,Teilprojekte[[Teilprojekte]:[Kürzel]],2,FALSE)&amp;ROW(BTT[[#This Row],[Lfd Nr.
(automatisch)]])-2),"")</f>
        <v/>
      </c>
      <c r="B3399" t="inlineStr">
        <is>
          <t>Stammdatenpflege technische Objekte durchführen</t>
        </is>
      </c>
      <c r="D3399" t="inlineStr">
        <is>
          <t>Meßpunkt anzeigen</t>
        </is>
      </c>
      <c r="E3399">
        <f>IFERROR(IF(NOT(BTT[[#This Row],[Manuelle Änderung des Verantwortliches TP
(Auswahl - bei Bedarf)]]=""),BTT[[#This Row],[Manuelle Änderung des Verantwortliches TP
(Auswahl - bei Bedarf)]],VLOOKUP(BTT[[#This Row],[Hauptprozess
(Pflichtauswahl)]],Hauptprozesse[],3,FALSE)),"")</f>
        <v/>
      </c>
      <c r="H3399" t="inlineStr">
        <is>
          <t>PM</t>
        </is>
      </c>
      <c r="I3399" t="inlineStr">
        <is>
          <t>IK03</t>
        </is>
      </c>
      <c r="J3399">
        <f>IFERROR(VLOOKUP(BTT[[#This Row],[Verwendete Transaktion (Pflichtauswahl)]],Transaktionen[[Transaktionen]:[Langtext]],2,FALSE),"")</f>
        <v/>
      </c>
      <c r="L3399" t="inlineStr">
        <is>
          <t>nein</t>
        </is>
      </c>
      <c r="M3399" t="inlineStr">
        <is>
          <t>nein</t>
        </is>
      </c>
      <c r="N3399" t="inlineStr">
        <is>
          <t>nein</t>
        </is>
      </c>
      <c r="O3399" t="inlineStr">
        <is>
          <t>nein</t>
        </is>
      </c>
      <c r="P3399" t="inlineStr">
        <is>
          <t>nein</t>
        </is>
      </c>
      <c r="Q3399" t="inlineStr">
        <is>
          <t>nein</t>
        </is>
      </c>
      <c r="R3399" t="inlineStr">
        <is>
          <t>keine</t>
        </is>
      </c>
      <c r="S3399" t="inlineStr">
        <is>
          <t>nein</t>
        </is>
      </c>
      <c r="T3399" t="inlineStr">
        <is>
          <t>keiner</t>
        </is>
      </c>
      <c r="V3399">
        <f>IFERROR(VLOOKUP(BTT[[#This Row],[Verwendetes Formular
(Auswahl falls relevant)]],Formulare[[Formularbezeichnung]:[Formularname (technisch)]],2,FALSE),"")</f>
        <v/>
      </c>
      <c r="X3399" t="inlineStr">
        <is>
          <t>nein</t>
        </is>
      </c>
      <c r="Z3399" t="inlineStr">
        <is>
          <t>Must-have</t>
        </is>
      </c>
      <c r="AB3399" t="inlineStr">
        <is>
          <t>nein</t>
        </is>
      </c>
      <c r="AD3399" t="inlineStr">
        <is>
          <t>Fiori</t>
        </is>
      </c>
      <c r="AF3399" t="inlineStr">
        <is>
          <t>W0031</t>
        </is>
      </c>
      <c r="AG3399" t="inlineStr">
        <is>
          <t>nein</t>
        </is>
      </c>
      <c r="AH3399" t="inlineStr">
        <is>
          <t>nein</t>
        </is>
      </c>
      <c r="AI3399" t="inlineStr">
        <is>
          <t>ja</t>
        </is>
      </c>
      <c r="AJ3399" t="inlineStr">
        <is>
          <t>ja</t>
        </is>
      </c>
      <c r="AK3399">
        <f>IF(BTT[[#This Row],[Subprozess
(optionale Auswahl)]]="","okay",IF(VLOOKUP(BTT[[#This Row],[Subprozess
(optionale Auswahl)]],BPML[[Subprozess]:[Zugeordneter Hauptprozess]],3,FALSE)=BTT[[#This Row],[Hauptprozess
(Pflichtauswahl)]],"okay","falscher Subprozess"))</f>
        <v/>
      </c>
      <c r="AL3399">
        <f>IF(aktives_Teilprojekt="Master","",IF(BTT[[#This Row],[Verantwortliches TP
(automatisch)]]=VLOOKUP(aktives_Teilprojekt,Teilprojekte[[Teilprojekte]:[Kürzel]],2,FALSE),"okay","Hauptprozess anderes TP"))</f>
        <v/>
      </c>
      <c r="AM3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9">
        <f>IFERROR(IF(BTT[[#This Row],[SAP-Modul
(Pflichtauswahl)]]&lt;&gt;VLOOKUP(BTT[[#This Row],[Verwendete Transaktion (Pflichtauswahl)]],Transaktionen[[Transaktionen]:[Modul]],3,FALSE),"Modul anders","okay"),"")</f>
        <v/>
      </c>
      <c r="AP3399">
        <f>IFERROR(IF(COUNTIFS(BTT[Verwendete Transaktion (Pflichtauswahl)],BTT[[#This Row],[Verwendete Transaktion (Pflichtauswahl)]],BTT[SAP-Modul
(Pflichtauswahl)],"&lt;&gt;"&amp;BTT[[#This Row],[SAP-Modul
(Pflichtauswahl)]])&gt;0,"Modul anders","okay"),"")</f>
        <v/>
      </c>
      <c r="AQ3399">
        <f>IFERROR(IF(COUNTIFS(BTT[Verwendete Transaktion (Pflichtauswahl)],BTT[[#This Row],[Verwendete Transaktion (Pflichtauswahl)]],BTT[Verantwortliches TP
(automatisch)],"&lt;&gt;"&amp;BTT[[#This Row],[Verantwortliches TP
(automatisch)]])&gt;0,"Transaktion mehrfach","okay"),"")</f>
        <v/>
      </c>
      <c r="AR3399">
        <f>IFERROR(IF(COUNTIFS(BTT[Verwendete Transaktion (Pflichtauswahl)],BTT[[#This Row],[Verwendete Transaktion (Pflichtauswahl)]],BTT[Verantwortliches TP
(automatisch)],"&lt;&gt;"&amp;VLOOKUP(aktives_Teilprojekt,Teilprojekte[[Teilprojekte]:[Kürzel]],2,FALSE))&gt;0,"Transaktion mehrfach","okay"),"")</f>
        <v/>
      </c>
      <c r="AS3399" t="inlineStr">
        <is>
          <t>IH60</t>
        </is>
      </c>
    </row>
    <row r="3400">
      <c r="A3400">
        <f>IFERROR(IF(BTT[[#This Row],[Lfd Nr. 
(aus konsolidierter Datei)]]&lt;&gt;"",BTT[[#This Row],[Lfd Nr. 
(aus konsolidierter Datei)]],VLOOKUP(aktives_Teilprojekt,Teilprojekte[[Teilprojekte]:[Kürzel]],2,FALSE)&amp;ROW(BTT[[#This Row],[Lfd Nr.
(automatisch)]])-2),"")</f>
        <v/>
      </c>
      <c r="B3400" t="inlineStr">
        <is>
          <t>Stammdatenpflege technische Objekte durchführen</t>
        </is>
      </c>
      <c r="D3400" t="inlineStr">
        <is>
          <t>Meßpunkte zum Objekt anlegen</t>
        </is>
      </c>
      <c r="E3400">
        <f>IFERROR(IF(NOT(BTT[[#This Row],[Manuelle Änderung des Verantwortliches TP
(Auswahl - bei Bedarf)]]=""),BTT[[#This Row],[Manuelle Änderung des Verantwortliches TP
(Auswahl - bei Bedarf)]],VLOOKUP(BTT[[#This Row],[Hauptprozess
(Pflichtauswahl)]],Hauptprozesse[],3,FALSE)),"")</f>
        <v/>
      </c>
      <c r="H3400" t="inlineStr">
        <is>
          <t>PM</t>
        </is>
      </c>
      <c r="I3400" t="inlineStr">
        <is>
          <t>IK04</t>
        </is>
      </c>
      <c r="J3400">
        <f>IFERROR(VLOOKUP(BTT[[#This Row],[Verwendete Transaktion (Pflichtauswahl)]],Transaktionen[[Transaktionen]:[Langtext]],2,FALSE),"")</f>
        <v/>
      </c>
      <c r="L3400" t="inlineStr">
        <is>
          <t>nein</t>
        </is>
      </c>
      <c r="M3400" t="inlineStr">
        <is>
          <t>nein</t>
        </is>
      </c>
      <c r="N3400" t="inlineStr">
        <is>
          <t>nein</t>
        </is>
      </c>
      <c r="O3400" t="inlineStr">
        <is>
          <t>nein</t>
        </is>
      </c>
      <c r="P3400" t="inlineStr">
        <is>
          <t>nein</t>
        </is>
      </c>
      <c r="Q3400" t="inlineStr">
        <is>
          <t>nein</t>
        </is>
      </c>
      <c r="R3400" t="inlineStr">
        <is>
          <t>keine</t>
        </is>
      </c>
      <c r="S3400" t="inlineStr">
        <is>
          <t>nein</t>
        </is>
      </c>
      <c r="T3400" t="inlineStr">
        <is>
          <t>keiner</t>
        </is>
      </c>
      <c r="V3400">
        <f>IFERROR(VLOOKUP(BTT[[#This Row],[Verwendetes Formular
(Auswahl falls relevant)]],Formulare[[Formularbezeichnung]:[Formularname (technisch)]],2,FALSE),"")</f>
        <v/>
      </c>
      <c r="X3400" t="inlineStr">
        <is>
          <t>nein</t>
        </is>
      </c>
      <c r="Z3400" t="inlineStr">
        <is>
          <t>Must-have</t>
        </is>
      </c>
      <c r="AB3400" t="inlineStr">
        <is>
          <t>nein</t>
        </is>
      </c>
      <c r="AD3400" t="inlineStr">
        <is>
          <t>GUI</t>
        </is>
      </c>
      <c r="AG3400" t="inlineStr">
        <is>
          <t>nein</t>
        </is>
      </c>
      <c r="AH3400" t="inlineStr">
        <is>
          <t>nein</t>
        </is>
      </c>
      <c r="AI3400" t="inlineStr">
        <is>
          <t>ja</t>
        </is>
      </c>
      <c r="AJ3400" t="inlineStr">
        <is>
          <t>nein</t>
        </is>
      </c>
      <c r="AK3400">
        <f>IF(BTT[[#This Row],[Subprozess
(optionale Auswahl)]]="","okay",IF(VLOOKUP(BTT[[#This Row],[Subprozess
(optionale Auswahl)]],BPML[[Subprozess]:[Zugeordneter Hauptprozess]],3,FALSE)=BTT[[#This Row],[Hauptprozess
(Pflichtauswahl)]],"okay","falscher Subprozess"))</f>
        <v/>
      </c>
      <c r="AL3400">
        <f>IF(aktives_Teilprojekt="Master","",IF(BTT[[#This Row],[Verantwortliches TP
(automatisch)]]=VLOOKUP(aktives_Teilprojekt,Teilprojekte[[Teilprojekte]:[Kürzel]],2,FALSE),"okay","Hauptprozess anderes TP"))</f>
        <v/>
      </c>
      <c r="AM3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0">
        <f>IFERROR(IF(BTT[[#This Row],[SAP-Modul
(Pflichtauswahl)]]&lt;&gt;VLOOKUP(BTT[[#This Row],[Verwendete Transaktion (Pflichtauswahl)]],Transaktionen[[Transaktionen]:[Modul]],3,FALSE),"Modul anders","okay"),"")</f>
        <v/>
      </c>
      <c r="AP3400">
        <f>IFERROR(IF(COUNTIFS(BTT[Verwendete Transaktion (Pflichtauswahl)],BTT[[#This Row],[Verwendete Transaktion (Pflichtauswahl)]],BTT[SAP-Modul
(Pflichtauswahl)],"&lt;&gt;"&amp;BTT[[#This Row],[SAP-Modul
(Pflichtauswahl)]])&gt;0,"Modul anders","okay"),"")</f>
        <v/>
      </c>
      <c r="AQ3400">
        <f>IFERROR(IF(COUNTIFS(BTT[Verwendete Transaktion (Pflichtauswahl)],BTT[[#This Row],[Verwendete Transaktion (Pflichtauswahl)]],BTT[Verantwortliches TP
(automatisch)],"&lt;&gt;"&amp;BTT[[#This Row],[Verantwortliches TP
(automatisch)]])&gt;0,"Transaktion mehrfach","okay"),"")</f>
        <v/>
      </c>
      <c r="AR3400">
        <f>IFERROR(IF(COUNTIFS(BTT[Verwendete Transaktion (Pflichtauswahl)],BTT[[#This Row],[Verwendete Transaktion (Pflichtauswahl)]],BTT[Verantwortliches TP
(automatisch)],"&lt;&gt;"&amp;VLOOKUP(aktives_Teilprojekt,Teilprojekte[[Teilprojekte]:[Kürzel]],2,FALSE))&gt;0,"Transaktion mehrfach","okay"),"")</f>
        <v/>
      </c>
      <c r="AS3400" t="inlineStr">
        <is>
          <t>IH61</t>
        </is>
      </c>
    </row>
    <row r="3401">
      <c r="A3401">
        <f>IFERROR(IF(BTT[[#This Row],[Lfd Nr. 
(aus konsolidierter Datei)]]&lt;&gt;"",BTT[[#This Row],[Lfd Nr. 
(aus konsolidierter Datei)]],VLOOKUP(aktives_Teilprojekt,Teilprojekte[[Teilprojekte]:[Kürzel]],2,FALSE)&amp;ROW(BTT[[#This Row],[Lfd Nr.
(automatisch)]])-2),"")</f>
        <v/>
      </c>
      <c r="B3401" t="inlineStr">
        <is>
          <t>Stammdatenpflege technische Objekte durchführen</t>
        </is>
      </c>
      <c r="D3401" t="inlineStr">
        <is>
          <t>Meßpunkte zum Objekt ändern</t>
        </is>
      </c>
      <c r="E3401">
        <f>IFERROR(IF(NOT(BTT[[#This Row],[Manuelle Änderung des Verantwortliches TP
(Auswahl - bei Bedarf)]]=""),BTT[[#This Row],[Manuelle Änderung des Verantwortliches TP
(Auswahl - bei Bedarf)]],VLOOKUP(BTT[[#This Row],[Hauptprozess
(Pflichtauswahl)]],Hauptprozesse[],3,FALSE)),"")</f>
        <v/>
      </c>
      <c r="H3401" t="inlineStr">
        <is>
          <t>PM</t>
        </is>
      </c>
      <c r="I3401" t="inlineStr">
        <is>
          <t>IK05</t>
        </is>
      </c>
      <c r="J3401">
        <f>IFERROR(VLOOKUP(BTT[[#This Row],[Verwendete Transaktion (Pflichtauswahl)]],Transaktionen[[Transaktionen]:[Langtext]],2,FALSE),"")</f>
        <v/>
      </c>
      <c r="L3401" t="inlineStr">
        <is>
          <t>nein</t>
        </is>
      </c>
      <c r="M3401" t="inlineStr">
        <is>
          <t>nein</t>
        </is>
      </c>
      <c r="N3401" t="inlineStr">
        <is>
          <t>nein</t>
        </is>
      </c>
      <c r="O3401" t="inlineStr">
        <is>
          <t>nein</t>
        </is>
      </c>
      <c r="P3401" t="inlineStr">
        <is>
          <t>nein</t>
        </is>
      </c>
      <c r="Q3401" t="inlineStr">
        <is>
          <t>nein</t>
        </is>
      </c>
      <c r="R3401" t="inlineStr">
        <is>
          <t>keine</t>
        </is>
      </c>
      <c r="S3401" t="inlineStr">
        <is>
          <t>nein</t>
        </is>
      </c>
      <c r="T3401" t="inlineStr">
        <is>
          <t>keiner</t>
        </is>
      </c>
      <c r="V3401">
        <f>IFERROR(VLOOKUP(BTT[[#This Row],[Verwendetes Formular
(Auswahl falls relevant)]],Formulare[[Formularbezeichnung]:[Formularname (technisch)]],2,FALSE),"")</f>
        <v/>
      </c>
      <c r="X3401" t="inlineStr">
        <is>
          <t>nein</t>
        </is>
      </c>
      <c r="Z3401" t="inlineStr">
        <is>
          <t>Must-have</t>
        </is>
      </c>
      <c r="AB3401" t="inlineStr">
        <is>
          <t>nein</t>
        </is>
      </c>
      <c r="AD3401" t="inlineStr">
        <is>
          <t>GUI</t>
        </is>
      </c>
      <c r="AG3401" t="inlineStr">
        <is>
          <t>nein</t>
        </is>
      </c>
      <c r="AH3401" t="inlineStr">
        <is>
          <t>nein</t>
        </is>
      </c>
      <c r="AI3401" t="inlineStr">
        <is>
          <t>ja</t>
        </is>
      </c>
      <c r="AJ3401" t="inlineStr">
        <is>
          <t>nein</t>
        </is>
      </c>
      <c r="AK3401">
        <f>IF(BTT[[#This Row],[Subprozess
(optionale Auswahl)]]="","okay",IF(VLOOKUP(BTT[[#This Row],[Subprozess
(optionale Auswahl)]],BPML[[Subprozess]:[Zugeordneter Hauptprozess]],3,FALSE)=BTT[[#This Row],[Hauptprozess
(Pflichtauswahl)]],"okay","falscher Subprozess"))</f>
        <v/>
      </c>
      <c r="AL3401">
        <f>IF(aktives_Teilprojekt="Master","",IF(BTT[[#This Row],[Verantwortliches TP
(automatisch)]]=VLOOKUP(aktives_Teilprojekt,Teilprojekte[[Teilprojekte]:[Kürzel]],2,FALSE),"okay","Hauptprozess anderes TP"))</f>
        <v/>
      </c>
      <c r="AM3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1">
        <f>IFERROR(IF(BTT[[#This Row],[SAP-Modul
(Pflichtauswahl)]]&lt;&gt;VLOOKUP(BTT[[#This Row],[Verwendete Transaktion (Pflichtauswahl)]],Transaktionen[[Transaktionen]:[Modul]],3,FALSE),"Modul anders","okay"),"")</f>
        <v/>
      </c>
      <c r="AP3401">
        <f>IFERROR(IF(COUNTIFS(BTT[Verwendete Transaktion (Pflichtauswahl)],BTT[[#This Row],[Verwendete Transaktion (Pflichtauswahl)]],BTT[SAP-Modul
(Pflichtauswahl)],"&lt;&gt;"&amp;BTT[[#This Row],[SAP-Modul
(Pflichtauswahl)]])&gt;0,"Modul anders","okay"),"")</f>
        <v/>
      </c>
      <c r="AQ3401">
        <f>IFERROR(IF(COUNTIFS(BTT[Verwendete Transaktion (Pflichtauswahl)],BTT[[#This Row],[Verwendete Transaktion (Pflichtauswahl)]],BTT[Verantwortliches TP
(automatisch)],"&lt;&gt;"&amp;BTT[[#This Row],[Verantwortliches TP
(automatisch)]])&gt;0,"Transaktion mehrfach","okay"),"")</f>
        <v/>
      </c>
      <c r="AR3401">
        <f>IFERROR(IF(COUNTIFS(BTT[Verwendete Transaktion (Pflichtauswahl)],BTT[[#This Row],[Verwendete Transaktion (Pflichtauswahl)]],BTT[Verantwortliches TP
(automatisch)],"&lt;&gt;"&amp;VLOOKUP(aktives_Teilprojekt,Teilprojekte[[Teilprojekte]:[Kürzel]],2,FALSE))&gt;0,"Transaktion mehrfach","okay"),"")</f>
        <v/>
      </c>
      <c r="AS3401" t="inlineStr">
        <is>
          <t>IH62</t>
        </is>
      </c>
    </row>
    <row r="3402">
      <c r="A3402">
        <f>IFERROR(IF(BTT[[#This Row],[Lfd Nr. 
(aus konsolidierter Datei)]]&lt;&gt;"",BTT[[#This Row],[Lfd Nr. 
(aus konsolidierter Datei)]],VLOOKUP(aktives_Teilprojekt,Teilprojekte[[Teilprojekte]:[Kürzel]],2,FALSE)&amp;ROW(BTT[[#This Row],[Lfd Nr.
(automatisch)]])-2),"")</f>
        <v/>
      </c>
      <c r="B3402" t="inlineStr">
        <is>
          <t>Stammdatenpflege technische Objekte durchführen</t>
        </is>
      </c>
      <c r="D3402" t="inlineStr">
        <is>
          <t>Meßpunkte zum Objekt anzeigen</t>
        </is>
      </c>
      <c r="E3402">
        <f>IFERROR(IF(NOT(BTT[[#This Row],[Manuelle Änderung des Verantwortliches TP
(Auswahl - bei Bedarf)]]=""),BTT[[#This Row],[Manuelle Änderung des Verantwortliches TP
(Auswahl - bei Bedarf)]],VLOOKUP(BTT[[#This Row],[Hauptprozess
(Pflichtauswahl)]],Hauptprozesse[],3,FALSE)),"")</f>
        <v/>
      </c>
      <c r="H3402" t="inlineStr">
        <is>
          <t>PM</t>
        </is>
      </c>
      <c r="I3402" t="inlineStr">
        <is>
          <t>IK06</t>
        </is>
      </c>
      <c r="J3402">
        <f>IFERROR(VLOOKUP(BTT[[#This Row],[Verwendete Transaktion (Pflichtauswahl)]],Transaktionen[[Transaktionen]:[Langtext]],2,FALSE),"")</f>
        <v/>
      </c>
      <c r="L3402" t="inlineStr">
        <is>
          <t>nein</t>
        </is>
      </c>
      <c r="M3402" t="inlineStr">
        <is>
          <t>nein</t>
        </is>
      </c>
      <c r="N3402" t="inlineStr">
        <is>
          <t>nein</t>
        </is>
      </c>
      <c r="O3402" t="inlineStr">
        <is>
          <t>nein</t>
        </is>
      </c>
      <c r="P3402" t="inlineStr">
        <is>
          <t>nein</t>
        </is>
      </c>
      <c r="Q3402" t="inlineStr">
        <is>
          <t>nein</t>
        </is>
      </c>
      <c r="R3402" t="inlineStr">
        <is>
          <t>keine</t>
        </is>
      </c>
      <c r="S3402" t="inlineStr">
        <is>
          <t>nein</t>
        </is>
      </c>
      <c r="T3402" t="inlineStr">
        <is>
          <t>keiner</t>
        </is>
      </c>
      <c r="V3402">
        <f>IFERROR(VLOOKUP(BTT[[#This Row],[Verwendetes Formular
(Auswahl falls relevant)]],Formulare[[Formularbezeichnung]:[Formularname (technisch)]],2,FALSE),"")</f>
        <v/>
      </c>
      <c r="X3402" t="inlineStr">
        <is>
          <t>nein</t>
        </is>
      </c>
      <c r="Z3402" t="inlineStr">
        <is>
          <t>Must-have</t>
        </is>
      </c>
      <c r="AB3402" t="inlineStr">
        <is>
          <t>nein</t>
        </is>
      </c>
      <c r="AD3402" t="inlineStr">
        <is>
          <t>GUI</t>
        </is>
      </c>
      <c r="AG3402" t="inlineStr">
        <is>
          <t>nein</t>
        </is>
      </c>
      <c r="AH3402" t="inlineStr">
        <is>
          <t>nein</t>
        </is>
      </c>
      <c r="AI3402" t="inlineStr">
        <is>
          <t>ja</t>
        </is>
      </c>
      <c r="AJ3402" t="inlineStr">
        <is>
          <t>nein</t>
        </is>
      </c>
      <c r="AK3402">
        <f>IF(BTT[[#This Row],[Subprozess
(optionale Auswahl)]]="","okay",IF(VLOOKUP(BTT[[#This Row],[Subprozess
(optionale Auswahl)]],BPML[[Subprozess]:[Zugeordneter Hauptprozess]],3,FALSE)=BTT[[#This Row],[Hauptprozess
(Pflichtauswahl)]],"okay","falscher Subprozess"))</f>
        <v/>
      </c>
      <c r="AL3402">
        <f>IF(aktives_Teilprojekt="Master","",IF(BTT[[#This Row],[Verantwortliches TP
(automatisch)]]=VLOOKUP(aktives_Teilprojekt,Teilprojekte[[Teilprojekte]:[Kürzel]],2,FALSE),"okay","Hauptprozess anderes TP"))</f>
        <v/>
      </c>
      <c r="AM3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2">
        <f>IFERROR(IF(BTT[[#This Row],[SAP-Modul
(Pflichtauswahl)]]&lt;&gt;VLOOKUP(BTT[[#This Row],[Verwendete Transaktion (Pflichtauswahl)]],Transaktionen[[Transaktionen]:[Modul]],3,FALSE),"Modul anders","okay"),"")</f>
        <v/>
      </c>
      <c r="AP3402">
        <f>IFERROR(IF(COUNTIFS(BTT[Verwendete Transaktion (Pflichtauswahl)],BTT[[#This Row],[Verwendete Transaktion (Pflichtauswahl)]],BTT[SAP-Modul
(Pflichtauswahl)],"&lt;&gt;"&amp;BTT[[#This Row],[SAP-Modul
(Pflichtauswahl)]])&gt;0,"Modul anders","okay"),"")</f>
        <v/>
      </c>
      <c r="AQ3402">
        <f>IFERROR(IF(COUNTIFS(BTT[Verwendete Transaktion (Pflichtauswahl)],BTT[[#This Row],[Verwendete Transaktion (Pflichtauswahl)]],BTT[Verantwortliches TP
(automatisch)],"&lt;&gt;"&amp;BTT[[#This Row],[Verantwortliches TP
(automatisch)]])&gt;0,"Transaktion mehrfach","okay"),"")</f>
        <v/>
      </c>
      <c r="AR3402">
        <f>IFERROR(IF(COUNTIFS(BTT[Verwendete Transaktion (Pflichtauswahl)],BTT[[#This Row],[Verwendete Transaktion (Pflichtauswahl)]],BTT[Verantwortliches TP
(automatisch)],"&lt;&gt;"&amp;VLOOKUP(aktives_Teilprojekt,Teilprojekte[[Teilprojekte]:[Kürzel]],2,FALSE))&gt;0,"Transaktion mehrfach","okay"),"")</f>
        <v/>
      </c>
      <c r="AS3402" t="inlineStr">
        <is>
          <t>IH63</t>
        </is>
      </c>
    </row>
    <row r="3403">
      <c r="A3403">
        <f>IFERROR(IF(BTT[[#This Row],[Lfd Nr. 
(aus konsolidierter Datei)]]&lt;&gt;"",BTT[[#This Row],[Lfd Nr. 
(aus konsolidierter Datei)]],VLOOKUP(aktives_Teilprojekt,Teilprojekte[[Teilprojekte]:[Kürzel]],2,FALSE)&amp;ROW(BTT[[#This Row],[Lfd Nr.
(automatisch)]])-2),"")</f>
        <v/>
      </c>
      <c r="B3403" t="inlineStr">
        <is>
          <t>Stammdatenpflege technische Objekte durchführen</t>
        </is>
      </c>
      <c r="D3403" t="inlineStr">
        <is>
          <t>Meßpunkte anzeigen</t>
        </is>
      </c>
      <c r="E3403">
        <f>IFERROR(IF(NOT(BTT[[#This Row],[Manuelle Änderung des Verantwortliches TP
(Auswahl - bei Bedarf)]]=""),BTT[[#This Row],[Manuelle Änderung des Verantwortliches TP
(Auswahl - bei Bedarf)]],VLOOKUP(BTT[[#This Row],[Hauptprozess
(Pflichtauswahl)]],Hauptprozesse[],3,FALSE)),"")</f>
        <v/>
      </c>
      <c r="H3403" t="inlineStr">
        <is>
          <t>PM</t>
        </is>
      </c>
      <c r="I3403" t="inlineStr">
        <is>
          <t>IK07</t>
        </is>
      </c>
      <c r="J3403">
        <f>IFERROR(VLOOKUP(BTT[[#This Row],[Verwendete Transaktion (Pflichtauswahl)]],Transaktionen[[Transaktionen]:[Langtext]],2,FALSE),"")</f>
        <v/>
      </c>
      <c r="L3403" t="inlineStr">
        <is>
          <t>nein</t>
        </is>
      </c>
      <c r="M3403" t="inlineStr">
        <is>
          <t>nein</t>
        </is>
      </c>
      <c r="N3403" t="inlineStr">
        <is>
          <t>nein</t>
        </is>
      </c>
      <c r="O3403" t="inlineStr">
        <is>
          <t>nein</t>
        </is>
      </c>
      <c r="P3403" t="inlineStr">
        <is>
          <t>nein</t>
        </is>
      </c>
      <c r="Q3403" t="inlineStr">
        <is>
          <t>nein</t>
        </is>
      </c>
      <c r="R3403" t="inlineStr">
        <is>
          <t>keine</t>
        </is>
      </c>
      <c r="S3403" t="inlineStr">
        <is>
          <t>nein</t>
        </is>
      </c>
      <c r="T3403" t="inlineStr">
        <is>
          <t>keiner</t>
        </is>
      </c>
      <c r="V3403">
        <f>IFERROR(VLOOKUP(BTT[[#This Row],[Verwendetes Formular
(Auswahl falls relevant)]],Formulare[[Formularbezeichnung]:[Formularname (technisch)]],2,FALSE),"")</f>
        <v/>
      </c>
      <c r="X3403" t="inlineStr">
        <is>
          <t>nein</t>
        </is>
      </c>
      <c r="Z3403" t="inlineStr">
        <is>
          <t>Must-have</t>
        </is>
      </c>
      <c r="AB3403" t="inlineStr">
        <is>
          <t>nein</t>
        </is>
      </c>
      <c r="AD3403" t="inlineStr">
        <is>
          <t>GUI</t>
        </is>
      </c>
      <c r="AG3403" t="inlineStr">
        <is>
          <t>nein</t>
        </is>
      </c>
      <c r="AH3403" t="inlineStr">
        <is>
          <t>nein</t>
        </is>
      </c>
      <c r="AI3403" t="inlineStr">
        <is>
          <t>ja</t>
        </is>
      </c>
      <c r="AJ3403" t="inlineStr">
        <is>
          <t>nein</t>
        </is>
      </c>
      <c r="AK3403">
        <f>IF(BTT[[#This Row],[Subprozess
(optionale Auswahl)]]="","okay",IF(VLOOKUP(BTT[[#This Row],[Subprozess
(optionale Auswahl)]],BPML[[Subprozess]:[Zugeordneter Hauptprozess]],3,FALSE)=BTT[[#This Row],[Hauptprozess
(Pflichtauswahl)]],"okay","falscher Subprozess"))</f>
        <v/>
      </c>
      <c r="AL3403">
        <f>IF(aktives_Teilprojekt="Master","",IF(BTT[[#This Row],[Verantwortliches TP
(automatisch)]]=VLOOKUP(aktives_Teilprojekt,Teilprojekte[[Teilprojekte]:[Kürzel]],2,FALSE),"okay","Hauptprozess anderes TP"))</f>
        <v/>
      </c>
      <c r="AM3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3">
        <f>IFERROR(IF(BTT[[#This Row],[SAP-Modul
(Pflichtauswahl)]]&lt;&gt;VLOOKUP(BTT[[#This Row],[Verwendete Transaktion (Pflichtauswahl)]],Transaktionen[[Transaktionen]:[Modul]],3,FALSE),"Modul anders","okay"),"")</f>
        <v/>
      </c>
      <c r="AP3403">
        <f>IFERROR(IF(COUNTIFS(BTT[Verwendete Transaktion (Pflichtauswahl)],BTT[[#This Row],[Verwendete Transaktion (Pflichtauswahl)]],BTT[SAP-Modul
(Pflichtauswahl)],"&lt;&gt;"&amp;BTT[[#This Row],[SAP-Modul
(Pflichtauswahl)]])&gt;0,"Modul anders","okay"),"")</f>
        <v/>
      </c>
      <c r="AQ3403">
        <f>IFERROR(IF(COUNTIFS(BTT[Verwendete Transaktion (Pflichtauswahl)],BTT[[#This Row],[Verwendete Transaktion (Pflichtauswahl)]],BTT[Verantwortliches TP
(automatisch)],"&lt;&gt;"&amp;BTT[[#This Row],[Verantwortliches TP
(automatisch)]])&gt;0,"Transaktion mehrfach","okay"),"")</f>
        <v/>
      </c>
      <c r="AR3403">
        <f>IFERROR(IF(COUNTIFS(BTT[Verwendete Transaktion (Pflichtauswahl)],BTT[[#This Row],[Verwendete Transaktion (Pflichtauswahl)]],BTT[Verantwortliches TP
(automatisch)],"&lt;&gt;"&amp;VLOOKUP(aktives_Teilprojekt,Teilprojekte[[Teilprojekte]:[Kürzel]],2,FALSE))&gt;0,"Transaktion mehrfach","okay"),"")</f>
        <v/>
      </c>
      <c r="AS3403" t="inlineStr">
        <is>
          <t>IH64</t>
        </is>
      </c>
    </row>
    <row r="3404">
      <c r="A3404">
        <f>IFERROR(IF(BTT[[#This Row],[Lfd Nr. 
(aus konsolidierter Datei)]]&lt;&gt;"",BTT[[#This Row],[Lfd Nr. 
(aus konsolidierter Datei)]],VLOOKUP(aktives_Teilprojekt,Teilprojekte[[Teilprojekte]:[Kürzel]],2,FALSE)&amp;ROW(BTT[[#This Row],[Lfd Nr.
(automatisch)]])-2),"")</f>
        <v/>
      </c>
      <c r="B3404" t="inlineStr">
        <is>
          <t>Stammdatenpflege technische Objekte durchführen</t>
        </is>
      </c>
      <c r="D3404" t="inlineStr">
        <is>
          <t>Meßpunkte ändern</t>
        </is>
      </c>
      <c r="E3404">
        <f>IFERROR(IF(NOT(BTT[[#This Row],[Manuelle Änderung des Verantwortliches TP
(Auswahl - bei Bedarf)]]=""),BTT[[#This Row],[Manuelle Änderung des Verantwortliches TP
(Auswahl - bei Bedarf)]],VLOOKUP(BTT[[#This Row],[Hauptprozess
(Pflichtauswahl)]],Hauptprozesse[],3,FALSE)),"")</f>
        <v/>
      </c>
      <c r="H3404" t="inlineStr">
        <is>
          <t>PM</t>
        </is>
      </c>
      <c r="I3404" t="inlineStr">
        <is>
          <t>IK08</t>
        </is>
      </c>
      <c r="J3404">
        <f>IFERROR(VLOOKUP(BTT[[#This Row],[Verwendete Transaktion (Pflichtauswahl)]],Transaktionen[[Transaktionen]:[Langtext]],2,FALSE),"")</f>
        <v/>
      </c>
      <c r="L3404" t="inlineStr">
        <is>
          <t>nein</t>
        </is>
      </c>
      <c r="M3404" t="inlineStr">
        <is>
          <t>nein</t>
        </is>
      </c>
      <c r="N3404" t="inlineStr">
        <is>
          <t>nein</t>
        </is>
      </c>
      <c r="O3404" t="inlineStr">
        <is>
          <t>nein</t>
        </is>
      </c>
      <c r="P3404" t="inlineStr">
        <is>
          <t>nein</t>
        </is>
      </c>
      <c r="Q3404" t="inlineStr">
        <is>
          <t>nein</t>
        </is>
      </c>
      <c r="R3404" t="inlineStr">
        <is>
          <t>keine</t>
        </is>
      </c>
      <c r="S3404" t="inlineStr">
        <is>
          <t>nein</t>
        </is>
      </c>
      <c r="T3404" t="inlineStr">
        <is>
          <t>keiner</t>
        </is>
      </c>
      <c r="V3404">
        <f>IFERROR(VLOOKUP(BTT[[#This Row],[Verwendetes Formular
(Auswahl falls relevant)]],Formulare[[Formularbezeichnung]:[Formularname (technisch)]],2,FALSE),"")</f>
        <v/>
      </c>
      <c r="X3404" t="inlineStr">
        <is>
          <t>nein</t>
        </is>
      </c>
      <c r="Z3404" t="inlineStr">
        <is>
          <t>Must-have</t>
        </is>
      </c>
      <c r="AB3404" t="inlineStr">
        <is>
          <t>nein</t>
        </is>
      </c>
      <c r="AD3404" t="inlineStr">
        <is>
          <t>GUI</t>
        </is>
      </c>
      <c r="AG3404" t="inlineStr">
        <is>
          <t>nein</t>
        </is>
      </c>
      <c r="AH3404" t="inlineStr">
        <is>
          <t>nein</t>
        </is>
      </c>
      <c r="AI3404" t="inlineStr">
        <is>
          <t>ja</t>
        </is>
      </c>
      <c r="AJ3404" t="inlineStr">
        <is>
          <t>nein</t>
        </is>
      </c>
      <c r="AK3404">
        <f>IF(BTT[[#This Row],[Subprozess
(optionale Auswahl)]]="","okay",IF(VLOOKUP(BTT[[#This Row],[Subprozess
(optionale Auswahl)]],BPML[[Subprozess]:[Zugeordneter Hauptprozess]],3,FALSE)=BTT[[#This Row],[Hauptprozess
(Pflichtauswahl)]],"okay","falscher Subprozess"))</f>
        <v/>
      </c>
      <c r="AL3404">
        <f>IF(aktives_Teilprojekt="Master","",IF(BTT[[#This Row],[Verantwortliches TP
(automatisch)]]=VLOOKUP(aktives_Teilprojekt,Teilprojekte[[Teilprojekte]:[Kürzel]],2,FALSE),"okay","Hauptprozess anderes TP"))</f>
        <v/>
      </c>
      <c r="AM3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4">
        <f>IFERROR(IF(BTT[[#This Row],[SAP-Modul
(Pflichtauswahl)]]&lt;&gt;VLOOKUP(BTT[[#This Row],[Verwendete Transaktion (Pflichtauswahl)]],Transaktionen[[Transaktionen]:[Modul]],3,FALSE),"Modul anders","okay"),"")</f>
        <v/>
      </c>
      <c r="AP3404">
        <f>IFERROR(IF(COUNTIFS(BTT[Verwendete Transaktion (Pflichtauswahl)],BTT[[#This Row],[Verwendete Transaktion (Pflichtauswahl)]],BTT[SAP-Modul
(Pflichtauswahl)],"&lt;&gt;"&amp;BTT[[#This Row],[SAP-Modul
(Pflichtauswahl)]])&gt;0,"Modul anders","okay"),"")</f>
        <v/>
      </c>
      <c r="AQ3404">
        <f>IFERROR(IF(COUNTIFS(BTT[Verwendete Transaktion (Pflichtauswahl)],BTT[[#This Row],[Verwendete Transaktion (Pflichtauswahl)]],BTT[Verantwortliches TP
(automatisch)],"&lt;&gt;"&amp;BTT[[#This Row],[Verantwortliches TP
(automatisch)]])&gt;0,"Transaktion mehrfach","okay"),"")</f>
        <v/>
      </c>
      <c r="AR3404">
        <f>IFERROR(IF(COUNTIFS(BTT[Verwendete Transaktion (Pflichtauswahl)],BTT[[#This Row],[Verwendete Transaktion (Pflichtauswahl)]],BTT[Verantwortliches TP
(automatisch)],"&lt;&gt;"&amp;VLOOKUP(aktives_Teilprojekt,Teilprojekte[[Teilprojekte]:[Kürzel]],2,FALSE))&gt;0,"Transaktion mehrfach","okay"),"")</f>
        <v/>
      </c>
      <c r="AS3404" t="inlineStr">
        <is>
          <t>IH65</t>
        </is>
      </c>
    </row>
    <row r="3405">
      <c r="A3405">
        <f>IFERROR(IF(BTT[[#This Row],[Lfd Nr. 
(aus konsolidierter Datei)]]&lt;&gt;"",BTT[[#This Row],[Lfd Nr. 
(aus konsolidierter Datei)]],VLOOKUP(aktives_Teilprojekt,Teilprojekte[[Teilprojekte]:[Kürzel]],2,FALSE)&amp;ROW(BTT[[#This Row],[Lfd Nr.
(automatisch)]])-2),"")</f>
        <v/>
      </c>
      <c r="B3405" t="inlineStr">
        <is>
          <t>Stammdatenpflege technische Objekte durchführen</t>
        </is>
      </c>
      <c r="D3405" t="inlineStr">
        <is>
          <t>Meßbeleg anlegen</t>
        </is>
      </c>
      <c r="E3405">
        <f>IFERROR(IF(NOT(BTT[[#This Row],[Manuelle Änderung des Verantwortliches TP
(Auswahl - bei Bedarf)]]=""),BTT[[#This Row],[Manuelle Änderung des Verantwortliches TP
(Auswahl - bei Bedarf)]],VLOOKUP(BTT[[#This Row],[Hauptprozess
(Pflichtauswahl)]],Hauptprozesse[],3,FALSE)),"")</f>
        <v/>
      </c>
      <c r="H3405" t="inlineStr">
        <is>
          <t>PM</t>
        </is>
      </c>
      <c r="I3405" t="inlineStr">
        <is>
          <t>IK11</t>
        </is>
      </c>
      <c r="J3405">
        <f>IFERROR(VLOOKUP(BTT[[#This Row],[Verwendete Transaktion (Pflichtauswahl)]],Transaktionen[[Transaktionen]:[Langtext]],2,FALSE),"")</f>
        <v/>
      </c>
      <c r="L3405" t="inlineStr">
        <is>
          <t>nein</t>
        </is>
      </c>
      <c r="M3405" t="inlineStr">
        <is>
          <t>nein</t>
        </is>
      </c>
      <c r="N3405" t="inlineStr">
        <is>
          <t>nein</t>
        </is>
      </c>
      <c r="O3405" t="inlineStr">
        <is>
          <t>nein</t>
        </is>
      </c>
      <c r="P3405" t="inlineStr">
        <is>
          <t>nein</t>
        </is>
      </c>
      <c r="Q3405" t="inlineStr">
        <is>
          <t>nein</t>
        </is>
      </c>
      <c r="R3405" t="inlineStr">
        <is>
          <t>Pi Enterprise Server</t>
        </is>
      </c>
      <c r="S3405" t="inlineStr">
        <is>
          <t>nein</t>
        </is>
      </c>
      <c r="T3405" t="inlineStr">
        <is>
          <t>keiner</t>
        </is>
      </c>
      <c r="V3405">
        <f>IFERROR(VLOOKUP(BTT[[#This Row],[Verwendetes Formular
(Auswahl falls relevant)]],Formulare[[Formularbezeichnung]:[Formularname (technisch)]],2,FALSE),"")</f>
        <v/>
      </c>
      <c r="X3405" t="inlineStr">
        <is>
          <t>nein</t>
        </is>
      </c>
      <c r="Z3405" t="inlineStr">
        <is>
          <t>Must-have</t>
        </is>
      </c>
      <c r="AB3405" t="inlineStr">
        <is>
          <t>nein</t>
        </is>
      </c>
      <c r="AD3405" t="inlineStr">
        <is>
          <t>Fiori</t>
        </is>
      </c>
      <c r="AF3405" t="inlineStr">
        <is>
          <t>W0014</t>
        </is>
      </c>
      <c r="AG3405" t="inlineStr">
        <is>
          <t>nein</t>
        </is>
      </c>
      <c r="AH3405" t="inlineStr">
        <is>
          <t>nein</t>
        </is>
      </c>
      <c r="AI3405" t="inlineStr">
        <is>
          <t>ja</t>
        </is>
      </c>
      <c r="AJ3405" t="inlineStr">
        <is>
          <t>ja</t>
        </is>
      </c>
      <c r="AK3405">
        <f>IF(BTT[[#This Row],[Subprozess
(optionale Auswahl)]]="","okay",IF(VLOOKUP(BTT[[#This Row],[Subprozess
(optionale Auswahl)]],BPML[[Subprozess]:[Zugeordneter Hauptprozess]],3,FALSE)=BTT[[#This Row],[Hauptprozess
(Pflichtauswahl)]],"okay","falscher Subprozess"))</f>
        <v/>
      </c>
      <c r="AL3405">
        <f>IF(aktives_Teilprojekt="Master","",IF(BTT[[#This Row],[Verantwortliches TP
(automatisch)]]=VLOOKUP(aktives_Teilprojekt,Teilprojekte[[Teilprojekte]:[Kürzel]],2,FALSE),"okay","Hauptprozess anderes TP"))</f>
        <v/>
      </c>
      <c r="AM3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5">
        <f>IFERROR(IF(BTT[[#This Row],[SAP-Modul
(Pflichtauswahl)]]&lt;&gt;VLOOKUP(BTT[[#This Row],[Verwendete Transaktion (Pflichtauswahl)]],Transaktionen[[Transaktionen]:[Modul]],3,FALSE),"Modul anders","okay"),"")</f>
        <v/>
      </c>
      <c r="AP3405">
        <f>IFERROR(IF(COUNTIFS(BTT[Verwendete Transaktion (Pflichtauswahl)],BTT[[#This Row],[Verwendete Transaktion (Pflichtauswahl)]],BTT[SAP-Modul
(Pflichtauswahl)],"&lt;&gt;"&amp;BTT[[#This Row],[SAP-Modul
(Pflichtauswahl)]])&gt;0,"Modul anders","okay"),"")</f>
        <v/>
      </c>
      <c r="AQ3405">
        <f>IFERROR(IF(COUNTIFS(BTT[Verwendete Transaktion (Pflichtauswahl)],BTT[[#This Row],[Verwendete Transaktion (Pflichtauswahl)]],BTT[Verantwortliches TP
(automatisch)],"&lt;&gt;"&amp;BTT[[#This Row],[Verantwortliches TP
(automatisch)]])&gt;0,"Transaktion mehrfach","okay"),"")</f>
        <v/>
      </c>
      <c r="AR3405">
        <f>IFERROR(IF(COUNTIFS(BTT[Verwendete Transaktion (Pflichtauswahl)],BTT[[#This Row],[Verwendete Transaktion (Pflichtauswahl)]],BTT[Verantwortliches TP
(automatisch)],"&lt;&gt;"&amp;VLOOKUP(aktives_Teilprojekt,Teilprojekte[[Teilprojekte]:[Kürzel]],2,FALSE))&gt;0,"Transaktion mehrfach","okay"),"")</f>
        <v/>
      </c>
      <c r="AS3405" t="inlineStr">
        <is>
          <t>IH66</t>
        </is>
      </c>
    </row>
    <row r="3406">
      <c r="A3406">
        <f>IFERROR(IF(BTT[[#This Row],[Lfd Nr. 
(aus konsolidierter Datei)]]&lt;&gt;"",BTT[[#This Row],[Lfd Nr. 
(aus konsolidierter Datei)]],VLOOKUP(aktives_Teilprojekt,Teilprojekte[[Teilprojekte]:[Kürzel]],2,FALSE)&amp;ROW(BTT[[#This Row],[Lfd Nr.
(automatisch)]])-2),"")</f>
        <v/>
      </c>
      <c r="B3406" t="inlineStr">
        <is>
          <t>Stammdatenpflege technische Objekte durchführen</t>
        </is>
      </c>
      <c r="D3406" t="inlineStr">
        <is>
          <t>Meßbeleg ändern</t>
        </is>
      </c>
      <c r="E3406">
        <f>IFERROR(IF(NOT(BTT[[#This Row],[Manuelle Änderung des Verantwortliches TP
(Auswahl - bei Bedarf)]]=""),BTT[[#This Row],[Manuelle Änderung des Verantwortliches TP
(Auswahl - bei Bedarf)]],VLOOKUP(BTT[[#This Row],[Hauptprozess
(Pflichtauswahl)]],Hauptprozesse[],3,FALSE)),"")</f>
        <v/>
      </c>
      <c r="H3406" t="inlineStr">
        <is>
          <t>PM</t>
        </is>
      </c>
      <c r="I3406" t="inlineStr">
        <is>
          <t>IK12</t>
        </is>
      </c>
      <c r="J3406">
        <f>IFERROR(VLOOKUP(BTT[[#This Row],[Verwendete Transaktion (Pflichtauswahl)]],Transaktionen[[Transaktionen]:[Langtext]],2,FALSE),"")</f>
        <v/>
      </c>
      <c r="L3406" t="inlineStr">
        <is>
          <t>nein</t>
        </is>
      </c>
      <c r="M3406" t="inlineStr">
        <is>
          <t>nein</t>
        </is>
      </c>
      <c r="N3406" t="inlineStr">
        <is>
          <t>nein</t>
        </is>
      </c>
      <c r="O3406" t="inlineStr">
        <is>
          <t>nein</t>
        </is>
      </c>
      <c r="P3406" t="inlineStr">
        <is>
          <t>nein</t>
        </is>
      </c>
      <c r="Q3406" t="inlineStr">
        <is>
          <t>nein</t>
        </is>
      </c>
      <c r="R3406" t="inlineStr">
        <is>
          <t>keine</t>
        </is>
      </c>
      <c r="S3406" t="inlineStr">
        <is>
          <t>nein</t>
        </is>
      </c>
      <c r="T3406" t="inlineStr">
        <is>
          <t>keiner</t>
        </is>
      </c>
      <c r="V3406">
        <f>IFERROR(VLOOKUP(BTT[[#This Row],[Verwendetes Formular
(Auswahl falls relevant)]],Formulare[[Formularbezeichnung]:[Formularname (technisch)]],2,FALSE),"")</f>
        <v/>
      </c>
      <c r="X3406" t="inlineStr">
        <is>
          <t>nein</t>
        </is>
      </c>
      <c r="Z3406" t="inlineStr">
        <is>
          <t>Must-have</t>
        </is>
      </c>
      <c r="AB3406" t="inlineStr">
        <is>
          <t>nein</t>
        </is>
      </c>
      <c r="AD3406" t="inlineStr">
        <is>
          <t>Fiori</t>
        </is>
      </c>
      <c r="AF3406" t="inlineStr">
        <is>
          <t>W0014</t>
        </is>
      </c>
      <c r="AG3406" t="inlineStr">
        <is>
          <t>nein</t>
        </is>
      </c>
      <c r="AH3406" t="inlineStr">
        <is>
          <t>nein</t>
        </is>
      </c>
      <c r="AI3406" t="inlineStr">
        <is>
          <t>ja</t>
        </is>
      </c>
      <c r="AJ3406" t="inlineStr">
        <is>
          <t>ja</t>
        </is>
      </c>
      <c r="AK3406">
        <f>IF(BTT[[#This Row],[Subprozess
(optionale Auswahl)]]="","okay",IF(VLOOKUP(BTT[[#This Row],[Subprozess
(optionale Auswahl)]],BPML[[Subprozess]:[Zugeordneter Hauptprozess]],3,FALSE)=BTT[[#This Row],[Hauptprozess
(Pflichtauswahl)]],"okay","falscher Subprozess"))</f>
        <v/>
      </c>
      <c r="AL3406">
        <f>IF(aktives_Teilprojekt="Master","",IF(BTT[[#This Row],[Verantwortliches TP
(automatisch)]]=VLOOKUP(aktives_Teilprojekt,Teilprojekte[[Teilprojekte]:[Kürzel]],2,FALSE),"okay","Hauptprozess anderes TP"))</f>
        <v/>
      </c>
      <c r="AM3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6">
        <f>IFERROR(IF(BTT[[#This Row],[SAP-Modul
(Pflichtauswahl)]]&lt;&gt;VLOOKUP(BTT[[#This Row],[Verwendete Transaktion (Pflichtauswahl)]],Transaktionen[[Transaktionen]:[Modul]],3,FALSE),"Modul anders","okay"),"")</f>
        <v/>
      </c>
      <c r="AP3406">
        <f>IFERROR(IF(COUNTIFS(BTT[Verwendete Transaktion (Pflichtauswahl)],BTT[[#This Row],[Verwendete Transaktion (Pflichtauswahl)]],BTT[SAP-Modul
(Pflichtauswahl)],"&lt;&gt;"&amp;BTT[[#This Row],[SAP-Modul
(Pflichtauswahl)]])&gt;0,"Modul anders","okay"),"")</f>
        <v/>
      </c>
      <c r="AQ3406">
        <f>IFERROR(IF(COUNTIFS(BTT[Verwendete Transaktion (Pflichtauswahl)],BTT[[#This Row],[Verwendete Transaktion (Pflichtauswahl)]],BTT[Verantwortliches TP
(automatisch)],"&lt;&gt;"&amp;BTT[[#This Row],[Verantwortliches TP
(automatisch)]])&gt;0,"Transaktion mehrfach","okay"),"")</f>
        <v/>
      </c>
      <c r="AR3406">
        <f>IFERROR(IF(COUNTIFS(BTT[Verwendete Transaktion (Pflichtauswahl)],BTT[[#This Row],[Verwendete Transaktion (Pflichtauswahl)]],BTT[Verantwortliches TP
(automatisch)],"&lt;&gt;"&amp;VLOOKUP(aktives_Teilprojekt,Teilprojekte[[Teilprojekte]:[Kürzel]],2,FALSE))&gt;0,"Transaktion mehrfach","okay"),"")</f>
        <v/>
      </c>
      <c r="AS3406" t="inlineStr">
        <is>
          <t>IH67</t>
        </is>
      </c>
    </row>
    <row r="3407">
      <c r="A3407">
        <f>IFERROR(IF(BTT[[#This Row],[Lfd Nr. 
(aus konsolidierter Datei)]]&lt;&gt;"",BTT[[#This Row],[Lfd Nr. 
(aus konsolidierter Datei)]],VLOOKUP(aktives_Teilprojekt,Teilprojekte[[Teilprojekte]:[Kürzel]],2,FALSE)&amp;ROW(BTT[[#This Row],[Lfd Nr.
(automatisch)]])-2),"")</f>
        <v/>
      </c>
      <c r="B3407" t="inlineStr">
        <is>
          <t>Stammdatenpflege technische Objekte durchführen</t>
        </is>
      </c>
      <c r="D3407" t="inlineStr">
        <is>
          <t>Meßbeleg anzeigen</t>
        </is>
      </c>
      <c r="E3407">
        <f>IFERROR(IF(NOT(BTT[[#This Row],[Manuelle Änderung des Verantwortliches TP
(Auswahl - bei Bedarf)]]=""),BTT[[#This Row],[Manuelle Änderung des Verantwortliches TP
(Auswahl - bei Bedarf)]],VLOOKUP(BTT[[#This Row],[Hauptprozess
(Pflichtauswahl)]],Hauptprozesse[],3,FALSE)),"")</f>
        <v/>
      </c>
      <c r="H3407" t="inlineStr">
        <is>
          <t>PM</t>
        </is>
      </c>
      <c r="I3407" t="inlineStr">
        <is>
          <t>IK13</t>
        </is>
      </c>
      <c r="J3407">
        <f>IFERROR(VLOOKUP(BTT[[#This Row],[Verwendete Transaktion (Pflichtauswahl)]],Transaktionen[[Transaktionen]:[Langtext]],2,FALSE),"")</f>
        <v/>
      </c>
      <c r="L3407" t="inlineStr">
        <is>
          <t>nein</t>
        </is>
      </c>
      <c r="M3407" t="inlineStr">
        <is>
          <t>nein</t>
        </is>
      </c>
      <c r="N3407" t="inlineStr">
        <is>
          <t>nein</t>
        </is>
      </c>
      <c r="O3407" t="inlineStr">
        <is>
          <t>nein</t>
        </is>
      </c>
      <c r="P3407" t="inlineStr">
        <is>
          <t>nein</t>
        </is>
      </c>
      <c r="Q3407" t="inlineStr">
        <is>
          <t>nein</t>
        </is>
      </c>
      <c r="R3407" t="inlineStr">
        <is>
          <t>keine</t>
        </is>
      </c>
      <c r="S3407" t="inlineStr">
        <is>
          <t>nein</t>
        </is>
      </c>
      <c r="T3407" t="inlineStr">
        <is>
          <t>keiner</t>
        </is>
      </c>
      <c r="V3407">
        <f>IFERROR(VLOOKUP(BTT[[#This Row],[Verwendetes Formular
(Auswahl falls relevant)]],Formulare[[Formularbezeichnung]:[Formularname (technisch)]],2,FALSE),"")</f>
        <v/>
      </c>
      <c r="X3407" t="inlineStr">
        <is>
          <t>nein</t>
        </is>
      </c>
      <c r="Z3407" t="inlineStr">
        <is>
          <t>Must-have</t>
        </is>
      </c>
      <c r="AB3407" t="inlineStr">
        <is>
          <t>nein</t>
        </is>
      </c>
      <c r="AD3407" t="inlineStr">
        <is>
          <t>GUI</t>
        </is>
      </c>
      <c r="AG3407" t="inlineStr">
        <is>
          <t>nein</t>
        </is>
      </c>
      <c r="AH3407" t="inlineStr">
        <is>
          <t>nein</t>
        </is>
      </c>
      <c r="AI3407" t="inlineStr">
        <is>
          <t>ja</t>
        </is>
      </c>
      <c r="AJ3407" t="inlineStr">
        <is>
          <t>nein</t>
        </is>
      </c>
      <c r="AK3407">
        <f>IF(BTT[[#This Row],[Subprozess
(optionale Auswahl)]]="","okay",IF(VLOOKUP(BTT[[#This Row],[Subprozess
(optionale Auswahl)]],BPML[[Subprozess]:[Zugeordneter Hauptprozess]],3,FALSE)=BTT[[#This Row],[Hauptprozess
(Pflichtauswahl)]],"okay","falscher Subprozess"))</f>
        <v/>
      </c>
      <c r="AL3407">
        <f>IF(aktives_Teilprojekt="Master","",IF(BTT[[#This Row],[Verantwortliches TP
(automatisch)]]=VLOOKUP(aktives_Teilprojekt,Teilprojekte[[Teilprojekte]:[Kürzel]],2,FALSE),"okay","Hauptprozess anderes TP"))</f>
        <v/>
      </c>
      <c r="AM3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7">
        <f>IFERROR(IF(BTT[[#This Row],[SAP-Modul
(Pflichtauswahl)]]&lt;&gt;VLOOKUP(BTT[[#This Row],[Verwendete Transaktion (Pflichtauswahl)]],Transaktionen[[Transaktionen]:[Modul]],3,FALSE),"Modul anders","okay"),"")</f>
        <v/>
      </c>
      <c r="AP3407">
        <f>IFERROR(IF(COUNTIFS(BTT[Verwendete Transaktion (Pflichtauswahl)],BTT[[#This Row],[Verwendete Transaktion (Pflichtauswahl)]],BTT[SAP-Modul
(Pflichtauswahl)],"&lt;&gt;"&amp;BTT[[#This Row],[SAP-Modul
(Pflichtauswahl)]])&gt;0,"Modul anders","okay"),"")</f>
        <v/>
      </c>
      <c r="AQ3407">
        <f>IFERROR(IF(COUNTIFS(BTT[Verwendete Transaktion (Pflichtauswahl)],BTT[[#This Row],[Verwendete Transaktion (Pflichtauswahl)]],BTT[Verantwortliches TP
(automatisch)],"&lt;&gt;"&amp;BTT[[#This Row],[Verantwortliches TP
(automatisch)]])&gt;0,"Transaktion mehrfach","okay"),"")</f>
        <v/>
      </c>
      <c r="AR3407">
        <f>IFERROR(IF(COUNTIFS(BTT[Verwendete Transaktion (Pflichtauswahl)],BTT[[#This Row],[Verwendete Transaktion (Pflichtauswahl)]],BTT[Verantwortliches TP
(automatisch)],"&lt;&gt;"&amp;VLOOKUP(aktives_Teilprojekt,Teilprojekte[[Teilprojekte]:[Kürzel]],2,FALSE))&gt;0,"Transaktion mehrfach","okay"),"")</f>
        <v/>
      </c>
      <c r="AS3407" t="inlineStr">
        <is>
          <t>IH68</t>
        </is>
      </c>
    </row>
    <row r="3408">
      <c r="A3408">
        <f>IFERROR(IF(BTT[[#This Row],[Lfd Nr. 
(aus konsolidierter Datei)]]&lt;&gt;"",BTT[[#This Row],[Lfd Nr. 
(aus konsolidierter Datei)]],VLOOKUP(aktives_Teilprojekt,Teilprojekte[[Teilprojekte]:[Kürzel]],2,FALSE)&amp;ROW(BTT[[#This Row],[Lfd Nr.
(automatisch)]])-2),"")</f>
        <v/>
      </c>
      <c r="B3408" t="inlineStr">
        <is>
          <t>Stammdatenpflege technische Objekte durchführen</t>
        </is>
      </c>
      <c r="D3408" t="inlineStr">
        <is>
          <t>Sammelerfassung Meßbelege</t>
        </is>
      </c>
      <c r="E3408">
        <f>IFERROR(IF(NOT(BTT[[#This Row],[Manuelle Änderung des Verantwortliches TP
(Auswahl - bei Bedarf)]]=""),BTT[[#This Row],[Manuelle Änderung des Verantwortliches TP
(Auswahl - bei Bedarf)]],VLOOKUP(BTT[[#This Row],[Hauptprozess
(Pflichtauswahl)]],Hauptprozesse[],3,FALSE)),"")</f>
        <v/>
      </c>
      <c r="H3408" t="inlineStr">
        <is>
          <t>PM</t>
        </is>
      </c>
      <c r="I3408" t="inlineStr">
        <is>
          <t>IK14</t>
        </is>
      </c>
      <c r="J3408">
        <f>IFERROR(VLOOKUP(BTT[[#This Row],[Verwendete Transaktion (Pflichtauswahl)]],Transaktionen[[Transaktionen]:[Langtext]],2,FALSE),"")</f>
        <v/>
      </c>
      <c r="L3408" t="inlineStr">
        <is>
          <t>nein</t>
        </is>
      </c>
      <c r="M3408" t="inlineStr">
        <is>
          <t>nein</t>
        </is>
      </c>
      <c r="N3408" t="inlineStr">
        <is>
          <t>nein</t>
        </is>
      </c>
      <c r="O3408" t="inlineStr">
        <is>
          <t>nein</t>
        </is>
      </c>
      <c r="P3408" t="inlineStr">
        <is>
          <t>nein</t>
        </is>
      </c>
      <c r="Q3408" t="inlineStr">
        <is>
          <t>nein</t>
        </is>
      </c>
      <c r="R3408" t="inlineStr">
        <is>
          <t>keine</t>
        </is>
      </c>
      <c r="S3408" t="inlineStr">
        <is>
          <t>nein</t>
        </is>
      </c>
      <c r="T3408" t="inlineStr">
        <is>
          <t>keiner</t>
        </is>
      </c>
      <c r="V3408">
        <f>IFERROR(VLOOKUP(BTT[[#This Row],[Verwendetes Formular
(Auswahl falls relevant)]],Formulare[[Formularbezeichnung]:[Formularname (technisch)]],2,FALSE),"")</f>
        <v/>
      </c>
      <c r="X3408" t="inlineStr">
        <is>
          <t>nein</t>
        </is>
      </c>
      <c r="Z3408" t="inlineStr">
        <is>
          <t>Must-have</t>
        </is>
      </c>
      <c r="AB3408" t="inlineStr">
        <is>
          <t>nein</t>
        </is>
      </c>
      <c r="AD3408" t="inlineStr">
        <is>
          <t>GUI</t>
        </is>
      </c>
      <c r="AG3408" t="inlineStr">
        <is>
          <t>nein</t>
        </is>
      </c>
      <c r="AH3408" t="inlineStr">
        <is>
          <t>nein</t>
        </is>
      </c>
      <c r="AI3408" t="inlineStr">
        <is>
          <t>ja</t>
        </is>
      </c>
      <c r="AJ3408" t="inlineStr">
        <is>
          <t>nein</t>
        </is>
      </c>
      <c r="AK3408">
        <f>IF(BTT[[#This Row],[Subprozess
(optionale Auswahl)]]="","okay",IF(VLOOKUP(BTT[[#This Row],[Subprozess
(optionale Auswahl)]],BPML[[Subprozess]:[Zugeordneter Hauptprozess]],3,FALSE)=BTT[[#This Row],[Hauptprozess
(Pflichtauswahl)]],"okay","falscher Subprozess"))</f>
        <v/>
      </c>
      <c r="AL3408">
        <f>IF(aktives_Teilprojekt="Master","",IF(BTT[[#This Row],[Verantwortliches TP
(automatisch)]]=VLOOKUP(aktives_Teilprojekt,Teilprojekte[[Teilprojekte]:[Kürzel]],2,FALSE),"okay","Hauptprozess anderes TP"))</f>
        <v/>
      </c>
      <c r="AM3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8">
        <f>IFERROR(IF(BTT[[#This Row],[SAP-Modul
(Pflichtauswahl)]]&lt;&gt;VLOOKUP(BTT[[#This Row],[Verwendete Transaktion (Pflichtauswahl)]],Transaktionen[[Transaktionen]:[Modul]],3,FALSE),"Modul anders","okay"),"")</f>
        <v/>
      </c>
      <c r="AP3408">
        <f>IFERROR(IF(COUNTIFS(BTT[Verwendete Transaktion (Pflichtauswahl)],BTT[[#This Row],[Verwendete Transaktion (Pflichtauswahl)]],BTT[SAP-Modul
(Pflichtauswahl)],"&lt;&gt;"&amp;BTT[[#This Row],[SAP-Modul
(Pflichtauswahl)]])&gt;0,"Modul anders","okay"),"")</f>
        <v/>
      </c>
      <c r="AQ3408">
        <f>IFERROR(IF(COUNTIFS(BTT[Verwendete Transaktion (Pflichtauswahl)],BTT[[#This Row],[Verwendete Transaktion (Pflichtauswahl)]],BTT[Verantwortliches TP
(automatisch)],"&lt;&gt;"&amp;BTT[[#This Row],[Verantwortliches TP
(automatisch)]])&gt;0,"Transaktion mehrfach","okay"),"")</f>
        <v/>
      </c>
      <c r="AR3408">
        <f>IFERROR(IF(COUNTIFS(BTT[Verwendete Transaktion (Pflichtauswahl)],BTT[[#This Row],[Verwendete Transaktion (Pflichtauswahl)]],BTT[Verantwortliches TP
(automatisch)],"&lt;&gt;"&amp;VLOOKUP(aktives_Teilprojekt,Teilprojekte[[Teilprojekte]:[Kürzel]],2,FALSE))&gt;0,"Transaktion mehrfach","okay"),"")</f>
        <v/>
      </c>
      <c r="AS3408" t="inlineStr">
        <is>
          <t>IH69</t>
        </is>
      </c>
    </row>
    <row r="3409">
      <c r="A3409">
        <f>IFERROR(IF(BTT[[#This Row],[Lfd Nr. 
(aus konsolidierter Datei)]]&lt;&gt;"",BTT[[#This Row],[Lfd Nr. 
(aus konsolidierter Datei)]],VLOOKUP(aktives_Teilprojekt,Teilprojekte[[Teilprojekte]:[Kürzel]],2,FALSE)&amp;ROW(BTT[[#This Row],[Lfd Nr.
(automatisch)]])-2),"")</f>
        <v/>
      </c>
      <c r="B3409" t="inlineStr">
        <is>
          <t>Stammdatenpflege technische Objekte durchführen</t>
        </is>
      </c>
      <c r="D3409" t="inlineStr">
        <is>
          <t>Sammelerfassung Meßbelege</t>
        </is>
      </c>
      <c r="E3409">
        <f>IFERROR(IF(NOT(BTT[[#This Row],[Manuelle Änderung des Verantwortliches TP
(Auswahl - bei Bedarf)]]=""),BTT[[#This Row],[Manuelle Änderung des Verantwortliches TP
(Auswahl - bei Bedarf)]],VLOOKUP(BTT[[#This Row],[Hauptprozess
(Pflichtauswahl)]],Hauptprozesse[],3,FALSE)),"")</f>
        <v/>
      </c>
      <c r="H3409" t="inlineStr">
        <is>
          <t>PM</t>
        </is>
      </c>
      <c r="I3409" t="inlineStr">
        <is>
          <t>IK16</t>
        </is>
      </c>
      <c r="J3409">
        <f>IFERROR(VLOOKUP(BTT[[#This Row],[Verwendete Transaktion (Pflichtauswahl)]],Transaktionen[[Transaktionen]:[Langtext]],2,FALSE),"")</f>
        <v/>
      </c>
      <c r="L3409" t="inlineStr">
        <is>
          <t>nein</t>
        </is>
      </c>
      <c r="M3409" t="inlineStr">
        <is>
          <t>nein</t>
        </is>
      </c>
      <c r="N3409" t="inlineStr">
        <is>
          <t>nein</t>
        </is>
      </c>
      <c r="O3409" t="inlineStr">
        <is>
          <t>nein</t>
        </is>
      </c>
      <c r="P3409" t="inlineStr">
        <is>
          <t>nein</t>
        </is>
      </c>
      <c r="Q3409" t="inlineStr">
        <is>
          <t>nein</t>
        </is>
      </c>
      <c r="R3409" t="inlineStr">
        <is>
          <t>keine</t>
        </is>
      </c>
      <c r="S3409" t="inlineStr">
        <is>
          <t>nein</t>
        </is>
      </c>
      <c r="T3409" t="inlineStr">
        <is>
          <t>keiner</t>
        </is>
      </c>
      <c r="V3409">
        <f>IFERROR(VLOOKUP(BTT[[#This Row],[Verwendetes Formular
(Auswahl falls relevant)]],Formulare[[Formularbezeichnung]:[Formularname (technisch)]],2,FALSE),"")</f>
        <v/>
      </c>
      <c r="X3409" t="inlineStr">
        <is>
          <t>nein</t>
        </is>
      </c>
      <c r="Z3409" t="inlineStr">
        <is>
          <t>Must-have</t>
        </is>
      </c>
      <c r="AB3409" t="inlineStr">
        <is>
          <t>nein</t>
        </is>
      </c>
      <c r="AD3409" t="inlineStr">
        <is>
          <t>GUI</t>
        </is>
      </c>
      <c r="AG3409" t="inlineStr">
        <is>
          <t>nein</t>
        </is>
      </c>
      <c r="AH3409" t="inlineStr">
        <is>
          <t>nein</t>
        </is>
      </c>
      <c r="AI3409" t="inlineStr">
        <is>
          <t>ja</t>
        </is>
      </c>
      <c r="AJ3409" t="inlineStr">
        <is>
          <t>nein</t>
        </is>
      </c>
      <c r="AK3409">
        <f>IF(BTT[[#This Row],[Subprozess
(optionale Auswahl)]]="","okay",IF(VLOOKUP(BTT[[#This Row],[Subprozess
(optionale Auswahl)]],BPML[[Subprozess]:[Zugeordneter Hauptprozess]],3,FALSE)=BTT[[#This Row],[Hauptprozess
(Pflichtauswahl)]],"okay","falscher Subprozess"))</f>
        <v/>
      </c>
      <c r="AL3409">
        <f>IF(aktives_Teilprojekt="Master","",IF(BTT[[#This Row],[Verantwortliches TP
(automatisch)]]=VLOOKUP(aktives_Teilprojekt,Teilprojekte[[Teilprojekte]:[Kürzel]],2,FALSE),"okay","Hauptprozess anderes TP"))</f>
        <v/>
      </c>
      <c r="AM3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9">
        <f>IFERROR(IF(BTT[[#This Row],[SAP-Modul
(Pflichtauswahl)]]&lt;&gt;VLOOKUP(BTT[[#This Row],[Verwendete Transaktion (Pflichtauswahl)]],Transaktionen[[Transaktionen]:[Modul]],3,FALSE),"Modul anders","okay"),"")</f>
        <v/>
      </c>
      <c r="AP3409">
        <f>IFERROR(IF(COUNTIFS(BTT[Verwendete Transaktion (Pflichtauswahl)],BTT[[#This Row],[Verwendete Transaktion (Pflichtauswahl)]],BTT[SAP-Modul
(Pflichtauswahl)],"&lt;&gt;"&amp;BTT[[#This Row],[SAP-Modul
(Pflichtauswahl)]])&gt;0,"Modul anders","okay"),"")</f>
        <v/>
      </c>
      <c r="AQ3409">
        <f>IFERROR(IF(COUNTIFS(BTT[Verwendete Transaktion (Pflichtauswahl)],BTT[[#This Row],[Verwendete Transaktion (Pflichtauswahl)]],BTT[Verantwortliches TP
(automatisch)],"&lt;&gt;"&amp;BTT[[#This Row],[Verantwortliches TP
(automatisch)]])&gt;0,"Transaktion mehrfach","okay"),"")</f>
        <v/>
      </c>
      <c r="AR3409">
        <f>IFERROR(IF(COUNTIFS(BTT[Verwendete Transaktion (Pflichtauswahl)],BTT[[#This Row],[Verwendete Transaktion (Pflichtauswahl)]],BTT[Verantwortliches TP
(automatisch)],"&lt;&gt;"&amp;VLOOKUP(aktives_Teilprojekt,Teilprojekte[[Teilprojekte]:[Kürzel]],2,FALSE))&gt;0,"Transaktion mehrfach","okay"),"")</f>
        <v/>
      </c>
      <c r="AS3409" t="inlineStr">
        <is>
          <t>IH70</t>
        </is>
      </c>
    </row>
    <row r="3410">
      <c r="A3410">
        <f>IFERROR(IF(BTT[[#This Row],[Lfd Nr. 
(aus konsolidierter Datei)]]&lt;&gt;"",BTT[[#This Row],[Lfd Nr. 
(aus konsolidierter Datei)]],VLOOKUP(aktives_Teilprojekt,Teilprojekte[[Teilprojekte]:[Kürzel]],2,FALSE)&amp;ROW(BTT[[#This Row],[Lfd Nr.
(automatisch)]])-2),"")</f>
        <v/>
      </c>
      <c r="B3410" t="inlineStr">
        <is>
          <t>Stammdatenpflege technische Objekte durchführen</t>
        </is>
      </c>
      <c r="D3410" t="inlineStr">
        <is>
          <t>Meßbelege anzeigen</t>
        </is>
      </c>
      <c r="E3410">
        <f>IFERROR(IF(NOT(BTT[[#This Row],[Manuelle Änderung des Verantwortliches TP
(Auswahl - bei Bedarf)]]=""),BTT[[#This Row],[Manuelle Änderung des Verantwortliches TP
(Auswahl - bei Bedarf)]],VLOOKUP(BTT[[#This Row],[Hauptprozess
(Pflichtauswahl)]],Hauptprozesse[],3,FALSE)),"")</f>
        <v/>
      </c>
      <c r="H3410" t="inlineStr">
        <is>
          <t>PM</t>
        </is>
      </c>
      <c r="I3410" t="inlineStr">
        <is>
          <t>IK17</t>
        </is>
      </c>
      <c r="J3410">
        <f>IFERROR(VLOOKUP(BTT[[#This Row],[Verwendete Transaktion (Pflichtauswahl)]],Transaktionen[[Transaktionen]:[Langtext]],2,FALSE),"")</f>
        <v/>
      </c>
      <c r="L3410" t="inlineStr">
        <is>
          <t>nein</t>
        </is>
      </c>
      <c r="M3410" t="inlineStr">
        <is>
          <t>nein</t>
        </is>
      </c>
      <c r="N3410" t="inlineStr">
        <is>
          <t>nein</t>
        </is>
      </c>
      <c r="O3410" t="inlineStr">
        <is>
          <t>nein</t>
        </is>
      </c>
      <c r="P3410" t="inlineStr">
        <is>
          <t>nein</t>
        </is>
      </c>
      <c r="Q3410" t="inlineStr">
        <is>
          <t>nein</t>
        </is>
      </c>
      <c r="R3410" t="inlineStr">
        <is>
          <t>keine</t>
        </is>
      </c>
      <c r="S3410" t="inlineStr">
        <is>
          <t>nein</t>
        </is>
      </c>
      <c r="T3410" t="inlineStr">
        <is>
          <t>keiner</t>
        </is>
      </c>
      <c r="V3410">
        <f>IFERROR(VLOOKUP(BTT[[#This Row],[Verwendetes Formular
(Auswahl falls relevant)]],Formulare[[Formularbezeichnung]:[Formularname (technisch)]],2,FALSE),"")</f>
        <v/>
      </c>
      <c r="X3410" t="inlineStr">
        <is>
          <t>nein</t>
        </is>
      </c>
      <c r="Z3410" t="inlineStr">
        <is>
          <t>Must-have</t>
        </is>
      </c>
      <c r="AB3410" t="inlineStr">
        <is>
          <t>nein</t>
        </is>
      </c>
      <c r="AD3410" t="inlineStr">
        <is>
          <t>GUI</t>
        </is>
      </c>
      <c r="AG3410" t="inlineStr">
        <is>
          <t>nein</t>
        </is>
      </c>
      <c r="AH3410" t="inlineStr">
        <is>
          <t>nein</t>
        </is>
      </c>
      <c r="AI3410" t="inlineStr">
        <is>
          <t>ja</t>
        </is>
      </c>
      <c r="AJ3410" t="inlineStr">
        <is>
          <t>nein</t>
        </is>
      </c>
      <c r="AK3410">
        <f>IF(BTT[[#This Row],[Subprozess
(optionale Auswahl)]]="","okay",IF(VLOOKUP(BTT[[#This Row],[Subprozess
(optionale Auswahl)]],BPML[[Subprozess]:[Zugeordneter Hauptprozess]],3,FALSE)=BTT[[#This Row],[Hauptprozess
(Pflichtauswahl)]],"okay","falscher Subprozess"))</f>
        <v/>
      </c>
      <c r="AL3410">
        <f>IF(aktives_Teilprojekt="Master","",IF(BTT[[#This Row],[Verantwortliches TP
(automatisch)]]=VLOOKUP(aktives_Teilprojekt,Teilprojekte[[Teilprojekte]:[Kürzel]],2,FALSE),"okay","Hauptprozess anderes TP"))</f>
        <v/>
      </c>
      <c r="AM3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0">
        <f>IFERROR(IF(BTT[[#This Row],[SAP-Modul
(Pflichtauswahl)]]&lt;&gt;VLOOKUP(BTT[[#This Row],[Verwendete Transaktion (Pflichtauswahl)]],Transaktionen[[Transaktionen]:[Modul]],3,FALSE),"Modul anders","okay"),"")</f>
        <v/>
      </c>
      <c r="AP3410">
        <f>IFERROR(IF(COUNTIFS(BTT[Verwendete Transaktion (Pflichtauswahl)],BTT[[#This Row],[Verwendete Transaktion (Pflichtauswahl)]],BTT[SAP-Modul
(Pflichtauswahl)],"&lt;&gt;"&amp;BTT[[#This Row],[SAP-Modul
(Pflichtauswahl)]])&gt;0,"Modul anders","okay"),"")</f>
        <v/>
      </c>
      <c r="AQ3410">
        <f>IFERROR(IF(COUNTIFS(BTT[Verwendete Transaktion (Pflichtauswahl)],BTT[[#This Row],[Verwendete Transaktion (Pflichtauswahl)]],BTT[Verantwortliches TP
(automatisch)],"&lt;&gt;"&amp;BTT[[#This Row],[Verantwortliches TP
(automatisch)]])&gt;0,"Transaktion mehrfach","okay"),"")</f>
        <v/>
      </c>
      <c r="AR3410">
        <f>IFERROR(IF(COUNTIFS(BTT[Verwendete Transaktion (Pflichtauswahl)],BTT[[#This Row],[Verwendete Transaktion (Pflichtauswahl)]],BTT[Verantwortliches TP
(automatisch)],"&lt;&gt;"&amp;VLOOKUP(aktives_Teilprojekt,Teilprojekte[[Teilprojekte]:[Kürzel]],2,FALSE))&gt;0,"Transaktion mehrfach","okay"),"")</f>
        <v/>
      </c>
      <c r="AS3410" t="inlineStr">
        <is>
          <t>IH71</t>
        </is>
      </c>
    </row>
    <row r="3411">
      <c r="A3411">
        <f>IFERROR(IF(BTT[[#This Row],[Lfd Nr. 
(aus konsolidierter Datei)]]&lt;&gt;"",BTT[[#This Row],[Lfd Nr. 
(aus konsolidierter Datei)]],VLOOKUP(aktives_Teilprojekt,Teilprojekte[[Teilprojekte]:[Kürzel]],2,FALSE)&amp;ROW(BTT[[#This Row],[Lfd Nr.
(automatisch)]])-2),"")</f>
        <v/>
      </c>
      <c r="B3411" t="inlineStr">
        <is>
          <t>Stammdatenpflege technische Objekte durchführen</t>
        </is>
      </c>
      <c r="D3411" t="inlineStr">
        <is>
          <t>Meßbelege ändern</t>
        </is>
      </c>
      <c r="E3411">
        <f>IFERROR(IF(NOT(BTT[[#This Row],[Manuelle Änderung des Verantwortliches TP
(Auswahl - bei Bedarf)]]=""),BTT[[#This Row],[Manuelle Änderung des Verantwortliches TP
(Auswahl - bei Bedarf)]],VLOOKUP(BTT[[#This Row],[Hauptprozess
(Pflichtauswahl)]],Hauptprozesse[],3,FALSE)),"")</f>
        <v/>
      </c>
      <c r="H3411" t="inlineStr">
        <is>
          <t>PM</t>
        </is>
      </c>
      <c r="I3411" t="inlineStr">
        <is>
          <t>IK18</t>
        </is>
      </c>
      <c r="J3411">
        <f>IFERROR(VLOOKUP(BTT[[#This Row],[Verwendete Transaktion (Pflichtauswahl)]],Transaktionen[[Transaktionen]:[Langtext]],2,FALSE),"")</f>
        <v/>
      </c>
      <c r="L3411" t="inlineStr">
        <is>
          <t>nein</t>
        </is>
      </c>
      <c r="M3411" t="inlineStr">
        <is>
          <t>nein</t>
        </is>
      </c>
      <c r="N3411" t="inlineStr">
        <is>
          <t>nein</t>
        </is>
      </c>
      <c r="O3411" t="inlineStr">
        <is>
          <t>nein</t>
        </is>
      </c>
      <c r="P3411" t="inlineStr">
        <is>
          <t>nein</t>
        </is>
      </c>
      <c r="Q3411" t="inlineStr">
        <is>
          <t>nein</t>
        </is>
      </c>
      <c r="R3411" t="inlineStr">
        <is>
          <t>keine</t>
        </is>
      </c>
      <c r="S3411" t="inlineStr">
        <is>
          <t>nein</t>
        </is>
      </c>
      <c r="T3411" t="inlineStr">
        <is>
          <t>keiner</t>
        </is>
      </c>
      <c r="V3411">
        <f>IFERROR(VLOOKUP(BTT[[#This Row],[Verwendetes Formular
(Auswahl falls relevant)]],Formulare[[Formularbezeichnung]:[Formularname (technisch)]],2,FALSE),"")</f>
        <v/>
      </c>
      <c r="X3411" t="inlineStr">
        <is>
          <t>nein</t>
        </is>
      </c>
      <c r="Z3411" t="inlineStr">
        <is>
          <t>Must-have</t>
        </is>
      </c>
      <c r="AB3411" t="inlineStr">
        <is>
          <t>nein</t>
        </is>
      </c>
      <c r="AD3411" t="inlineStr">
        <is>
          <t>GUI</t>
        </is>
      </c>
      <c r="AG3411" t="inlineStr">
        <is>
          <t>nein</t>
        </is>
      </c>
      <c r="AH3411" t="inlineStr">
        <is>
          <t>nein</t>
        </is>
      </c>
      <c r="AI3411" t="inlineStr">
        <is>
          <t>ja</t>
        </is>
      </c>
      <c r="AJ3411" t="inlineStr">
        <is>
          <t>nein</t>
        </is>
      </c>
      <c r="AK3411">
        <f>IF(BTT[[#This Row],[Subprozess
(optionale Auswahl)]]="","okay",IF(VLOOKUP(BTT[[#This Row],[Subprozess
(optionale Auswahl)]],BPML[[Subprozess]:[Zugeordneter Hauptprozess]],3,FALSE)=BTT[[#This Row],[Hauptprozess
(Pflichtauswahl)]],"okay","falscher Subprozess"))</f>
        <v/>
      </c>
      <c r="AL3411">
        <f>IF(aktives_Teilprojekt="Master","",IF(BTT[[#This Row],[Verantwortliches TP
(automatisch)]]=VLOOKUP(aktives_Teilprojekt,Teilprojekte[[Teilprojekte]:[Kürzel]],2,FALSE),"okay","Hauptprozess anderes TP"))</f>
        <v/>
      </c>
      <c r="AM3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1">
        <f>IFERROR(IF(BTT[[#This Row],[SAP-Modul
(Pflichtauswahl)]]&lt;&gt;VLOOKUP(BTT[[#This Row],[Verwendete Transaktion (Pflichtauswahl)]],Transaktionen[[Transaktionen]:[Modul]],3,FALSE),"Modul anders","okay"),"")</f>
        <v/>
      </c>
      <c r="AP3411">
        <f>IFERROR(IF(COUNTIFS(BTT[Verwendete Transaktion (Pflichtauswahl)],BTT[[#This Row],[Verwendete Transaktion (Pflichtauswahl)]],BTT[SAP-Modul
(Pflichtauswahl)],"&lt;&gt;"&amp;BTT[[#This Row],[SAP-Modul
(Pflichtauswahl)]])&gt;0,"Modul anders","okay"),"")</f>
        <v/>
      </c>
      <c r="AQ3411">
        <f>IFERROR(IF(COUNTIFS(BTT[Verwendete Transaktion (Pflichtauswahl)],BTT[[#This Row],[Verwendete Transaktion (Pflichtauswahl)]],BTT[Verantwortliches TP
(automatisch)],"&lt;&gt;"&amp;BTT[[#This Row],[Verantwortliches TP
(automatisch)]])&gt;0,"Transaktion mehrfach","okay"),"")</f>
        <v/>
      </c>
      <c r="AR3411">
        <f>IFERROR(IF(COUNTIFS(BTT[Verwendete Transaktion (Pflichtauswahl)],BTT[[#This Row],[Verwendete Transaktion (Pflichtauswahl)]],BTT[Verantwortliches TP
(automatisch)],"&lt;&gt;"&amp;VLOOKUP(aktives_Teilprojekt,Teilprojekte[[Teilprojekte]:[Kürzel]],2,FALSE))&gt;0,"Transaktion mehrfach","okay"),"")</f>
        <v/>
      </c>
      <c r="AS3411" t="inlineStr">
        <is>
          <t>IH72</t>
        </is>
      </c>
    </row>
    <row r="3412">
      <c r="A3412">
        <f>IFERROR(IF(BTT[[#This Row],[Lfd Nr. 
(aus konsolidierter Datei)]]&lt;&gt;"",BTT[[#This Row],[Lfd Nr. 
(aus konsolidierter Datei)]],VLOOKUP(aktives_Teilprojekt,Teilprojekte[[Teilprojekte]:[Kürzel]],2,FALSE)&amp;ROW(BTT[[#This Row],[Lfd Nr.
(automatisch)]])-2),"")</f>
        <v/>
      </c>
      <c r="B3412" t="inlineStr">
        <is>
          <t>Stammdatenpflege technische Objekte durchführen</t>
        </is>
      </c>
      <c r="D3412" t="inlineStr">
        <is>
          <t>Sammelerfassung Meßbelege</t>
        </is>
      </c>
      <c r="E3412">
        <f>IFERROR(IF(NOT(BTT[[#This Row],[Manuelle Änderung des Verantwortliches TP
(Auswahl - bei Bedarf)]]=""),BTT[[#This Row],[Manuelle Änderung des Verantwortliches TP
(Auswahl - bei Bedarf)]],VLOOKUP(BTT[[#This Row],[Hauptprozess
(Pflichtauswahl)]],Hauptprozesse[],3,FALSE)),"")</f>
        <v/>
      </c>
      <c r="H3412" t="inlineStr">
        <is>
          <t>PM</t>
        </is>
      </c>
      <c r="I3412" t="inlineStr">
        <is>
          <t>IK21</t>
        </is>
      </c>
      <c r="J3412">
        <f>IFERROR(VLOOKUP(BTT[[#This Row],[Verwendete Transaktion (Pflichtauswahl)]],Transaktionen[[Transaktionen]:[Langtext]],2,FALSE),"")</f>
        <v/>
      </c>
      <c r="L3412" t="inlineStr">
        <is>
          <t>nein</t>
        </is>
      </c>
      <c r="M3412" t="inlineStr">
        <is>
          <t>nein</t>
        </is>
      </c>
      <c r="N3412" t="inlineStr">
        <is>
          <t>nein</t>
        </is>
      </c>
      <c r="O3412" t="inlineStr">
        <is>
          <t>nein</t>
        </is>
      </c>
      <c r="P3412" t="inlineStr">
        <is>
          <t>nein</t>
        </is>
      </c>
      <c r="Q3412" t="inlineStr">
        <is>
          <t>nein</t>
        </is>
      </c>
      <c r="R3412" t="inlineStr">
        <is>
          <t>keine</t>
        </is>
      </c>
      <c r="S3412" t="inlineStr">
        <is>
          <t>nein</t>
        </is>
      </c>
      <c r="T3412" t="inlineStr">
        <is>
          <t>keiner</t>
        </is>
      </c>
      <c r="V3412">
        <f>IFERROR(VLOOKUP(BTT[[#This Row],[Verwendetes Formular
(Auswahl falls relevant)]],Formulare[[Formularbezeichnung]:[Formularname (technisch)]],2,FALSE),"")</f>
        <v/>
      </c>
      <c r="X3412" t="inlineStr">
        <is>
          <t>nein</t>
        </is>
      </c>
      <c r="Z3412" t="inlineStr">
        <is>
          <t>Must-have</t>
        </is>
      </c>
      <c r="AB3412" t="inlineStr">
        <is>
          <t>nein</t>
        </is>
      </c>
      <c r="AD3412" t="inlineStr">
        <is>
          <t>GUI</t>
        </is>
      </c>
      <c r="AG3412" t="inlineStr">
        <is>
          <t>nein</t>
        </is>
      </c>
      <c r="AH3412" t="inlineStr">
        <is>
          <t>nein</t>
        </is>
      </c>
      <c r="AI3412" t="inlineStr">
        <is>
          <t>ja</t>
        </is>
      </c>
      <c r="AJ3412" t="inlineStr">
        <is>
          <t>nein</t>
        </is>
      </c>
      <c r="AK3412">
        <f>IF(BTT[[#This Row],[Subprozess
(optionale Auswahl)]]="","okay",IF(VLOOKUP(BTT[[#This Row],[Subprozess
(optionale Auswahl)]],BPML[[Subprozess]:[Zugeordneter Hauptprozess]],3,FALSE)=BTT[[#This Row],[Hauptprozess
(Pflichtauswahl)]],"okay","falscher Subprozess"))</f>
        <v/>
      </c>
      <c r="AL3412">
        <f>IF(aktives_Teilprojekt="Master","",IF(BTT[[#This Row],[Verantwortliches TP
(automatisch)]]=VLOOKUP(aktives_Teilprojekt,Teilprojekte[[Teilprojekte]:[Kürzel]],2,FALSE),"okay","Hauptprozess anderes TP"))</f>
        <v/>
      </c>
      <c r="AM3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2">
        <f>IFERROR(IF(BTT[[#This Row],[SAP-Modul
(Pflichtauswahl)]]&lt;&gt;VLOOKUP(BTT[[#This Row],[Verwendete Transaktion (Pflichtauswahl)]],Transaktionen[[Transaktionen]:[Modul]],3,FALSE),"Modul anders","okay"),"")</f>
        <v/>
      </c>
      <c r="AP3412">
        <f>IFERROR(IF(COUNTIFS(BTT[Verwendete Transaktion (Pflichtauswahl)],BTT[[#This Row],[Verwendete Transaktion (Pflichtauswahl)]],BTT[SAP-Modul
(Pflichtauswahl)],"&lt;&gt;"&amp;BTT[[#This Row],[SAP-Modul
(Pflichtauswahl)]])&gt;0,"Modul anders","okay"),"")</f>
        <v/>
      </c>
      <c r="AQ3412">
        <f>IFERROR(IF(COUNTIFS(BTT[Verwendete Transaktion (Pflichtauswahl)],BTT[[#This Row],[Verwendete Transaktion (Pflichtauswahl)]],BTT[Verantwortliches TP
(automatisch)],"&lt;&gt;"&amp;BTT[[#This Row],[Verantwortliches TP
(automatisch)]])&gt;0,"Transaktion mehrfach","okay"),"")</f>
        <v/>
      </c>
      <c r="AR3412">
        <f>IFERROR(IF(COUNTIFS(BTT[Verwendete Transaktion (Pflichtauswahl)],BTT[[#This Row],[Verwendete Transaktion (Pflichtauswahl)]],BTT[Verantwortliches TP
(automatisch)],"&lt;&gt;"&amp;VLOOKUP(aktives_Teilprojekt,Teilprojekte[[Teilprojekte]:[Kürzel]],2,FALSE))&gt;0,"Transaktion mehrfach","okay"),"")</f>
        <v/>
      </c>
      <c r="AS3412" t="inlineStr">
        <is>
          <t>IH73</t>
        </is>
      </c>
    </row>
    <row r="3413">
      <c r="A3413">
        <f>IFERROR(IF(BTT[[#This Row],[Lfd Nr. 
(aus konsolidierter Datei)]]&lt;&gt;"",BTT[[#This Row],[Lfd Nr. 
(aus konsolidierter Datei)]],VLOOKUP(aktives_Teilprojekt,Teilprojekte[[Teilprojekte]:[Kürzel]],2,FALSE)&amp;ROW(BTT[[#This Row],[Lfd Nr.
(automatisch)]])-2),"")</f>
        <v/>
      </c>
      <c r="B3413" t="inlineStr">
        <is>
          <t>Stammdatenpflege technische Objekte durchführen</t>
        </is>
      </c>
      <c r="D3413" t="inlineStr">
        <is>
          <t>Sammelerfassung Meßbelege</t>
        </is>
      </c>
      <c r="E3413">
        <f>IFERROR(IF(NOT(BTT[[#This Row],[Manuelle Änderung des Verantwortliches TP
(Auswahl - bei Bedarf)]]=""),BTT[[#This Row],[Manuelle Änderung des Verantwortliches TP
(Auswahl - bei Bedarf)]],VLOOKUP(BTT[[#This Row],[Hauptprozess
(Pflichtauswahl)]],Hauptprozesse[],3,FALSE)),"")</f>
        <v/>
      </c>
      <c r="H3413" t="inlineStr">
        <is>
          <t>PM</t>
        </is>
      </c>
      <c r="I3413" t="inlineStr">
        <is>
          <t>IK22</t>
        </is>
      </c>
      <c r="J3413">
        <f>IFERROR(VLOOKUP(BTT[[#This Row],[Verwendete Transaktion (Pflichtauswahl)]],Transaktionen[[Transaktionen]:[Langtext]],2,FALSE),"")</f>
        <v/>
      </c>
      <c r="L3413" t="inlineStr">
        <is>
          <t>nein</t>
        </is>
      </c>
      <c r="M3413" t="inlineStr">
        <is>
          <t>nein</t>
        </is>
      </c>
      <c r="N3413" t="inlineStr">
        <is>
          <t>nein</t>
        </is>
      </c>
      <c r="O3413" t="inlineStr">
        <is>
          <t>nein</t>
        </is>
      </c>
      <c r="P3413" t="inlineStr">
        <is>
          <t>nein</t>
        </is>
      </c>
      <c r="Q3413" t="inlineStr">
        <is>
          <t>nein</t>
        </is>
      </c>
      <c r="R3413" t="inlineStr">
        <is>
          <t>keine</t>
        </is>
      </c>
      <c r="S3413" t="inlineStr">
        <is>
          <t>nein</t>
        </is>
      </c>
      <c r="T3413" t="inlineStr">
        <is>
          <t>keiner</t>
        </is>
      </c>
      <c r="V3413">
        <f>IFERROR(VLOOKUP(BTT[[#This Row],[Verwendetes Formular
(Auswahl falls relevant)]],Formulare[[Formularbezeichnung]:[Formularname (technisch)]],2,FALSE),"")</f>
        <v/>
      </c>
      <c r="X3413" t="inlineStr">
        <is>
          <t>nein</t>
        </is>
      </c>
      <c r="Z3413" t="inlineStr">
        <is>
          <t>Must-have</t>
        </is>
      </c>
      <c r="AB3413" t="inlineStr">
        <is>
          <t>nein</t>
        </is>
      </c>
      <c r="AD3413" t="inlineStr">
        <is>
          <t>GUI</t>
        </is>
      </c>
      <c r="AG3413" t="inlineStr">
        <is>
          <t>nein</t>
        </is>
      </c>
      <c r="AH3413" t="inlineStr">
        <is>
          <t>nein</t>
        </is>
      </c>
      <c r="AI3413" t="inlineStr">
        <is>
          <t>ja</t>
        </is>
      </c>
      <c r="AJ3413" t="inlineStr">
        <is>
          <t>nein</t>
        </is>
      </c>
      <c r="AK3413">
        <f>IF(BTT[[#This Row],[Subprozess
(optionale Auswahl)]]="","okay",IF(VLOOKUP(BTT[[#This Row],[Subprozess
(optionale Auswahl)]],BPML[[Subprozess]:[Zugeordneter Hauptprozess]],3,FALSE)=BTT[[#This Row],[Hauptprozess
(Pflichtauswahl)]],"okay","falscher Subprozess"))</f>
        <v/>
      </c>
      <c r="AL3413">
        <f>IF(aktives_Teilprojekt="Master","",IF(BTT[[#This Row],[Verantwortliches TP
(automatisch)]]=VLOOKUP(aktives_Teilprojekt,Teilprojekte[[Teilprojekte]:[Kürzel]],2,FALSE),"okay","Hauptprozess anderes TP"))</f>
        <v/>
      </c>
      <c r="AM3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3">
        <f>IFERROR(IF(BTT[[#This Row],[SAP-Modul
(Pflichtauswahl)]]&lt;&gt;VLOOKUP(BTT[[#This Row],[Verwendete Transaktion (Pflichtauswahl)]],Transaktionen[[Transaktionen]:[Modul]],3,FALSE),"Modul anders","okay"),"")</f>
        <v/>
      </c>
      <c r="AP3413">
        <f>IFERROR(IF(COUNTIFS(BTT[Verwendete Transaktion (Pflichtauswahl)],BTT[[#This Row],[Verwendete Transaktion (Pflichtauswahl)]],BTT[SAP-Modul
(Pflichtauswahl)],"&lt;&gt;"&amp;BTT[[#This Row],[SAP-Modul
(Pflichtauswahl)]])&gt;0,"Modul anders","okay"),"")</f>
        <v/>
      </c>
      <c r="AQ3413">
        <f>IFERROR(IF(COUNTIFS(BTT[Verwendete Transaktion (Pflichtauswahl)],BTT[[#This Row],[Verwendete Transaktion (Pflichtauswahl)]],BTT[Verantwortliches TP
(automatisch)],"&lt;&gt;"&amp;BTT[[#This Row],[Verantwortliches TP
(automatisch)]])&gt;0,"Transaktion mehrfach","okay"),"")</f>
        <v/>
      </c>
      <c r="AR3413">
        <f>IFERROR(IF(COUNTIFS(BTT[Verwendete Transaktion (Pflichtauswahl)],BTT[[#This Row],[Verwendete Transaktion (Pflichtauswahl)]],BTT[Verantwortliches TP
(automatisch)],"&lt;&gt;"&amp;VLOOKUP(aktives_Teilprojekt,Teilprojekte[[Teilprojekte]:[Kürzel]],2,FALSE))&gt;0,"Transaktion mehrfach","okay"),"")</f>
        <v/>
      </c>
      <c r="AS3413" t="inlineStr">
        <is>
          <t>IH74</t>
        </is>
      </c>
    </row>
    <row r="3414">
      <c r="A3414">
        <f>IFERROR(IF(BTT[[#This Row],[Lfd Nr. 
(aus konsolidierter Datei)]]&lt;&gt;"",BTT[[#This Row],[Lfd Nr. 
(aus konsolidierter Datei)]],VLOOKUP(aktives_Teilprojekt,Teilprojekte[[Teilprojekte]:[Kürzel]],2,FALSE)&amp;ROW(BTT[[#This Row],[Lfd Nr.
(automatisch)]])-2),"")</f>
        <v/>
      </c>
      <c r="B3414" t="inlineStr">
        <is>
          <t>Stammdatenpflege technische Objekte durchführen</t>
        </is>
      </c>
      <c r="D3414" t="inlineStr">
        <is>
          <t>Meßbelege aus Archiv anzeigen</t>
        </is>
      </c>
      <c r="E3414">
        <f>IFERROR(IF(NOT(BTT[[#This Row],[Manuelle Änderung des Verantwortliches TP
(Auswahl - bei Bedarf)]]=""),BTT[[#This Row],[Manuelle Änderung des Verantwortliches TP
(Auswahl - bei Bedarf)]],VLOOKUP(BTT[[#This Row],[Hauptprozess
(Pflichtauswahl)]],Hauptprozesse[],3,FALSE)),"")</f>
        <v/>
      </c>
      <c r="H3414" t="inlineStr">
        <is>
          <t>PM</t>
        </is>
      </c>
      <c r="I3414" t="inlineStr">
        <is>
          <t>IK41</t>
        </is>
      </c>
      <c r="J3414">
        <f>IFERROR(VLOOKUP(BTT[[#This Row],[Verwendete Transaktion (Pflichtauswahl)]],Transaktionen[[Transaktionen]:[Langtext]],2,FALSE),"")</f>
        <v/>
      </c>
      <c r="L3414" t="inlineStr">
        <is>
          <t>nein</t>
        </is>
      </c>
      <c r="M3414" t="inlineStr">
        <is>
          <t>nein</t>
        </is>
      </c>
      <c r="N3414" t="inlineStr">
        <is>
          <t>nein</t>
        </is>
      </c>
      <c r="O3414" t="inlineStr">
        <is>
          <t>nein</t>
        </is>
      </c>
      <c r="P3414" t="inlineStr">
        <is>
          <t>nein</t>
        </is>
      </c>
      <c r="Q3414" t="inlineStr">
        <is>
          <t>nein</t>
        </is>
      </c>
      <c r="R3414" t="inlineStr">
        <is>
          <t>keine</t>
        </is>
      </c>
      <c r="S3414" t="inlineStr">
        <is>
          <t>nein</t>
        </is>
      </c>
      <c r="T3414" t="inlineStr">
        <is>
          <t>keiner</t>
        </is>
      </c>
      <c r="V3414">
        <f>IFERROR(VLOOKUP(BTT[[#This Row],[Verwendetes Formular
(Auswahl falls relevant)]],Formulare[[Formularbezeichnung]:[Formularname (technisch)]],2,FALSE),"")</f>
        <v/>
      </c>
      <c r="X3414" t="inlineStr">
        <is>
          <t>nein</t>
        </is>
      </c>
      <c r="Z3414" t="inlineStr">
        <is>
          <t>Must-have</t>
        </is>
      </c>
      <c r="AB3414" t="inlineStr">
        <is>
          <t>nein</t>
        </is>
      </c>
      <c r="AD3414" t="inlineStr">
        <is>
          <t>GUI</t>
        </is>
      </c>
      <c r="AG3414" t="inlineStr">
        <is>
          <t>nein</t>
        </is>
      </c>
      <c r="AH3414" t="inlineStr">
        <is>
          <t>nein</t>
        </is>
      </c>
      <c r="AI3414" t="inlineStr">
        <is>
          <t>ja</t>
        </is>
      </c>
      <c r="AJ3414" t="inlineStr">
        <is>
          <t>nein</t>
        </is>
      </c>
      <c r="AK3414">
        <f>IF(BTT[[#This Row],[Subprozess
(optionale Auswahl)]]="","okay",IF(VLOOKUP(BTT[[#This Row],[Subprozess
(optionale Auswahl)]],BPML[[Subprozess]:[Zugeordneter Hauptprozess]],3,FALSE)=BTT[[#This Row],[Hauptprozess
(Pflichtauswahl)]],"okay","falscher Subprozess"))</f>
        <v/>
      </c>
      <c r="AL3414">
        <f>IF(aktives_Teilprojekt="Master","",IF(BTT[[#This Row],[Verantwortliches TP
(automatisch)]]=VLOOKUP(aktives_Teilprojekt,Teilprojekte[[Teilprojekte]:[Kürzel]],2,FALSE),"okay","Hauptprozess anderes TP"))</f>
        <v/>
      </c>
      <c r="AM3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4">
        <f>IFERROR(IF(BTT[[#This Row],[SAP-Modul
(Pflichtauswahl)]]&lt;&gt;VLOOKUP(BTT[[#This Row],[Verwendete Transaktion (Pflichtauswahl)]],Transaktionen[[Transaktionen]:[Modul]],3,FALSE),"Modul anders","okay"),"")</f>
        <v/>
      </c>
      <c r="AP3414">
        <f>IFERROR(IF(COUNTIFS(BTT[Verwendete Transaktion (Pflichtauswahl)],BTT[[#This Row],[Verwendete Transaktion (Pflichtauswahl)]],BTT[SAP-Modul
(Pflichtauswahl)],"&lt;&gt;"&amp;BTT[[#This Row],[SAP-Modul
(Pflichtauswahl)]])&gt;0,"Modul anders","okay"),"")</f>
        <v/>
      </c>
      <c r="AQ3414">
        <f>IFERROR(IF(COUNTIFS(BTT[Verwendete Transaktion (Pflichtauswahl)],BTT[[#This Row],[Verwendete Transaktion (Pflichtauswahl)]],BTT[Verantwortliches TP
(automatisch)],"&lt;&gt;"&amp;BTT[[#This Row],[Verantwortliches TP
(automatisch)]])&gt;0,"Transaktion mehrfach","okay"),"")</f>
        <v/>
      </c>
      <c r="AR3414">
        <f>IFERROR(IF(COUNTIFS(BTT[Verwendete Transaktion (Pflichtauswahl)],BTT[[#This Row],[Verwendete Transaktion (Pflichtauswahl)]],BTT[Verantwortliches TP
(automatisch)],"&lt;&gt;"&amp;VLOOKUP(aktives_Teilprojekt,Teilprojekte[[Teilprojekte]:[Kürzel]],2,FALSE))&gt;0,"Transaktion mehrfach","okay"),"")</f>
        <v/>
      </c>
      <c r="AS3414" t="inlineStr">
        <is>
          <t>IH75</t>
        </is>
      </c>
    </row>
    <row r="3415">
      <c r="A3415">
        <f>IFERROR(IF(BTT[[#This Row],[Lfd Nr. 
(aus konsolidierter Datei)]]&lt;&gt;"",BTT[[#This Row],[Lfd Nr. 
(aus konsolidierter Datei)]],VLOOKUP(aktives_Teilprojekt,Teilprojekte[[Teilprojekte]:[Kürzel]],2,FALSE)&amp;ROW(BTT[[#This Row],[Lfd Nr.
(automatisch)]])-2),"")</f>
        <v/>
      </c>
      <c r="B3415" t="inlineStr">
        <is>
          <t>Stammdatenpflege technische Objekte durchführen</t>
        </is>
      </c>
      <c r="C3415" t="inlineStr">
        <is>
          <t>technisches Objekt anlegen</t>
        </is>
      </c>
      <c r="D3415" t="inlineStr">
        <is>
          <t>Techn.Platz anlegen</t>
        </is>
      </c>
      <c r="E3415">
        <f>IFERROR(IF(NOT(BTT[[#This Row],[Manuelle Änderung des Verantwortliches TP
(Auswahl - bei Bedarf)]]=""),BTT[[#This Row],[Manuelle Änderung des Verantwortliches TP
(Auswahl - bei Bedarf)]],VLOOKUP(BTT[[#This Row],[Hauptprozess
(Pflichtauswahl)]],Hauptprozesse[],3,FALSE)),"")</f>
        <v/>
      </c>
      <c r="H3415" t="inlineStr">
        <is>
          <t>PM</t>
        </is>
      </c>
      <c r="I3415" t="inlineStr">
        <is>
          <t>IL01</t>
        </is>
      </c>
      <c r="J3415">
        <f>IFERROR(VLOOKUP(BTT[[#This Row],[Verwendete Transaktion (Pflichtauswahl)]],Transaktionen[[Transaktionen]:[Langtext]],2,FALSE),"")</f>
        <v/>
      </c>
      <c r="L3415" t="inlineStr">
        <is>
          <t>nein</t>
        </is>
      </c>
      <c r="M3415" t="inlineStr">
        <is>
          <t>nein</t>
        </is>
      </c>
      <c r="N3415" t="inlineStr">
        <is>
          <t>nein</t>
        </is>
      </c>
      <c r="O3415" t="inlineStr">
        <is>
          <t>nein</t>
        </is>
      </c>
      <c r="P3415" t="inlineStr">
        <is>
          <t>nein</t>
        </is>
      </c>
      <c r="Q3415" t="inlineStr">
        <is>
          <t>nein</t>
        </is>
      </c>
      <c r="R3415" t="inlineStr">
        <is>
          <t>FILENET_PROD</t>
        </is>
      </c>
      <c r="S3415" t="inlineStr">
        <is>
          <t>nein</t>
        </is>
      </c>
      <c r="T3415" t="inlineStr">
        <is>
          <t>keiner</t>
        </is>
      </c>
      <c r="V3415">
        <f>IFERROR(VLOOKUP(BTT[[#This Row],[Verwendetes Formular
(Auswahl falls relevant)]],Formulare[[Formularbezeichnung]:[Formularname (technisch)]],2,FALSE),"")</f>
        <v/>
      </c>
      <c r="X3415" t="inlineStr">
        <is>
          <t>ja</t>
        </is>
      </c>
      <c r="Y3415" t="inlineStr">
        <is>
          <t>Org.management Partnerpflege</t>
        </is>
      </c>
      <c r="Z3415" t="inlineStr">
        <is>
          <t>Must-have</t>
        </is>
      </c>
      <c r="AB3415" t="inlineStr">
        <is>
          <t>nein</t>
        </is>
      </c>
      <c r="AD3415" t="inlineStr">
        <is>
          <t>Fiori</t>
        </is>
      </c>
      <c r="AF3415" t="inlineStr">
        <is>
          <t>F2072, W0029</t>
        </is>
      </c>
      <c r="AG3415" t="inlineStr">
        <is>
          <t>nein</t>
        </is>
      </c>
      <c r="AH3415" t="inlineStr">
        <is>
          <t>nein</t>
        </is>
      </c>
      <c r="AI3415" t="inlineStr">
        <is>
          <t>ja</t>
        </is>
      </c>
      <c r="AJ3415" t="inlineStr">
        <is>
          <t>ja</t>
        </is>
      </c>
      <c r="AK3415">
        <f>IF(BTT[[#This Row],[Subprozess
(optionale Auswahl)]]="","okay",IF(VLOOKUP(BTT[[#This Row],[Subprozess
(optionale Auswahl)]],BPML[[Subprozess]:[Zugeordneter Hauptprozess]],3,FALSE)=BTT[[#This Row],[Hauptprozess
(Pflichtauswahl)]],"okay","falscher Subprozess"))</f>
        <v/>
      </c>
      <c r="AL3415">
        <f>IF(aktives_Teilprojekt="Master","",IF(BTT[[#This Row],[Verantwortliches TP
(automatisch)]]=VLOOKUP(aktives_Teilprojekt,Teilprojekte[[Teilprojekte]:[Kürzel]],2,FALSE),"okay","Hauptprozess anderes TP"))</f>
        <v/>
      </c>
      <c r="AM3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5">
        <f>IFERROR(IF(BTT[[#This Row],[SAP-Modul
(Pflichtauswahl)]]&lt;&gt;VLOOKUP(BTT[[#This Row],[Verwendete Transaktion (Pflichtauswahl)]],Transaktionen[[Transaktionen]:[Modul]],3,FALSE),"Modul anders","okay"),"")</f>
        <v/>
      </c>
      <c r="AP3415">
        <f>IFERROR(IF(COUNTIFS(BTT[Verwendete Transaktion (Pflichtauswahl)],BTT[[#This Row],[Verwendete Transaktion (Pflichtauswahl)]],BTT[SAP-Modul
(Pflichtauswahl)],"&lt;&gt;"&amp;BTT[[#This Row],[SAP-Modul
(Pflichtauswahl)]])&gt;0,"Modul anders","okay"),"")</f>
        <v/>
      </c>
      <c r="AQ3415">
        <f>IFERROR(IF(COUNTIFS(BTT[Verwendete Transaktion (Pflichtauswahl)],BTT[[#This Row],[Verwendete Transaktion (Pflichtauswahl)]],BTT[Verantwortliches TP
(automatisch)],"&lt;&gt;"&amp;BTT[[#This Row],[Verantwortliches TP
(automatisch)]])&gt;0,"Transaktion mehrfach","okay"),"")</f>
        <v/>
      </c>
      <c r="AR3415">
        <f>IFERROR(IF(COUNTIFS(BTT[Verwendete Transaktion (Pflichtauswahl)],BTT[[#This Row],[Verwendete Transaktion (Pflichtauswahl)]],BTT[Verantwortliches TP
(automatisch)],"&lt;&gt;"&amp;VLOOKUP(aktives_Teilprojekt,Teilprojekte[[Teilprojekte]:[Kürzel]],2,FALSE))&gt;0,"Transaktion mehrfach","okay"),"")</f>
        <v/>
      </c>
      <c r="AS3415" t="inlineStr">
        <is>
          <t>IH76</t>
        </is>
      </c>
    </row>
    <row r="3416">
      <c r="A3416">
        <f>IFERROR(IF(BTT[[#This Row],[Lfd Nr. 
(aus konsolidierter Datei)]]&lt;&gt;"",BTT[[#This Row],[Lfd Nr. 
(aus konsolidierter Datei)]],VLOOKUP(aktives_Teilprojekt,Teilprojekte[[Teilprojekte]:[Kürzel]],2,FALSE)&amp;ROW(BTT[[#This Row],[Lfd Nr.
(automatisch)]])-2),"")</f>
        <v/>
      </c>
      <c r="B3416" t="inlineStr">
        <is>
          <t>Stammdatenpflege technische Objekte durchführen</t>
        </is>
      </c>
      <c r="C3416" t="inlineStr">
        <is>
          <t>technisches Objekt ändern</t>
        </is>
      </c>
      <c r="D3416" t="inlineStr">
        <is>
          <t>Techn.Platz ändern</t>
        </is>
      </c>
      <c r="E3416">
        <f>IFERROR(IF(NOT(BTT[[#This Row],[Manuelle Änderung des Verantwortliches TP
(Auswahl - bei Bedarf)]]=""),BTT[[#This Row],[Manuelle Änderung des Verantwortliches TP
(Auswahl - bei Bedarf)]],VLOOKUP(BTT[[#This Row],[Hauptprozess
(Pflichtauswahl)]],Hauptprozesse[],3,FALSE)),"")</f>
        <v/>
      </c>
      <c r="H3416" t="inlineStr">
        <is>
          <t>PM</t>
        </is>
      </c>
      <c r="I3416" t="inlineStr">
        <is>
          <t>IL02</t>
        </is>
      </c>
      <c r="J3416">
        <f>IFERROR(VLOOKUP(BTT[[#This Row],[Verwendete Transaktion (Pflichtauswahl)]],Transaktionen[[Transaktionen]:[Langtext]],2,FALSE),"")</f>
        <v/>
      </c>
      <c r="L3416" t="inlineStr">
        <is>
          <t>nein</t>
        </is>
      </c>
      <c r="M3416" t="inlineStr">
        <is>
          <t>nein</t>
        </is>
      </c>
      <c r="N3416" t="inlineStr">
        <is>
          <t>nein</t>
        </is>
      </c>
      <c r="O3416" t="inlineStr">
        <is>
          <t>nein</t>
        </is>
      </c>
      <c r="P3416" t="inlineStr">
        <is>
          <t>nein</t>
        </is>
      </c>
      <c r="Q3416" t="inlineStr">
        <is>
          <t>nein</t>
        </is>
      </c>
      <c r="R3416" t="inlineStr">
        <is>
          <t>keine</t>
        </is>
      </c>
      <c r="S3416" t="inlineStr">
        <is>
          <t>nein</t>
        </is>
      </c>
      <c r="T3416" t="inlineStr">
        <is>
          <t>keiner</t>
        </is>
      </c>
      <c r="V3416">
        <f>IFERROR(VLOOKUP(BTT[[#This Row],[Verwendetes Formular
(Auswahl falls relevant)]],Formulare[[Formularbezeichnung]:[Formularname (technisch)]],2,FALSE),"")</f>
        <v/>
      </c>
      <c r="X3416" t="inlineStr">
        <is>
          <t>nein</t>
        </is>
      </c>
      <c r="Y3416" t="inlineStr">
        <is>
          <t>die Alternative-Kennzeichnung wird verwendet</t>
        </is>
      </c>
      <c r="Z3416" t="inlineStr">
        <is>
          <t>Must-have</t>
        </is>
      </c>
      <c r="AB3416" t="inlineStr">
        <is>
          <t>nein</t>
        </is>
      </c>
      <c r="AD3416" t="inlineStr">
        <is>
          <t>Fiori</t>
        </is>
      </c>
      <c r="AF3416" t="inlineStr">
        <is>
          <t>W0029</t>
        </is>
      </c>
      <c r="AG3416" t="inlineStr">
        <is>
          <t>nein</t>
        </is>
      </c>
      <c r="AH3416" t="inlineStr">
        <is>
          <t>nein</t>
        </is>
      </c>
      <c r="AI3416" t="inlineStr">
        <is>
          <t>ja</t>
        </is>
      </c>
      <c r="AJ3416" t="inlineStr">
        <is>
          <t>ja</t>
        </is>
      </c>
      <c r="AK3416">
        <f>IF(BTT[[#This Row],[Subprozess
(optionale Auswahl)]]="","okay",IF(VLOOKUP(BTT[[#This Row],[Subprozess
(optionale Auswahl)]],BPML[[Subprozess]:[Zugeordneter Hauptprozess]],3,FALSE)=BTT[[#This Row],[Hauptprozess
(Pflichtauswahl)]],"okay","falscher Subprozess"))</f>
        <v/>
      </c>
      <c r="AL3416">
        <f>IF(aktives_Teilprojekt="Master","",IF(BTT[[#This Row],[Verantwortliches TP
(automatisch)]]=VLOOKUP(aktives_Teilprojekt,Teilprojekte[[Teilprojekte]:[Kürzel]],2,FALSE),"okay","Hauptprozess anderes TP"))</f>
        <v/>
      </c>
      <c r="AM3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6">
        <f>IFERROR(IF(BTT[[#This Row],[SAP-Modul
(Pflichtauswahl)]]&lt;&gt;VLOOKUP(BTT[[#This Row],[Verwendete Transaktion (Pflichtauswahl)]],Transaktionen[[Transaktionen]:[Modul]],3,FALSE),"Modul anders","okay"),"")</f>
        <v/>
      </c>
      <c r="AP3416">
        <f>IFERROR(IF(COUNTIFS(BTT[Verwendete Transaktion (Pflichtauswahl)],BTT[[#This Row],[Verwendete Transaktion (Pflichtauswahl)]],BTT[SAP-Modul
(Pflichtauswahl)],"&lt;&gt;"&amp;BTT[[#This Row],[SAP-Modul
(Pflichtauswahl)]])&gt;0,"Modul anders","okay"),"")</f>
        <v/>
      </c>
      <c r="AQ3416">
        <f>IFERROR(IF(COUNTIFS(BTT[Verwendete Transaktion (Pflichtauswahl)],BTT[[#This Row],[Verwendete Transaktion (Pflichtauswahl)]],BTT[Verantwortliches TP
(automatisch)],"&lt;&gt;"&amp;BTT[[#This Row],[Verantwortliches TP
(automatisch)]])&gt;0,"Transaktion mehrfach","okay"),"")</f>
        <v/>
      </c>
      <c r="AR3416">
        <f>IFERROR(IF(COUNTIFS(BTT[Verwendete Transaktion (Pflichtauswahl)],BTT[[#This Row],[Verwendete Transaktion (Pflichtauswahl)]],BTT[Verantwortliches TP
(automatisch)],"&lt;&gt;"&amp;VLOOKUP(aktives_Teilprojekt,Teilprojekte[[Teilprojekte]:[Kürzel]],2,FALSE))&gt;0,"Transaktion mehrfach","okay"),"")</f>
        <v/>
      </c>
      <c r="AS3416" t="inlineStr">
        <is>
          <t>IH77</t>
        </is>
      </c>
    </row>
    <row r="3417">
      <c r="A3417">
        <f>IFERROR(IF(BTT[[#This Row],[Lfd Nr. 
(aus konsolidierter Datei)]]&lt;&gt;"",BTT[[#This Row],[Lfd Nr. 
(aus konsolidierter Datei)]],VLOOKUP(aktives_Teilprojekt,Teilprojekte[[Teilprojekte]:[Kürzel]],2,FALSE)&amp;ROW(BTT[[#This Row],[Lfd Nr.
(automatisch)]])-2),"")</f>
        <v/>
      </c>
      <c r="B3417" t="inlineStr">
        <is>
          <t>Stammdatenpflege technische Objekte durchführen</t>
        </is>
      </c>
      <c r="D3417" t="inlineStr">
        <is>
          <t>Techn.Platz anzeigen</t>
        </is>
      </c>
      <c r="E3417">
        <f>IFERROR(IF(NOT(BTT[[#This Row],[Manuelle Änderung des Verantwortliches TP
(Auswahl - bei Bedarf)]]=""),BTT[[#This Row],[Manuelle Änderung des Verantwortliches TP
(Auswahl - bei Bedarf)]],VLOOKUP(BTT[[#This Row],[Hauptprozess
(Pflichtauswahl)]],Hauptprozesse[],3,FALSE)),"")</f>
        <v/>
      </c>
      <c r="H3417" t="inlineStr">
        <is>
          <t>PM</t>
        </is>
      </c>
      <c r="I3417" t="inlineStr">
        <is>
          <t>IL03</t>
        </is>
      </c>
      <c r="J3417">
        <f>IFERROR(VLOOKUP(BTT[[#This Row],[Verwendete Transaktion (Pflichtauswahl)]],Transaktionen[[Transaktionen]:[Langtext]],2,FALSE),"")</f>
        <v/>
      </c>
      <c r="L3417" t="inlineStr">
        <is>
          <t>nein</t>
        </is>
      </c>
      <c r="M3417" t="inlineStr">
        <is>
          <t>nein</t>
        </is>
      </c>
      <c r="N3417" t="inlineStr">
        <is>
          <t>nein</t>
        </is>
      </c>
      <c r="O3417" t="inlineStr">
        <is>
          <t>nein</t>
        </is>
      </c>
      <c r="P3417" t="inlineStr">
        <is>
          <t>nein</t>
        </is>
      </c>
      <c r="Q3417" t="inlineStr">
        <is>
          <t>nein</t>
        </is>
      </c>
      <c r="R3417" t="inlineStr">
        <is>
          <t>keine</t>
        </is>
      </c>
      <c r="S3417" t="inlineStr">
        <is>
          <t>nein</t>
        </is>
      </c>
      <c r="T3417" t="inlineStr">
        <is>
          <t>keiner</t>
        </is>
      </c>
      <c r="V3417">
        <f>IFERROR(VLOOKUP(BTT[[#This Row],[Verwendetes Formular
(Auswahl falls relevant)]],Formulare[[Formularbezeichnung]:[Formularname (technisch)]],2,FALSE),"")</f>
        <v/>
      </c>
      <c r="X3417" t="inlineStr">
        <is>
          <t>nein</t>
        </is>
      </c>
      <c r="Z3417" t="inlineStr">
        <is>
          <t>Must-have</t>
        </is>
      </c>
      <c r="AB3417" t="inlineStr">
        <is>
          <t>nein</t>
        </is>
      </c>
      <c r="AD3417" t="inlineStr">
        <is>
          <t>Fiori</t>
        </is>
      </c>
      <c r="AF3417" t="inlineStr">
        <is>
          <t>Asset Viewer, F2072, W0029</t>
        </is>
      </c>
      <c r="AG3417" t="inlineStr">
        <is>
          <t>nein</t>
        </is>
      </c>
      <c r="AH3417" t="inlineStr">
        <is>
          <t>nein</t>
        </is>
      </c>
      <c r="AI3417" t="inlineStr">
        <is>
          <t>ja</t>
        </is>
      </c>
      <c r="AJ3417" t="inlineStr">
        <is>
          <t>ja</t>
        </is>
      </c>
      <c r="AK3417">
        <f>IF(BTT[[#This Row],[Subprozess
(optionale Auswahl)]]="","okay",IF(VLOOKUP(BTT[[#This Row],[Subprozess
(optionale Auswahl)]],BPML[[Subprozess]:[Zugeordneter Hauptprozess]],3,FALSE)=BTT[[#This Row],[Hauptprozess
(Pflichtauswahl)]],"okay","falscher Subprozess"))</f>
        <v/>
      </c>
      <c r="AL3417">
        <f>IF(aktives_Teilprojekt="Master","",IF(BTT[[#This Row],[Verantwortliches TP
(automatisch)]]=VLOOKUP(aktives_Teilprojekt,Teilprojekte[[Teilprojekte]:[Kürzel]],2,FALSE),"okay","Hauptprozess anderes TP"))</f>
        <v/>
      </c>
      <c r="AM3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7">
        <f>IFERROR(IF(BTT[[#This Row],[SAP-Modul
(Pflichtauswahl)]]&lt;&gt;VLOOKUP(BTT[[#This Row],[Verwendete Transaktion (Pflichtauswahl)]],Transaktionen[[Transaktionen]:[Modul]],3,FALSE),"Modul anders","okay"),"")</f>
        <v/>
      </c>
      <c r="AP3417">
        <f>IFERROR(IF(COUNTIFS(BTT[Verwendete Transaktion (Pflichtauswahl)],BTT[[#This Row],[Verwendete Transaktion (Pflichtauswahl)]],BTT[SAP-Modul
(Pflichtauswahl)],"&lt;&gt;"&amp;BTT[[#This Row],[SAP-Modul
(Pflichtauswahl)]])&gt;0,"Modul anders","okay"),"")</f>
        <v/>
      </c>
      <c r="AQ3417">
        <f>IFERROR(IF(COUNTIFS(BTT[Verwendete Transaktion (Pflichtauswahl)],BTT[[#This Row],[Verwendete Transaktion (Pflichtauswahl)]],BTT[Verantwortliches TP
(automatisch)],"&lt;&gt;"&amp;BTT[[#This Row],[Verantwortliches TP
(automatisch)]])&gt;0,"Transaktion mehrfach","okay"),"")</f>
        <v/>
      </c>
      <c r="AR3417">
        <f>IFERROR(IF(COUNTIFS(BTT[Verwendete Transaktion (Pflichtauswahl)],BTT[[#This Row],[Verwendete Transaktion (Pflichtauswahl)]],BTT[Verantwortliches TP
(automatisch)],"&lt;&gt;"&amp;VLOOKUP(aktives_Teilprojekt,Teilprojekte[[Teilprojekte]:[Kürzel]],2,FALSE))&gt;0,"Transaktion mehrfach","okay"),"")</f>
        <v/>
      </c>
      <c r="AS3417" t="inlineStr">
        <is>
          <t>IH78</t>
        </is>
      </c>
    </row>
    <row r="3418">
      <c r="A3418">
        <f>IFERROR(IF(BTT[[#This Row],[Lfd Nr. 
(aus konsolidierter Datei)]]&lt;&gt;"",BTT[[#This Row],[Lfd Nr. 
(aus konsolidierter Datei)]],VLOOKUP(aktives_Teilprojekt,Teilprojekte[[Teilprojekte]:[Kürzel]],2,FALSE)&amp;ROW(BTT[[#This Row],[Lfd Nr.
(automatisch)]])-2),"")</f>
        <v/>
      </c>
      <c r="B3418" t="inlineStr">
        <is>
          <t>Stammdatenpflege technische Objekte durchführen</t>
        </is>
      </c>
      <c r="C3418" t="inlineStr">
        <is>
          <t>technisches Objekt anlegen</t>
        </is>
      </c>
      <c r="D3418" t="inlineStr">
        <is>
          <t>Techn.Platz anlegen: Listerfassung</t>
        </is>
      </c>
      <c r="E3418">
        <f>IFERROR(IF(NOT(BTT[[#This Row],[Manuelle Änderung des Verantwortliches TP
(Auswahl - bei Bedarf)]]=""),BTT[[#This Row],[Manuelle Änderung des Verantwortliches TP
(Auswahl - bei Bedarf)]],VLOOKUP(BTT[[#This Row],[Hauptprozess
(Pflichtauswahl)]],Hauptprozesse[],3,FALSE)),"")</f>
        <v/>
      </c>
      <c r="H3418" t="inlineStr">
        <is>
          <t>PM</t>
        </is>
      </c>
      <c r="I3418" t="inlineStr">
        <is>
          <t>IL04</t>
        </is>
      </c>
      <c r="J3418">
        <f>IFERROR(VLOOKUP(BTT[[#This Row],[Verwendete Transaktion (Pflichtauswahl)]],Transaktionen[[Transaktionen]:[Langtext]],2,FALSE),"")</f>
        <v/>
      </c>
      <c r="L3418" t="inlineStr">
        <is>
          <t>nein</t>
        </is>
      </c>
      <c r="M3418" t="inlineStr">
        <is>
          <t>nein</t>
        </is>
      </c>
      <c r="N3418" t="inlineStr">
        <is>
          <t>nein</t>
        </is>
      </c>
      <c r="O3418" t="inlineStr">
        <is>
          <t>nein</t>
        </is>
      </c>
      <c r="P3418" t="inlineStr">
        <is>
          <t>nein</t>
        </is>
      </c>
      <c r="Q3418" t="inlineStr">
        <is>
          <t>nein</t>
        </is>
      </c>
      <c r="R3418" t="inlineStr">
        <is>
          <t>keine</t>
        </is>
      </c>
      <c r="S3418" t="inlineStr">
        <is>
          <t>nein</t>
        </is>
      </c>
      <c r="T3418" t="inlineStr">
        <is>
          <t>keiner</t>
        </is>
      </c>
      <c r="V3418">
        <f>IFERROR(VLOOKUP(BTT[[#This Row],[Verwendetes Formular
(Auswahl falls relevant)]],Formulare[[Formularbezeichnung]:[Formularname (technisch)]],2,FALSE),"")</f>
        <v/>
      </c>
      <c r="X3418" t="inlineStr">
        <is>
          <t>nein</t>
        </is>
      </c>
      <c r="Z3418" t="inlineStr">
        <is>
          <t>Must-have</t>
        </is>
      </c>
      <c r="AB3418" t="inlineStr">
        <is>
          <t>nein</t>
        </is>
      </c>
      <c r="AD3418" t="inlineStr">
        <is>
          <t>GUI</t>
        </is>
      </c>
      <c r="AG3418" t="inlineStr">
        <is>
          <t>nein</t>
        </is>
      </c>
      <c r="AH3418" t="inlineStr">
        <is>
          <t>nein</t>
        </is>
      </c>
      <c r="AI3418" t="inlineStr">
        <is>
          <t>ja</t>
        </is>
      </c>
      <c r="AJ3418" t="inlineStr">
        <is>
          <t>nein</t>
        </is>
      </c>
      <c r="AK3418">
        <f>IF(BTT[[#This Row],[Subprozess
(optionale Auswahl)]]="","okay",IF(VLOOKUP(BTT[[#This Row],[Subprozess
(optionale Auswahl)]],BPML[[Subprozess]:[Zugeordneter Hauptprozess]],3,FALSE)=BTT[[#This Row],[Hauptprozess
(Pflichtauswahl)]],"okay","falscher Subprozess"))</f>
        <v/>
      </c>
      <c r="AL3418">
        <f>IF(aktives_Teilprojekt="Master","",IF(BTT[[#This Row],[Verantwortliches TP
(automatisch)]]=VLOOKUP(aktives_Teilprojekt,Teilprojekte[[Teilprojekte]:[Kürzel]],2,FALSE),"okay","Hauptprozess anderes TP"))</f>
        <v/>
      </c>
      <c r="AM3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8">
        <f>IFERROR(IF(BTT[[#This Row],[SAP-Modul
(Pflichtauswahl)]]&lt;&gt;VLOOKUP(BTT[[#This Row],[Verwendete Transaktion (Pflichtauswahl)]],Transaktionen[[Transaktionen]:[Modul]],3,FALSE),"Modul anders","okay"),"")</f>
        <v/>
      </c>
      <c r="AP3418">
        <f>IFERROR(IF(COUNTIFS(BTT[Verwendete Transaktion (Pflichtauswahl)],BTT[[#This Row],[Verwendete Transaktion (Pflichtauswahl)]],BTT[SAP-Modul
(Pflichtauswahl)],"&lt;&gt;"&amp;BTT[[#This Row],[SAP-Modul
(Pflichtauswahl)]])&gt;0,"Modul anders","okay"),"")</f>
        <v/>
      </c>
      <c r="AQ3418">
        <f>IFERROR(IF(COUNTIFS(BTT[Verwendete Transaktion (Pflichtauswahl)],BTT[[#This Row],[Verwendete Transaktion (Pflichtauswahl)]],BTT[Verantwortliches TP
(automatisch)],"&lt;&gt;"&amp;BTT[[#This Row],[Verantwortliches TP
(automatisch)]])&gt;0,"Transaktion mehrfach","okay"),"")</f>
        <v/>
      </c>
      <c r="AR3418">
        <f>IFERROR(IF(COUNTIFS(BTT[Verwendete Transaktion (Pflichtauswahl)],BTT[[#This Row],[Verwendete Transaktion (Pflichtauswahl)]],BTT[Verantwortliches TP
(automatisch)],"&lt;&gt;"&amp;VLOOKUP(aktives_Teilprojekt,Teilprojekte[[Teilprojekte]:[Kürzel]],2,FALSE))&gt;0,"Transaktion mehrfach","okay"),"")</f>
        <v/>
      </c>
      <c r="AS3418" t="inlineStr">
        <is>
          <t>IH79</t>
        </is>
      </c>
    </row>
    <row r="3419">
      <c r="A3419">
        <f>IFERROR(IF(BTT[[#This Row],[Lfd Nr. 
(aus konsolidierter Datei)]]&lt;&gt;"",BTT[[#This Row],[Lfd Nr. 
(aus konsolidierter Datei)]],VLOOKUP(aktives_Teilprojekt,Teilprojekte[[Teilprojekte]:[Kürzel]],2,FALSE)&amp;ROW(BTT[[#This Row],[Lfd Nr.
(automatisch)]])-2),"")</f>
        <v/>
      </c>
      <c r="B3419" t="inlineStr">
        <is>
          <t>Stammdatenpflege technische Objekte durchführen</t>
        </is>
      </c>
      <c r="C3419" t="inlineStr">
        <is>
          <t>technisches Objekt ändern</t>
        </is>
      </c>
      <c r="D3419" t="inlineStr">
        <is>
          <t>Techn.Platz ändern</t>
        </is>
      </c>
      <c r="E3419">
        <f>IFERROR(IF(NOT(BTT[[#This Row],[Manuelle Änderung des Verantwortliches TP
(Auswahl - bei Bedarf)]]=""),BTT[[#This Row],[Manuelle Änderung des Verantwortliches TP
(Auswahl - bei Bedarf)]],VLOOKUP(BTT[[#This Row],[Hauptprozess
(Pflichtauswahl)]],Hauptprozesse[],3,FALSE)),"")</f>
        <v/>
      </c>
      <c r="H3419" t="inlineStr">
        <is>
          <t>PM</t>
        </is>
      </c>
      <c r="I3419" t="inlineStr">
        <is>
          <t>IL05</t>
        </is>
      </c>
      <c r="J3419">
        <f>IFERROR(VLOOKUP(BTT[[#This Row],[Verwendete Transaktion (Pflichtauswahl)]],Transaktionen[[Transaktionen]:[Langtext]],2,FALSE),"")</f>
        <v/>
      </c>
      <c r="L3419" t="inlineStr">
        <is>
          <t>nein</t>
        </is>
      </c>
      <c r="M3419" t="inlineStr">
        <is>
          <t>nein</t>
        </is>
      </c>
      <c r="N3419" t="inlineStr">
        <is>
          <t>nein</t>
        </is>
      </c>
      <c r="O3419" t="inlineStr">
        <is>
          <t>nein</t>
        </is>
      </c>
      <c r="P3419" t="inlineStr">
        <is>
          <t>nein</t>
        </is>
      </c>
      <c r="Q3419" t="inlineStr">
        <is>
          <t>nein</t>
        </is>
      </c>
      <c r="R3419" t="inlineStr">
        <is>
          <t>keine</t>
        </is>
      </c>
      <c r="S3419" t="inlineStr">
        <is>
          <t>nein</t>
        </is>
      </c>
      <c r="T3419" t="inlineStr">
        <is>
          <t>keiner</t>
        </is>
      </c>
      <c r="V3419">
        <f>IFERROR(VLOOKUP(BTT[[#This Row],[Verwendetes Formular
(Auswahl falls relevant)]],Formulare[[Formularbezeichnung]:[Formularname (technisch)]],2,FALSE),"")</f>
        <v/>
      </c>
      <c r="X3419" t="inlineStr">
        <is>
          <t>nein</t>
        </is>
      </c>
      <c r="Z3419" t="inlineStr">
        <is>
          <t>Must-have</t>
        </is>
      </c>
      <c r="AB3419" t="inlineStr">
        <is>
          <t>nein</t>
        </is>
      </c>
      <c r="AD3419" t="inlineStr">
        <is>
          <t>Fiori</t>
        </is>
      </c>
      <c r="AF3419" t="inlineStr">
        <is>
          <t>F2072</t>
        </is>
      </c>
      <c r="AG3419" t="inlineStr">
        <is>
          <t>nein</t>
        </is>
      </c>
      <c r="AH3419" t="inlineStr">
        <is>
          <t>nein</t>
        </is>
      </c>
      <c r="AI3419" t="inlineStr">
        <is>
          <t>ja</t>
        </is>
      </c>
      <c r="AJ3419" t="inlineStr">
        <is>
          <t>ja</t>
        </is>
      </c>
      <c r="AK3419">
        <f>IF(BTT[[#This Row],[Subprozess
(optionale Auswahl)]]="","okay",IF(VLOOKUP(BTT[[#This Row],[Subprozess
(optionale Auswahl)]],BPML[[Subprozess]:[Zugeordneter Hauptprozess]],3,FALSE)=BTT[[#This Row],[Hauptprozess
(Pflichtauswahl)]],"okay","falscher Subprozess"))</f>
        <v/>
      </c>
      <c r="AL3419">
        <f>IF(aktives_Teilprojekt="Master","",IF(BTT[[#This Row],[Verantwortliches TP
(automatisch)]]=VLOOKUP(aktives_Teilprojekt,Teilprojekte[[Teilprojekte]:[Kürzel]],2,FALSE),"okay","Hauptprozess anderes TP"))</f>
        <v/>
      </c>
      <c r="AM3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9">
        <f>IFERROR(IF(BTT[[#This Row],[SAP-Modul
(Pflichtauswahl)]]&lt;&gt;VLOOKUP(BTT[[#This Row],[Verwendete Transaktion (Pflichtauswahl)]],Transaktionen[[Transaktionen]:[Modul]],3,FALSE),"Modul anders","okay"),"")</f>
        <v/>
      </c>
      <c r="AP3419">
        <f>IFERROR(IF(COUNTIFS(BTT[Verwendete Transaktion (Pflichtauswahl)],BTT[[#This Row],[Verwendete Transaktion (Pflichtauswahl)]],BTT[SAP-Modul
(Pflichtauswahl)],"&lt;&gt;"&amp;BTT[[#This Row],[SAP-Modul
(Pflichtauswahl)]])&gt;0,"Modul anders","okay"),"")</f>
        <v/>
      </c>
      <c r="AQ3419">
        <f>IFERROR(IF(COUNTIFS(BTT[Verwendete Transaktion (Pflichtauswahl)],BTT[[#This Row],[Verwendete Transaktion (Pflichtauswahl)]],BTT[Verantwortliches TP
(automatisch)],"&lt;&gt;"&amp;BTT[[#This Row],[Verantwortliches TP
(automatisch)]])&gt;0,"Transaktion mehrfach","okay"),"")</f>
        <v/>
      </c>
      <c r="AR3419">
        <f>IFERROR(IF(COUNTIFS(BTT[Verwendete Transaktion (Pflichtauswahl)],BTT[[#This Row],[Verwendete Transaktion (Pflichtauswahl)]],BTT[Verantwortliches TP
(automatisch)],"&lt;&gt;"&amp;VLOOKUP(aktives_Teilprojekt,Teilprojekte[[Teilprojekte]:[Kürzel]],2,FALSE))&gt;0,"Transaktion mehrfach","okay"),"")</f>
        <v/>
      </c>
      <c r="AS3419" t="inlineStr">
        <is>
          <t>IH80</t>
        </is>
      </c>
    </row>
    <row r="3420">
      <c r="A3420">
        <f>IFERROR(IF(BTT[[#This Row],[Lfd Nr. 
(aus konsolidierter Datei)]]&lt;&gt;"",BTT[[#This Row],[Lfd Nr. 
(aus konsolidierter Datei)]],VLOOKUP(aktives_Teilprojekt,Teilprojekte[[Teilprojekte]:[Kürzel]],2,FALSE)&amp;ROW(BTT[[#This Row],[Lfd Nr.
(automatisch)]])-2),"")</f>
        <v/>
      </c>
      <c r="B3420" t="inlineStr">
        <is>
          <t>Stammdatenpflege technische Objekte durchführen</t>
        </is>
      </c>
      <c r="D3420" t="inlineStr">
        <is>
          <t>Datenweitergabe von Techn.Platz</t>
        </is>
      </c>
      <c r="E3420">
        <f>IFERROR(IF(NOT(BTT[[#This Row],[Manuelle Änderung des Verantwortliches TP
(Auswahl - bei Bedarf)]]=""),BTT[[#This Row],[Manuelle Änderung des Verantwortliches TP
(Auswahl - bei Bedarf)]],VLOOKUP(BTT[[#This Row],[Hauptprozess
(Pflichtauswahl)]],Hauptprozesse[],3,FALSE)),"")</f>
        <v/>
      </c>
      <c r="H3420" t="inlineStr">
        <is>
          <t>PM</t>
        </is>
      </c>
      <c r="I3420" t="inlineStr">
        <is>
          <t>IL06</t>
        </is>
      </c>
      <c r="J3420">
        <f>IFERROR(VLOOKUP(BTT[[#This Row],[Verwendete Transaktion (Pflichtauswahl)]],Transaktionen[[Transaktionen]:[Langtext]],2,FALSE),"")</f>
        <v/>
      </c>
      <c r="L3420" t="inlineStr">
        <is>
          <t>nein</t>
        </is>
      </c>
      <c r="M3420" t="inlineStr">
        <is>
          <t>nein</t>
        </is>
      </c>
      <c r="N3420" t="inlineStr">
        <is>
          <t>nein</t>
        </is>
      </c>
      <c r="O3420" t="inlineStr">
        <is>
          <t>nein</t>
        </is>
      </c>
      <c r="P3420" t="inlineStr">
        <is>
          <t>nein</t>
        </is>
      </c>
      <c r="Q3420" t="inlineStr">
        <is>
          <t>nein</t>
        </is>
      </c>
      <c r="R3420" t="inlineStr">
        <is>
          <t>keine</t>
        </is>
      </c>
      <c r="S3420" t="inlineStr">
        <is>
          <t>nein</t>
        </is>
      </c>
      <c r="T3420" t="inlineStr">
        <is>
          <t>keiner</t>
        </is>
      </c>
      <c r="V3420">
        <f>IFERROR(VLOOKUP(BTT[[#This Row],[Verwendetes Formular
(Auswahl falls relevant)]],Formulare[[Formularbezeichnung]:[Formularname (technisch)]],2,FALSE),"")</f>
        <v/>
      </c>
      <c r="X3420" t="inlineStr">
        <is>
          <t>nein</t>
        </is>
      </c>
      <c r="Z3420" t="inlineStr">
        <is>
          <t>Must-have</t>
        </is>
      </c>
      <c r="AB3420" t="inlineStr">
        <is>
          <t>nein</t>
        </is>
      </c>
      <c r="AD3420" t="inlineStr">
        <is>
          <t>GUI</t>
        </is>
      </c>
      <c r="AG3420" t="inlineStr">
        <is>
          <t>nein</t>
        </is>
      </c>
      <c r="AH3420" t="inlineStr">
        <is>
          <t>nein</t>
        </is>
      </c>
      <c r="AI3420" t="inlineStr">
        <is>
          <t>ja</t>
        </is>
      </c>
      <c r="AJ3420" t="inlineStr">
        <is>
          <t>nein</t>
        </is>
      </c>
      <c r="AK3420">
        <f>IF(BTT[[#This Row],[Subprozess
(optionale Auswahl)]]="","okay",IF(VLOOKUP(BTT[[#This Row],[Subprozess
(optionale Auswahl)]],BPML[[Subprozess]:[Zugeordneter Hauptprozess]],3,FALSE)=BTT[[#This Row],[Hauptprozess
(Pflichtauswahl)]],"okay","falscher Subprozess"))</f>
        <v/>
      </c>
      <c r="AL3420">
        <f>IF(aktives_Teilprojekt="Master","",IF(BTT[[#This Row],[Verantwortliches TP
(automatisch)]]=VLOOKUP(aktives_Teilprojekt,Teilprojekte[[Teilprojekte]:[Kürzel]],2,FALSE),"okay","Hauptprozess anderes TP"))</f>
        <v/>
      </c>
      <c r="AM3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0">
        <f>IFERROR(IF(BTT[[#This Row],[SAP-Modul
(Pflichtauswahl)]]&lt;&gt;VLOOKUP(BTT[[#This Row],[Verwendete Transaktion (Pflichtauswahl)]],Transaktionen[[Transaktionen]:[Modul]],3,FALSE),"Modul anders","okay"),"")</f>
        <v/>
      </c>
      <c r="AP3420">
        <f>IFERROR(IF(COUNTIFS(BTT[Verwendete Transaktion (Pflichtauswahl)],BTT[[#This Row],[Verwendete Transaktion (Pflichtauswahl)]],BTT[SAP-Modul
(Pflichtauswahl)],"&lt;&gt;"&amp;BTT[[#This Row],[SAP-Modul
(Pflichtauswahl)]])&gt;0,"Modul anders","okay"),"")</f>
        <v/>
      </c>
      <c r="AQ3420">
        <f>IFERROR(IF(COUNTIFS(BTT[Verwendete Transaktion (Pflichtauswahl)],BTT[[#This Row],[Verwendete Transaktion (Pflichtauswahl)]],BTT[Verantwortliches TP
(automatisch)],"&lt;&gt;"&amp;BTT[[#This Row],[Verantwortliches TP
(automatisch)]])&gt;0,"Transaktion mehrfach","okay"),"")</f>
        <v/>
      </c>
      <c r="AR3420">
        <f>IFERROR(IF(COUNTIFS(BTT[Verwendete Transaktion (Pflichtauswahl)],BTT[[#This Row],[Verwendete Transaktion (Pflichtauswahl)]],BTT[Verantwortliches TP
(automatisch)],"&lt;&gt;"&amp;VLOOKUP(aktives_Teilprojekt,Teilprojekte[[Teilprojekte]:[Kürzel]],2,FALSE))&gt;0,"Transaktion mehrfach","okay"),"")</f>
        <v/>
      </c>
      <c r="AS3420" t="inlineStr">
        <is>
          <t>IH81</t>
        </is>
      </c>
    </row>
    <row r="3421">
      <c r="A3421">
        <f>IFERROR(IF(BTT[[#This Row],[Lfd Nr. 
(aus konsolidierter Datei)]]&lt;&gt;"",BTT[[#This Row],[Lfd Nr. 
(aus konsolidierter Datei)]],VLOOKUP(aktives_Teilprojekt,Teilprojekte[[Teilprojekte]:[Kürzel]],2,FALSE)&amp;ROW(BTT[[#This Row],[Lfd Nr.
(automatisch)]])-2),"")</f>
        <v/>
      </c>
      <c r="B3421" t="inlineStr">
        <is>
          <t>Stammdatenpflege technische Objekte durchführen</t>
        </is>
      </c>
      <c r="D3421" t="inlineStr">
        <is>
          <t>Techn. Platzliste (mehrstufig)</t>
        </is>
      </c>
      <c r="E3421">
        <f>IFERROR(IF(NOT(BTT[[#This Row],[Manuelle Änderung des Verantwortliches TP
(Auswahl - bei Bedarf)]]=""),BTT[[#This Row],[Manuelle Änderung des Verantwortliches TP
(Auswahl - bei Bedarf)]],VLOOKUP(BTT[[#This Row],[Hauptprozess
(Pflichtauswahl)]],Hauptprozesse[],3,FALSE)),"")</f>
        <v/>
      </c>
      <c r="H3421" t="inlineStr">
        <is>
          <t>PM</t>
        </is>
      </c>
      <c r="I3421" t="inlineStr">
        <is>
          <t>IL07</t>
        </is>
      </c>
      <c r="J3421">
        <f>IFERROR(VLOOKUP(BTT[[#This Row],[Verwendete Transaktion (Pflichtauswahl)]],Transaktionen[[Transaktionen]:[Langtext]],2,FALSE),"")</f>
        <v/>
      </c>
      <c r="L3421" t="inlineStr">
        <is>
          <t>nein</t>
        </is>
      </c>
      <c r="M3421" t="inlineStr">
        <is>
          <t>nein</t>
        </is>
      </c>
      <c r="N3421" t="inlineStr">
        <is>
          <t>nein</t>
        </is>
      </c>
      <c r="O3421" t="inlineStr">
        <is>
          <t>nein</t>
        </is>
      </c>
      <c r="P3421" t="inlineStr">
        <is>
          <t>nein</t>
        </is>
      </c>
      <c r="Q3421" t="inlineStr">
        <is>
          <t>nein</t>
        </is>
      </c>
      <c r="R3421" t="inlineStr">
        <is>
          <t>keine</t>
        </is>
      </c>
      <c r="S3421" t="inlineStr">
        <is>
          <t>nein</t>
        </is>
      </c>
      <c r="T3421" t="inlineStr">
        <is>
          <t>keiner</t>
        </is>
      </c>
      <c r="V3421">
        <f>IFERROR(VLOOKUP(BTT[[#This Row],[Verwendetes Formular
(Auswahl falls relevant)]],Formulare[[Formularbezeichnung]:[Formularname (technisch)]],2,FALSE),"")</f>
        <v/>
      </c>
      <c r="X3421" t="inlineStr">
        <is>
          <t>nein</t>
        </is>
      </c>
      <c r="Z3421" t="inlineStr">
        <is>
          <t>Must-have</t>
        </is>
      </c>
      <c r="AB3421" t="inlineStr">
        <is>
          <t>nein</t>
        </is>
      </c>
      <c r="AD3421" t="inlineStr">
        <is>
          <t>GUI</t>
        </is>
      </c>
      <c r="AG3421" t="inlineStr">
        <is>
          <t>nein</t>
        </is>
      </c>
      <c r="AH3421" t="inlineStr">
        <is>
          <t>nein</t>
        </is>
      </c>
      <c r="AI3421" t="inlineStr">
        <is>
          <t>ja</t>
        </is>
      </c>
      <c r="AJ3421" t="inlineStr">
        <is>
          <t>nein</t>
        </is>
      </c>
      <c r="AK3421">
        <f>IF(BTT[[#This Row],[Subprozess
(optionale Auswahl)]]="","okay",IF(VLOOKUP(BTT[[#This Row],[Subprozess
(optionale Auswahl)]],BPML[[Subprozess]:[Zugeordneter Hauptprozess]],3,FALSE)=BTT[[#This Row],[Hauptprozess
(Pflichtauswahl)]],"okay","falscher Subprozess"))</f>
        <v/>
      </c>
      <c r="AL3421">
        <f>IF(aktives_Teilprojekt="Master","",IF(BTT[[#This Row],[Verantwortliches TP
(automatisch)]]=VLOOKUP(aktives_Teilprojekt,Teilprojekte[[Teilprojekte]:[Kürzel]],2,FALSE),"okay","Hauptprozess anderes TP"))</f>
        <v/>
      </c>
      <c r="AM3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1">
        <f>IFERROR(IF(BTT[[#This Row],[SAP-Modul
(Pflichtauswahl)]]&lt;&gt;VLOOKUP(BTT[[#This Row],[Verwendete Transaktion (Pflichtauswahl)]],Transaktionen[[Transaktionen]:[Modul]],3,FALSE),"Modul anders","okay"),"")</f>
        <v/>
      </c>
      <c r="AP3421">
        <f>IFERROR(IF(COUNTIFS(BTT[Verwendete Transaktion (Pflichtauswahl)],BTT[[#This Row],[Verwendete Transaktion (Pflichtauswahl)]],BTT[SAP-Modul
(Pflichtauswahl)],"&lt;&gt;"&amp;BTT[[#This Row],[SAP-Modul
(Pflichtauswahl)]])&gt;0,"Modul anders","okay"),"")</f>
        <v/>
      </c>
      <c r="AQ3421">
        <f>IFERROR(IF(COUNTIFS(BTT[Verwendete Transaktion (Pflichtauswahl)],BTT[[#This Row],[Verwendete Transaktion (Pflichtauswahl)]],BTT[Verantwortliches TP
(automatisch)],"&lt;&gt;"&amp;BTT[[#This Row],[Verantwortliches TP
(automatisch)]])&gt;0,"Transaktion mehrfach","okay"),"")</f>
        <v/>
      </c>
      <c r="AR3421">
        <f>IFERROR(IF(COUNTIFS(BTT[Verwendete Transaktion (Pflichtauswahl)],BTT[[#This Row],[Verwendete Transaktion (Pflichtauswahl)]],BTT[Verantwortliches TP
(automatisch)],"&lt;&gt;"&amp;VLOOKUP(aktives_Teilprojekt,Teilprojekte[[Teilprojekte]:[Kürzel]],2,FALSE))&gt;0,"Transaktion mehrfach","okay"),"")</f>
        <v/>
      </c>
      <c r="AS3421" t="inlineStr">
        <is>
          <t>IH82</t>
        </is>
      </c>
    </row>
    <row r="3422">
      <c r="A3422">
        <f>IFERROR(IF(BTT[[#This Row],[Lfd Nr. 
(aus konsolidierter Datei)]]&lt;&gt;"",BTT[[#This Row],[Lfd Nr. 
(aus konsolidierter Datei)]],VLOOKUP(aktives_Teilprojekt,Teilprojekte[[Teilprojekte]:[Kürzel]],2,FALSE)&amp;ROW(BTT[[#This Row],[Lfd Nr.
(automatisch)]])-2),"")</f>
        <v/>
      </c>
      <c r="B3422" t="inlineStr">
        <is>
          <t>Stammdatenpflege technische Objekte durchführen</t>
        </is>
      </c>
      <c r="C3422" t="inlineStr">
        <is>
          <t>technisches Objekt anlegen</t>
        </is>
      </c>
      <c r="D3422" t="inlineStr">
        <is>
          <t>Techn. Platz anlegen</t>
        </is>
      </c>
      <c r="E3422">
        <f>IFERROR(IF(NOT(BTT[[#This Row],[Manuelle Änderung des Verantwortliches TP
(Auswahl - bei Bedarf)]]=""),BTT[[#This Row],[Manuelle Änderung des Verantwortliches TP
(Auswahl - bei Bedarf)]],VLOOKUP(BTT[[#This Row],[Hauptprozess
(Pflichtauswahl)]],Hauptprozesse[],3,FALSE)),"")</f>
        <v/>
      </c>
      <c r="H3422" t="inlineStr">
        <is>
          <t>PM</t>
        </is>
      </c>
      <c r="I3422" t="inlineStr">
        <is>
          <t>IL08</t>
        </is>
      </c>
      <c r="J3422">
        <f>IFERROR(VLOOKUP(BTT[[#This Row],[Verwendete Transaktion (Pflichtauswahl)]],Transaktionen[[Transaktionen]:[Langtext]],2,FALSE),"")</f>
        <v/>
      </c>
      <c r="L3422" t="inlineStr">
        <is>
          <t>nein</t>
        </is>
      </c>
      <c r="M3422" t="inlineStr">
        <is>
          <t>nein</t>
        </is>
      </c>
      <c r="N3422" t="inlineStr">
        <is>
          <t>nein</t>
        </is>
      </c>
      <c r="O3422" t="inlineStr">
        <is>
          <t>nein</t>
        </is>
      </c>
      <c r="P3422" t="inlineStr">
        <is>
          <t>nein</t>
        </is>
      </c>
      <c r="Q3422" t="inlineStr">
        <is>
          <t>nein</t>
        </is>
      </c>
      <c r="R3422" t="inlineStr">
        <is>
          <t>keine</t>
        </is>
      </c>
      <c r="S3422" t="inlineStr">
        <is>
          <t>nein</t>
        </is>
      </c>
      <c r="T3422" t="inlineStr">
        <is>
          <t>keiner</t>
        </is>
      </c>
      <c r="V3422">
        <f>IFERROR(VLOOKUP(BTT[[#This Row],[Verwendetes Formular
(Auswahl falls relevant)]],Formulare[[Formularbezeichnung]:[Formularname (technisch)]],2,FALSE),"")</f>
        <v/>
      </c>
      <c r="X3422" t="inlineStr">
        <is>
          <t>nein</t>
        </is>
      </c>
      <c r="Z3422" t="inlineStr">
        <is>
          <t>Must-have</t>
        </is>
      </c>
      <c r="AB3422" t="inlineStr">
        <is>
          <t>nein</t>
        </is>
      </c>
      <c r="AD3422" t="inlineStr">
        <is>
          <t>Fiori</t>
        </is>
      </c>
      <c r="AF3422" t="inlineStr">
        <is>
          <t>F2072, W0029</t>
        </is>
      </c>
      <c r="AG3422" t="inlineStr">
        <is>
          <t>nein</t>
        </is>
      </c>
      <c r="AH3422" t="inlineStr">
        <is>
          <t>nein</t>
        </is>
      </c>
      <c r="AI3422" t="inlineStr">
        <is>
          <t>ja</t>
        </is>
      </c>
      <c r="AJ3422" t="inlineStr">
        <is>
          <t>ja</t>
        </is>
      </c>
      <c r="AK3422">
        <f>IF(BTT[[#This Row],[Subprozess
(optionale Auswahl)]]="","okay",IF(VLOOKUP(BTT[[#This Row],[Subprozess
(optionale Auswahl)]],BPML[[Subprozess]:[Zugeordneter Hauptprozess]],3,FALSE)=BTT[[#This Row],[Hauptprozess
(Pflichtauswahl)]],"okay","falscher Subprozess"))</f>
        <v/>
      </c>
      <c r="AL3422">
        <f>IF(aktives_Teilprojekt="Master","",IF(BTT[[#This Row],[Verantwortliches TP
(automatisch)]]=VLOOKUP(aktives_Teilprojekt,Teilprojekte[[Teilprojekte]:[Kürzel]],2,FALSE),"okay","Hauptprozess anderes TP"))</f>
        <v/>
      </c>
      <c r="AM3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2">
        <f>IFERROR(IF(BTT[[#This Row],[SAP-Modul
(Pflichtauswahl)]]&lt;&gt;VLOOKUP(BTT[[#This Row],[Verwendete Transaktion (Pflichtauswahl)]],Transaktionen[[Transaktionen]:[Modul]],3,FALSE),"Modul anders","okay"),"")</f>
        <v/>
      </c>
      <c r="AP3422">
        <f>IFERROR(IF(COUNTIFS(BTT[Verwendete Transaktion (Pflichtauswahl)],BTT[[#This Row],[Verwendete Transaktion (Pflichtauswahl)]],BTT[SAP-Modul
(Pflichtauswahl)],"&lt;&gt;"&amp;BTT[[#This Row],[SAP-Modul
(Pflichtauswahl)]])&gt;0,"Modul anders","okay"),"")</f>
        <v/>
      </c>
      <c r="AQ3422">
        <f>IFERROR(IF(COUNTIFS(BTT[Verwendete Transaktion (Pflichtauswahl)],BTT[[#This Row],[Verwendete Transaktion (Pflichtauswahl)]],BTT[Verantwortliches TP
(automatisch)],"&lt;&gt;"&amp;BTT[[#This Row],[Verantwortliches TP
(automatisch)]])&gt;0,"Transaktion mehrfach","okay"),"")</f>
        <v/>
      </c>
      <c r="AR3422">
        <f>IFERROR(IF(COUNTIFS(BTT[Verwendete Transaktion (Pflichtauswahl)],BTT[[#This Row],[Verwendete Transaktion (Pflichtauswahl)]],BTT[Verantwortliches TP
(automatisch)],"&lt;&gt;"&amp;VLOOKUP(aktives_Teilprojekt,Teilprojekte[[Teilprojekte]:[Kürzel]],2,FALSE))&gt;0,"Transaktion mehrfach","okay"),"")</f>
        <v/>
      </c>
      <c r="AS3422" t="inlineStr">
        <is>
          <t>IH83</t>
        </is>
      </c>
    </row>
    <row r="3423">
      <c r="A3423">
        <f>IFERROR(IF(BTT[[#This Row],[Lfd Nr. 
(aus konsolidierter Datei)]]&lt;&gt;"",BTT[[#This Row],[Lfd Nr. 
(aus konsolidierter Datei)]],VLOOKUP(aktives_Teilprojekt,Teilprojekte[[Teilprojekte]:[Kürzel]],2,FALSE)&amp;ROW(BTT[[#This Row],[Lfd Nr.
(automatisch)]])-2),"")</f>
        <v/>
      </c>
      <c r="B3423" t="inlineStr">
        <is>
          <t>Stammdatenpflege technische Objekte durchführen</t>
        </is>
      </c>
      <c r="D3423" t="inlineStr">
        <is>
          <t>Benutzerprofile zur Kennzeichnung</t>
        </is>
      </c>
      <c r="E3423">
        <f>IFERROR(IF(NOT(BTT[[#This Row],[Manuelle Änderung des Verantwortliches TP
(Auswahl - bei Bedarf)]]=""),BTT[[#This Row],[Manuelle Änderung des Verantwortliches TP
(Auswahl - bei Bedarf)]],VLOOKUP(BTT[[#This Row],[Hauptprozess
(Pflichtauswahl)]],Hauptprozesse[],3,FALSE)),"")</f>
        <v/>
      </c>
      <c r="H3423" t="inlineStr">
        <is>
          <t>PM</t>
        </is>
      </c>
      <c r="I3423" t="inlineStr">
        <is>
          <t>IL10</t>
        </is>
      </c>
      <c r="J3423">
        <f>IFERROR(VLOOKUP(BTT[[#This Row],[Verwendete Transaktion (Pflichtauswahl)]],Transaktionen[[Transaktionen]:[Langtext]],2,FALSE),"")</f>
        <v/>
      </c>
      <c r="L3423" t="inlineStr">
        <is>
          <t>nein</t>
        </is>
      </c>
      <c r="M3423" t="inlineStr">
        <is>
          <t>nein</t>
        </is>
      </c>
      <c r="N3423" t="inlineStr">
        <is>
          <t>nein</t>
        </is>
      </c>
      <c r="O3423" t="inlineStr">
        <is>
          <t>nein</t>
        </is>
      </c>
      <c r="P3423" t="inlineStr">
        <is>
          <t>nein</t>
        </is>
      </c>
      <c r="Q3423" t="inlineStr">
        <is>
          <t>nein</t>
        </is>
      </c>
      <c r="R3423" t="inlineStr">
        <is>
          <t>keine</t>
        </is>
      </c>
      <c r="S3423" t="inlineStr">
        <is>
          <t>nein</t>
        </is>
      </c>
      <c r="T3423" t="inlineStr">
        <is>
          <t>keiner</t>
        </is>
      </c>
      <c r="V3423">
        <f>IFERROR(VLOOKUP(BTT[[#This Row],[Verwendetes Formular
(Auswahl falls relevant)]],Formulare[[Formularbezeichnung]:[Formularname (technisch)]],2,FALSE),"")</f>
        <v/>
      </c>
      <c r="X3423" t="inlineStr">
        <is>
          <t>nein</t>
        </is>
      </c>
      <c r="Z3423" t="inlineStr">
        <is>
          <t>Must-have</t>
        </is>
      </c>
      <c r="AB3423" t="inlineStr">
        <is>
          <t>nein</t>
        </is>
      </c>
      <c r="AD3423" t="inlineStr">
        <is>
          <t>GUI</t>
        </is>
      </c>
      <c r="AG3423" t="inlineStr">
        <is>
          <t>nein</t>
        </is>
      </c>
      <c r="AH3423" t="inlineStr">
        <is>
          <t>nein</t>
        </is>
      </c>
      <c r="AI3423" t="inlineStr">
        <is>
          <t>ja</t>
        </is>
      </c>
      <c r="AJ3423" t="inlineStr">
        <is>
          <t>nein</t>
        </is>
      </c>
      <c r="AK3423">
        <f>IF(BTT[[#This Row],[Subprozess
(optionale Auswahl)]]="","okay",IF(VLOOKUP(BTT[[#This Row],[Subprozess
(optionale Auswahl)]],BPML[[Subprozess]:[Zugeordneter Hauptprozess]],3,FALSE)=BTT[[#This Row],[Hauptprozess
(Pflichtauswahl)]],"okay","falscher Subprozess"))</f>
        <v/>
      </c>
      <c r="AL3423">
        <f>IF(aktives_Teilprojekt="Master","",IF(BTT[[#This Row],[Verantwortliches TP
(automatisch)]]=VLOOKUP(aktives_Teilprojekt,Teilprojekte[[Teilprojekte]:[Kürzel]],2,FALSE),"okay","Hauptprozess anderes TP"))</f>
        <v/>
      </c>
      <c r="AM3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3">
        <f>IFERROR(IF(BTT[[#This Row],[SAP-Modul
(Pflichtauswahl)]]&lt;&gt;VLOOKUP(BTT[[#This Row],[Verwendete Transaktion (Pflichtauswahl)]],Transaktionen[[Transaktionen]:[Modul]],3,FALSE),"Modul anders","okay"),"")</f>
        <v/>
      </c>
      <c r="AP3423">
        <f>IFERROR(IF(COUNTIFS(BTT[Verwendete Transaktion (Pflichtauswahl)],BTT[[#This Row],[Verwendete Transaktion (Pflichtauswahl)]],BTT[SAP-Modul
(Pflichtauswahl)],"&lt;&gt;"&amp;BTT[[#This Row],[SAP-Modul
(Pflichtauswahl)]])&gt;0,"Modul anders","okay"),"")</f>
        <v/>
      </c>
      <c r="AQ3423">
        <f>IFERROR(IF(COUNTIFS(BTT[Verwendete Transaktion (Pflichtauswahl)],BTT[[#This Row],[Verwendete Transaktion (Pflichtauswahl)]],BTT[Verantwortliches TP
(automatisch)],"&lt;&gt;"&amp;BTT[[#This Row],[Verantwortliches TP
(automatisch)]])&gt;0,"Transaktion mehrfach","okay"),"")</f>
        <v/>
      </c>
      <c r="AR3423">
        <f>IFERROR(IF(COUNTIFS(BTT[Verwendete Transaktion (Pflichtauswahl)],BTT[[#This Row],[Verwendete Transaktion (Pflichtauswahl)]],BTT[Verantwortliches TP
(automatisch)],"&lt;&gt;"&amp;VLOOKUP(aktives_Teilprojekt,Teilprojekte[[Teilprojekte]:[Kürzel]],2,FALSE))&gt;0,"Transaktion mehrfach","okay"),"")</f>
        <v/>
      </c>
      <c r="AS3423" t="inlineStr">
        <is>
          <t>IH84</t>
        </is>
      </c>
    </row>
    <row r="3424">
      <c r="A3424">
        <f>IFERROR(IF(BTT[[#This Row],[Lfd Nr. 
(aus konsolidierter Datei)]]&lt;&gt;"",BTT[[#This Row],[Lfd Nr. 
(aus konsolidierter Datei)]],VLOOKUP(aktives_Teilprojekt,Teilprojekte[[Teilprojekte]:[Kürzel]],2,FALSE)&amp;ROW(BTT[[#This Row],[Lfd Nr.
(automatisch)]])-2),"")</f>
        <v/>
      </c>
      <c r="B3424" t="inlineStr">
        <is>
          <t>Stammdatenpflege technische Objekte durchführen</t>
        </is>
      </c>
      <c r="C3424" t="inlineStr">
        <is>
          <t>technisches Objekt anlegen</t>
        </is>
      </c>
      <c r="D3424" t="inlineStr">
        <is>
          <t>Wiederverwendbarkeit histor. Kennz.</t>
        </is>
      </c>
      <c r="E3424">
        <f>IFERROR(IF(NOT(BTT[[#This Row],[Manuelle Änderung des Verantwortliches TP
(Auswahl - bei Bedarf)]]=""),BTT[[#This Row],[Manuelle Änderung des Verantwortliches TP
(Auswahl - bei Bedarf)]],VLOOKUP(BTT[[#This Row],[Hauptprozess
(Pflichtauswahl)]],Hauptprozesse[],3,FALSE)),"")</f>
        <v/>
      </c>
      <c r="H3424" t="inlineStr">
        <is>
          <t>PM</t>
        </is>
      </c>
      <c r="I3424" t="inlineStr">
        <is>
          <t>IL11</t>
        </is>
      </c>
      <c r="J3424">
        <f>IFERROR(VLOOKUP(BTT[[#This Row],[Verwendete Transaktion (Pflichtauswahl)]],Transaktionen[[Transaktionen]:[Langtext]],2,FALSE),"")</f>
        <v/>
      </c>
      <c r="L3424" t="inlineStr">
        <is>
          <t>nein</t>
        </is>
      </c>
      <c r="M3424" t="inlineStr">
        <is>
          <t>nein</t>
        </is>
      </c>
      <c r="N3424" t="inlineStr">
        <is>
          <t>nein</t>
        </is>
      </c>
      <c r="O3424" t="inlineStr">
        <is>
          <t>nein</t>
        </is>
      </c>
      <c r="P3424" t="inlineStr">
        <is>
          <t>nein</t>
        </is>
      </c>
      <c r="Q3424" t="inlineStr">
        <is>
          <t>nein</t>
        </is>
      </c>
      <c r="R3424" t="inlineStr">
        <is>
          <t>keine</t>
        </is>
      </c>
      <c r="S3424" t="inlineStr">
        <is>
          <t>nein</t>
        </is>
      </c>
      <c r="T3424" t="inlineStr">
        <is>
          <t>keiner</t>
        </is>
      </c>
      <c r="V3424">
        <f>IFERROR(VLOOKUP(BTT[[#This Row],[Verwendetes Formular
(Auswahl falls relevant)]],Formulare[[Formularbezeichnung]:[Formularname (technisch)]],2,FALSE),"")</f>
        <v/>
      </c>
      <c r="X3424" t="inlineStr">
        <is>
          <t>nein</t>
        </is>
      </c>
      <c r="Z3424" t="inlineStr">
        <is>
          <t>Must-have</t>
        </is>
      </c>
      <c r="AB3424" t="inlineStr">
        <is>
          <t>nein</t>
        </is>
      </c>
      <c r="AD3424" t="inlineStr">
        <is>
          <t>GUI</t>
        </is>
      </c>
      <c r="AG3424" t="inlineStr">
        <is>
          <t>nein</t>
        </is>
      </c>
      <c r="AH3424" t="inlineStr">
        <is>
          <t>nein</t>
        </is>
      </c>
      <c r="AI3424" t="inlineStr">
        <is>
          <t>ja</t>
        </is>
      </c>
      <c r="AJ3424" t="inlineStr">
        <is>
          <t>nein</t>
        </is>
      </c>
      <c r="AK3424">
        <f>IF(BTT[[#This Row],[Subprozess
(optionale Auswahl)]]="","okay",IF(VLOOKUP(BTT[[#This Row],[Subprozess
(optionale Auswahl)]],BPML[[Subprozess]:[Zugeordneter Hauptprozess]],3,FALSE)=BTT[[#This Row],[Hauptprozess
(Pflichtauswahl)]],"okay","falscher Subprozess"))</f>
        <v/>
      </c>
      <c r="AL3424">
        <f>IF(aktives_Teilprojekt="Master","",IF(BTT[[#This Row],[Verantwortliches TP
(automatisch)]]=VLOOKUP(aktives_Teilprojekt,Teilprojekte[[Teilprojekte]:[Kürzel]],2,FALSE),"okay","Hauptprozess anderes TP"))</f>
        <v/>
      </c>
      <c r="AM3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4">
        <f>IFERROR(IF(BTT[[#This Row],[SAP-Modul
(Pflichtauswahl)]]&lt;&gt;VLOOKUP(BTT[[#This Row],[Verwendete Transaktion (Pflichtauswahl)]],Transaktionen[[Transaktionen]:[Modul]],3,FALSE),"Modul anders","okay"),"")</f>
        <v/>
      </c>
      <c r="AP3424">
        <f>IFERROR(IF(COUNTIFS(BTT[Verwendete Transaktion (Pflichtauswahl)],BTT[[#This Row],[Verwendete Transaktion (Pflichtauswahl)]],BTT[SAP-Modul
(Pflichtauswahl)],"&lt;&gt;"&amp;BTT[[#This Row],[SAP-Modul
(Pflichtauswahl)]])&gt;0,"Modul anders","okay"),"")</f>
        <v/>
      </c>
      <c r="AQ3424">
        <f>IFERROR(IF(COUNTIFS(BTT[Verwendete Transaktion (Pflichtauswahl)],BTT[[#This Row],[Verwendete Transaktion (Pflichtauswahl)]],BTT[Verantwortliches TP
(automatisch)],"&lt;&gt;"&amp;BTT[[#This Row],[Verantwortliches TP
(automatisch)]])&gt;0,"Transaktion mehrfach","okay"),"")</f>
        <v/>
      </c>
      <c r="AR3424">
        <f>IFERROR(IF(COUNTIFS(BTT[Verwendete Transaktion (Pflichtauswahl)],BTT[[#This Row],[Verwendete Transaktion (Pflichtauswahl)]],BTT[Verantwortliches TP
(automatisch)],"&lt;&gt;"&amp;VLOOKUP(aktives_Teilprojekt,Teilprojekte[[Teilprojekte]:[Kürzel]],2,FALSE))&gt;0,"Transaktion mehrfach","okay"),"")</f>
        <v/>
      </c>
      <c r="AS3424" t="inlineStr">
        <is>
          <t>IH85</t>
        </is>
      </c>
    </row>
    <row r="3425">
      <c r="A3425">
        <f>IFERROR(IF(BTT[[#This Row],[Lfd Nr. 
(aus konsolidierter Datei)]]&lt;&gt;"",BTT[[#This Row],[Lfd Nr. 
(aus konsolidierter Datei)]],VLOOKUP(aktives_Teilprojekt,Teilprojekte[[Teilprojekte]:[Kürzel]],2,FALSE)&amp;ROW(BTT[[#This Row],[Lfd Nr.
(automatisch)]])-2),"")</f>
        <v/>
      </c>
      <c r="B3425" t="inlineStr">
        <is>
          <t>Stammdatenpflege technische Objekte durchführen</t>
        </is>
      </c>
      <c r="C3425" t="inlineStr">
        <is>
          <t>technisches Objekt ändern</t>
        </is>
      </c>
      <c r="D3425" t="inlineStr">
        <is>
          <t>Referenzplatz anlegen</t>
        </is>
      </c>
      <c r="E3425">
        <f>IFERROR(IF(NOT(BTT[[#This Row],[Manuelle Änderung des Verantwortliches TP
(Auswahl - bei Bedarf)]]=""),BTT[[#This Row],[Manuelle Änderung des Verantwortliches TP
(Auswahl - bei Bedarf)]],VLOOKUP(BTT[[#This Row],[Hauptprozess
(Pflichtauswahl)]],Hauptprozesse[],3,FALSE)),"")</f>
        <v/>
      </c>
      <c r="H3425" t="inlineStr">
        <is>
          <t>PM</t>
        </is>
      </c>
      <c r="I3425" t="inlineStr">
        <is>
          <t>IL12</t>
        </is>
      </c>
      <c r="J3425">
        <f>IFERROR(VLOOKUP(BTT[[#This Row],[Verwendete Transaktion (Pflichtauswahl)]],Transaktionen[[Transaktionen]:[Langtext]],2,FALSE),"")</f>
        <v/>
      </c>
      <c r="L3425" t="inlineStr">
        <is>
          <t>nein</t>
        </is>
      </c>
      <c r="M3425" t="inlineStr">
        <is>
          <t>nein</t>
        </is>
      </c>
      <c r="N3425" t="inlineStr">
        <is>
          <t>nein</t>
        </is>
      </c>
      <c r="O3425" t="inlineStr">
        <is>
          <t>nein</t>
        </is>
      </c>
      <c r="P3425" t="inlineStr">
        <is>
          <t>nein</t>
        </is>
      </c>
      <c r="Q3425" t="inlineStr">
        <is>
          <t>nein</t>
        </is>
      </c>
      <c r="R3425" t="inlineStr">
        <is>
          <t>keine</t>
        </is>
      </c>
      <c r="S3425" t="inlineStr">
        <is>
          <t>nein</t>
        </is>
      </c>
      <c r="T3425" t="inlineStr">
        <is>
          <t>keiner</t>
        </is>
      </c>
      <c r="V3425">
        <f>IFERROR(VLOOKUP(BTT[[#This Row],[Verwendetes Formular
(Auswahl falls relevant)]],Formulare[[Formularbezeichnung]:[Formularname (technisch)]],2,FALSE),"")</f>
        <v/>
      </c>
      <c r="X3425" t="inlineStr">
        <is>
          <t>nein</t>
        </is>
      </c>
      <c r="Z3425" t="inlineStr">
        <is>
          <t>Must-have</t>
        </is>
      </c>
      <c r="AB3425" t="inlineStr">
        <is>
          <t>nein</t>
        </is>
      </c>
      <c r="AD3425" t="inlineStr">
        <is>
          <t>GUI</t>
        </is>
      </c>
      <c r="AG3425" t="inlineStr">
        <is>
          <t>nein</t>
        </is>
      </c>
      <c r="AH3425" t="inlineStr">
        <is>
          <t>nein</t>
        </is>
      </c>
      <c r="AI3425" t="inlineStr">
        <is>
          <t>ja</t>
        </is>
      </c>
      <c r="AJ3425" t="inlineStr">
        <is>
          <t>nein</t>
        </is>
      </c>
      <c r="AK3425">
        <f>IF(BTT[[#This Row],[Subprozess
(optionale Auswahl)]]="","okay",IF(VLOOKUP(BTT[[#This Row],[Subprozess
(optionale Auswahl)]],BPML[[Subprozess]:[Zugeordneter Hauptprozess]],3,FALSE)=BTT[[#This Row],[Hauptprozess
(Pflichtauswahl)]],"okay","falscher Subprozess"))</f>
        <v/>
      </c>
      <c r="AL3425">
        <f>IF(aktives_Teilprojekt="Master","",IF(BTT[[#This Row],[Verantwortliches TP
(automatisch)]]=VLOOKUP(aktives_Teilprojekt,Teilprojekte[[Teilprojekte]:[Kürzel]],2,FALSE),"okay","Hauptprozess anderes TP"))</f>
        <v/>
      </c>
      <c r="AM3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5">
        <f>IFERROR(IF(BTT[[#This Row],[SAP-Modul
(Pflichtauswahl)]]&lt;&gt;VLOOKUP(BTT[[#This Row],[Verwendete Transaktion (Pflichtauswahl)]],Transaktionen[[Transaktionen]:[Modul]],3,FALSE),"Modul anders","okay"),"")</f>
        <v/>
      </c>
      <c r="AP3425">
        <f>IFERROR(IF(COUNTIFS(BTT[Verwendete Transaktion (Pflichtauswahl)],BTT[[#This Row],[Verwendete Transaktion (Pflichtauswahl)]],BTT[SAP-Modul
(Pflichtauswahl)],"&lt;&gt;"&amp;BTT[[#This Row],[SAP-Modul
(Pflichtauswahl)]])&gt;0,"Modul anders","okay"),"")</f>
        <v/>
      </c>
      <c r="AQ3425">
        <f>IFERROR(IF(COUNTIFS(BTT[Verwendete Transaktion (Pflichtauswahl)],BTT[[#This Row],[Verwendete Transaktion (Pflichtauswahl)]],BTT[Verantwortliches TP
(automatisch)],"&lt;&gt;"&amp;BTT[[#This Row],[Verantwortliches TP
(automatisch)]])&gt;0,"Transaktion mehrfach","okay"),"")</f>
        <v/>
      </c>
      <c r="AR3425">
        <f>IFERROR(IF(COUNTIFS(BTT[Verwendete Transaktion (Pflichtauswahl)],BTT[[#This Row],[Verwendete Transaktion (Pflichtauswahl)]],BTT[Verantwortliches TP
(automatisch)],"&lt;&gt;"&amp;VLOOKUP(aktives_Teilprojekt,Teilprojekte[[Teilprojekte]:[Kürzel]],2,FALSE))&gt;0,"Transaktion mehrfach","okay"),"")</f>
        <v/>
      </c>
      <c r="AS3425" t="inlineStr">
        <is>
          <t>IH86</t>
        </is>
      </c>
    </row>
    <row r="3426">
      <c r="A3426">
        <f>IFERROR(IF(BTT[[#This Row],[Lfd Nr. 
(aus konsolidierter Datei)]]&lt;&gt;"",BTT[[#This Row],[Lfd Nr. 
(aus konsolidierter Datei)]],VLOOKUP(aktives_Teilprojekt,Teilprojekte[[Teilprojekte]:[Kürzel]],2,FALSE)&amp;ROW(BTT[[#This Row],[Lfd Nr.
(automatisch)]])-2),"")</f>
        <v/>
      </c>
      <c r="B3426" t="inlineStr">
        <is>
          <t>Stammdatenpflege technische Objekte durchführen</t>
        </is>
      </c>
      <c r="D3426" t="inlineStr">
        <is>
          <t>Referenzplatz ändern</t>
        </is>
      </c>
      <c r="E3426">
        <f>IFERROR(IF(NOT(BTT[[#This Row],[Manuelle Änderung des Verantwortliches TP
(Auswahl - bei Bedarf)]]=""),BTT[[#This Row],[Manuelle Änderung des Verantwortliches TP
(Auswahl - bei Bedarf)]],VLOOKUP(BTT[[#This Row],[Hauptprozess
(Pflichtauswahl)]],Hauptprozesse[],3,FALSE)),"")</f>
        <v/>
      </c>
      <c r="H3426" t="inlineStr">
        <is>
          <t>PM</t>
        </is>
      </c>
      <c r="I3426" t="inlineStr">
        <is>
          <t>IL13</t>
        </is>
      </c>
      <c r="J3426">
        <f>IFERROR(VLOOKUP(BTT[[#This Row],[Verwendete Transaktion (Pflichtauswahl)]],Transaktionen[[Transaktionen]:[Langtext]],2,FALSE),"")</f>
        <v/>
      </c>
      <c r="L3426" t="inlineStr">
        <is>
          <t>nein</t>
        </is>
      </c>
      <c r="M3426" t="inlineStr">
        <is>
          <t>nein</t>
        </is>
      </c>
      <c r="N3426" t="inlineStr">
        <is>
          <t>nein</t>
        </is>
      </c>
      <c r="O3426" t="inlineStr">
        <is>
          <t>nein</t>
        </is>
      </c>
      <c r="P3426" t="inlineStr">
        <is>
          <t>nein</t>
        </is>
      </c>
      <c r="Q3426" t="inlineStr">
        <is>
          <t>nein</t>
        </is>
      </c>
      <c r="R3426" t="inlineStr">
        <is>
          <t>keine</t>
        </is>
      </c>
      <c r="S3426" t="inlineStr">
        <is>
          <t>nein</t>
        </is>
      </c>
      <c r="T3426" t="inlineStr">
        <is>
          <t>keiner</t>
        </is>
      </c>
      <c r="V3426">
        <f>IFERROR(VLOOKUP(BTT[[#This Row],[Verwendetes Formular
(Auswahl falls relevant)]],Formulare[[Formularbezeichnung]:[Formularname (technisch)]],2,FALSE),"")</f>
        <v/>
      </c>
      <c r="X3426" t="inlineStr">
        <is>
          <t>nein</t>
        </is>
      </c>
      <c r="Z3426" t="inlineStr">
        <is>
          <t>Must-have</t>
        </is>
      </c>
      <c r="AB3426" t="inlineStr">
        <is>
          <t>nein</t>
        </is>
      </c>
      <c r="AD3426" t="inlineStr">
        <is>
          <t>GUI</t>
        </is>
      </c>
      <c r="AG3426" t="inlineStr">
        <is>
          <t>nein</t>
        </is>
      </c>
      <c r="AH3426" t="inlineStr">
        <is>
          <t>nein</t>
        </is>
      </c>
      <c r="AI3426" t="inlineStr">
        <is>
          <t>ja</t>
        </is>
      </c>
      <c r="AJ3426" t="inlineStr">
        <is>
          <t>nein</t>
        </is>
      </c>
      <c r="AK3426">
        <f>IF(BTT[[#This Row],[Subprozess
(optionale Auswahl)]]="","okay",IF(VLOOKUP(BTT[[#This Row],[Subprozess
(optionale Auswahl)]],BPML[[Subprozess]:[Zugeordneter Hauptprozess]],3,FALSE)=BTT[[#This Row],[Hauptprozess
(Pflichtauswahl)]],"okay","falscher Subprozess"))</f>
        <v/>
      </c>
      <c r="AL3426">
        <f>IF(aktives_Teilprojekt="Master","",IF(BTT[[#This Row],[Verantwortliches TP
(automatisch)]]=VLOOKUP(aktives_Teilprojekt,Teilprojekte[[Teilprojekte]:[Kürzel]],2,FALSE),"okay","Hauptprozess anderes TP"))</f>
        <v/>
      </c>
      <c r="AM3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6">
        <f>IFERROR(IF(BTT[[#This Row],[SAP-Modul
(Pflichtauswahl)]]&lt;&gt;VLOOKUP(BTT[[#This Row],[Verwendete Transaktion (Pflichtauswahl)]],Transaktionen[[Transaktionen]:[Modul]],3,FALSE),"Modul anders","okay"),"")</f>
        <v/>
      </c>
      <c r="AP3426">
        <f>IFERROR(IF(COUNTIFS(BTT[Verwendete Transaktion (Pflichtauswahl)],BTT[[#This Row],[Verwendete Transaktion (Pflichtauswahl)]],BTT[SAP-Modul
(Pflichtauswahl)],"&lt;&gt;"&amp;BTT[[#This Row],[SAP-Modul
(Pflichtauswahl)]])&gt;0,"Modul anders","okay"),"")</f>
        <v/>
      </c>
      <c r="AQ3426">
        <f>IFERROR(IF(COUNTIFS(BTT[Verwendete Transaktion (Pflichtauswahl)],BTT[[#This Row],[Verwendete Transaktion (Pflichtauswahl)]],BTT[Verantwortliches TP
(automatisch)],"&lt;&gt;"&amp;BTT[[#This Row],[Verantwortliches TP
(automatisch)]])&gt;0,"Transaktion mehrfach","okay"),"")</f>
        <v/>
      </c>
      <c r="AR3426">
        <f>IFERROR(IF(COUNTIFS(BTT[Verwendete Transaktion (Pflichtauswahl)],BTT[[#This Row],[Verwendete Transaktion (Pflichtauswahl)]],BTT[Verantwortliches TP
(automatisch)],"&lt;&gt;"&amp;VLOOKUP(aktives_Teilprojekt,Teilprojekte[[Teilprojekte]:[Kürzel]],2,FALSE))&gt;0,"Transaktion mehrfach","okay"),"")</f>
        <v/>
      </c>
      <c r="AS3426" t="inlineStr">
        <is>
          <t>IH87</t>
        </is>
      </c>
    </row>
    <row r="3427">
      <c r="A3427">
        <f>IFERROR(IF(BTT[[#This Row],[Lfd Nr. 
(aus konsolidierter Datei)]]&lt;&gt;"",BTT[[#This Row],[Lfd Nr. 
(aus konsolidierter Datei)]],VLOOKUP(aktives_Teilprojekt,Teilprojekte[[Teilprojekte]:[Kürzel]],2,FALSE)&amp;ROW(BTT[[#This Row],[Lfd Nr.
(automatisch)]])-2),"")</f>
        <v/>
      </c>
      <c r="B3427" t="inlineStr">
        <is>
          <t>Stammdatenpflege technische Objekte durchführen</t>
        </is>
      </c>
      <c r="D3427" t="inlineStr">
        <is>
          <t>Referenzplatz anzeigen</t>
        </is>
      </c>
      <c r="E3427">
        <f>IFERROR(IF(NOT(BTT[[#This Row],[Manuelle Änderung des Verantwortliches TP
(Auswahl - bei Bedarf)]]=""),BTT[[#This Row],[Manuelle Änderung des Verantwortliches TP
(Auswahl - bei Bedarf)]],VLOOKUP(BTT[[#This Row],[Hauptprozess
(Pflichtauswahl)]],Hauptprozesse[],3,FALSE)),"")</f>
        <v/>
      </c>
      <c r="H3427" t="inlineStr">
        <is>
          <t>PM</t>
        </is>
      </c>
      <c r="I3427" t="inlineStr">
        <is>
          <t>IL18</t>
        </is>
      </c>
      <c r="J3427">
        <f>IFERROR(VLOOKUP(BTT[[#This Row],[Verwendete Transaktion (Pflichtauswahl)]],Transaktionen[[Transaktionen]:[Langtext]],2,FALSE),"")</f>
        <v/>
      </c>
      <c r="L3427" t="inlineStr">
        <is>
          <t>nein</t>
        </is>
      </c>
      <c r="M3427" t="inlineStr">
        <is>
          <t>nein</t>
        </is>
      </c>
      <c r="N3427" t="inlineStr">
        <is>
          <t>nein</t>
        </is>
      </c>
      <c r="O3427" t="inlineStr">
        <is>
          <t>nein</t>
        </is>
      </c>
      <c r="P3427" t="inlineStr">
        <is>
          <t>nein</t>
        </is>
      </c>
      <c r="Q3427" t="inlineStr">
        <is>
          <t>nein</t>
        </is>
      </c>
      <c r="R3427" t="inlineStr">
        <is>
          <t>keine</t>
        </is>
      </c>
      <c r="S3427" t="inlineStr">
        <is>
          <t>nein</t>
        </is>
      </c>
      <c r="T3427" t="inlineStr">
        <is>
          <t>keiner</t>
        </is>
      </c>
      <c r="V3427">
        <f>IFERROR(VLOOKUP(BTT[[#This Row],[Verwendetes Formular
(Auswahl falls relevant)]],Formulare[[Formularbezeichnung]:[Formularname (technisch)]],2,FALSE),"")</f>
        <v/>
      </c>
      <c r="X3427" t="inlineStr">
        <is>
          <t>nein</t>
        </is>
      </c>
      <c r="Z3427" t="inlineStr">
        <is>
          <t>Must-have</t>
        </is>
      </c>
      <c r="AB3427" t="inlineStr">
        <is>
          <t>nein</t>
        </is>
      </c>
      <c r="AD3427" t="inlineStr">
        <is>
          <t>GUI</t>
        </is>
      </c>
      <c r="AG3427" t="inlineStr">
        <is>
          <t>nein</t>
        </is>
      </c>
      <c r="AH3427" t="inlineStr">
        <is>
          <t>nein</t>
        </is>
      </c>
      <c r="AI3427" t="inlineStr">
        <is>
          <t>ja</t>
        </is>
      </c>
      <c r="AJ3427" t="inlineStr">
        <is>
          <t>nein</t>
        </is>
      </c>
      <c r="AK3427">
        <f>IF(BTT[[#This Row],[Subprozess
(optionale Auswahl)]]="","okay",IF(VLOOKUP(BTT[[#This Row],[Subprozess
(optionale Auswahl)]],BPML[[Subprozess]:[Zugeordneter Hauptprozess]],3,FALSE)=BTT[[#This Row],[Hauptprozess
(Pflichtauswahl)]],"okay","falscher Subprozess"))</f>
        <v/>
      </c>
      <c r="AL3427">
        <f>IF(aktives_Teilprojekt="Master","",IF(BTT[[#This Row],[Verantwortliches TP
(automatisch)]]=VLOOKUP(aktives_Teilprojekt,Teilprojekte[[Teilprojekte]:[Kürzel]],2,FALSE),"okay","Hauptprozess anderes TP"))</f>
        <v/>
      </c>
      <c r="AM3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7">
        <f>IFERROR(IF(BTT[[#This Row],[SAP-Modul
(Pflichtauswahl)]]&lt;&gt;VLOOKUP(BTT[[#This Row],[Verwendete Transaktion (Pflichtauswahl)]],Transaktionen[[Transaktionen]:[Modul]],3,FALSE),"Modul anders","okay"),"")</f>
        <v/>
      </c>
      <c r="AP3427">
        <f>IFERROR(IF(COUNTIFS(BTT[Verwendete Transaktion (Pflichtauswahl)],BTT[[#This Row],[Verwendete Transaktion (Pflichtauswahl)]],BTT[SAP-Modul
(Pflichtauswahl)],"&lt;&gt;"&amp;BTT[[#This Row],[SAP-Modul
(Pflichtauswahl)]])&gt;0,"Modul anders","okay"),"")</f>
        <v/>
      </c>
      <c r="AQ3427">
        <f>IFERROR(IF(COUNTIFS(BTT[Verwendete Transaktion (Pflichtauswahl)],BTT[[#This Row],[Verwendete Transaktion (Pflichtauswahl)]],BTT[Verantwortliches TP
(automatisch)],"&lt;&gt;"&amp;BTT[[#This Row],[Verantwortliches TP
(automatisch)]])&gt;0,"Transaktion mehrfach","okay"),"")</f>
        <v/>
      </c>
      <c r="AR3427">
        <f>IFERROR(IF(COUNTIFS(BTT[Verwendete Transaktion (Pflichtauswahl)],BTT[[#This Row],[Verwendete Transaktion (Pflichtauswahl)]],BTT[Verantwortliches TP
(automatisch)],"&lt;&gt;"&amp;VLOOKUP(aktives_Teilprojekt,Teilprojekte[[Teilprojekte]:[Kürzel]],2,FALSE))&gt;0,"Transaktion mehrfach","okay"),"")</f>
        <v/>
      </c>
      <c r="AS3427" t="inlineStr">
        <is>
          <t>IH88</t>
        </is>
      </c>
    </row>
    <row r="3428">
      <c r="A3428">
        <f>IFERROR(IF(BTT[[#This Row],[Lfd Nr. 
(aus konsolidierter Datei)]]&lt;&gt;"",BTT[[#This Row],[Lfd Nr. 
(aus konsolidierter Datei)]],VLOOKUP(aktives_Teilprojekt,Teilprojekte[[Teilprojekte]:[Kürzel]],2,FALSE)&amp;ROW(BTT[[#This Row],[Lfd Nr.
(automatisch)]])-2),"")</f>
        <v/>
      </c>
      <c r="B3428" t="inlineStr">
        <is>
          <t>Wartungsplanung erstellen</t>
        </is>
      </c>
      <c r="D3428" t="inlineStr">
        <is>
          <t>Hinzufügen Wartungsplan</t>
        </is>
      </c>
      <c r="E3428">
        <f>IFERROR(IF(NOT(BTT[[#This Row],[Manuelle Änderung des Verantwortliches TP
(Auswahl - bei Bedarf)]]=""),BTT[[#This Row],[Manuelle Änderung des Verantwortliches TP
(Auswahl - bei Bedarf)]],VLOOKUP(BTT[[#This Row],[Hauptprozess
(Pflichtauswahl)]],Hauptprozesse[],3,FALSE)),"")</f>
        <v/>
      </c>
      <c r="H3428" t="inlineStr">
        <is>
          <t>PM</t>
        </is>
      </c>
      <c r="I3428" t="inlineStr">
        <is>
          <t>IP01</t>
        </is>
      </c>
      <c r="J3428">
        <f>IFERROR(VLOOKUP(BTT[[#This Row],[Verwendete Transaktion (Pflichtauswahl)]],Transaktionen[[Transaktionen]:[Langtext]],2,FALSE),"")</f>
        <v/>
      </c>
      <c r="L3428" t="inlineStr">
        <is>
          <t>nein</t>
        </is>
      </c>
      <c r="M3428" t="inlineStr">
        <is>
          <t>nein</t>
        </is>
      </c>
      <c r="N3428" t="inlineStr">
        <is>
          <t>nein</t>
        </is>
      </c>
      <c r="O3428" t="inlineStr">
        <is>
          <t>nein</t>
        </is>
      </c>
      <c r="P3428" t="inlineStr">
        <is>
          <t>nein</t>
        </is>
      </c>
      <c r="Q3428" t="inlineStr">
        <is>
          <t>nein</t>
        </is>
      </c>
      <c r="R3428" t="inlineStr">
        <is>
          <t>keine</t>
        </is>
      </c>
      <c r="S3428" t="inlineStr">
        <is>
          <t>nein</t>
        </is>
      </c>
      <c r="T3428" t="inlineStr">
        <is>
          <t>keiner</t>
        </is>
      </c>
      <c r="V3428">
        <f>IFERROR(VLOOKUP(BTT[[#This Row],[Verwendetes Formular
(Auswahl falls relevant)]],Formulare[[Formularbezeichnung]:[Formularname (technisch)]],2,FALSE),"")</f>
        <v/>
      </c>
      <c r="X3428" t="inlineStr">
        <is>
          <t>nein</t>
        </is>
      </c>
      <c r="Y3428" t="inlineStr">
        <is>
          <t xml:space="preserve">keine Verwendung, wurde durch IP41 abgelöst </t>
        </is>
      </c>
      <c r="Z3428" t="inlineStr">
        <is>
          <t>Must-have</t>
        </is>
      </c>
      <c r="AB3428" t="inlineStr">
        <is>
          <t>nein</t>
        </is>
      </c>
      <c r="AD3428" t="inlineStr">
        <is>
          <t>Fiori</t>
        </is>
      </c>
      <c r="AF3428" t="inlineStr">
        <is>
          <t>F5325, W0009</t>
        </is>
      </c>
      <c r="AG3428" t="inlineStr">
        <is>
          <t>nein</t>
        </is>
      </c>
      <c r="AH3428" t="inlineStr">
        <is>
          <t>nein</t>
        </is>
      </c>
      <c r="AI3428" t="inlineStr">
        <is>
          <t>ja</t>
        </is>
      </c>
      <c r="AJ3428" t="inlineStr">
        <is>
          <t>ja</t>
        </is>
      </c>
      <c r="AK3428">
        <f>IF(BTT[[#This Row],[Subprozess
(optionale Auswahl)]]="","okay",IF(VLOOKUP(BTT[[#This Row],[Subprozess
(optionale Auswahl)]],BPML[[Subprozess]:[Zugeordneter Hauptprozess]],3,FALSE)=BTT[[#This Row],[Hauptprozess
(Pflichtauswahl)]],"okay","falscher Subprozess"))</f>
        <v/>
      </c>
      <c r="AL3428">
        <f>IF(aktives_Teilprojekt="Master","",IF(BTT[[#This Row],[Verantwortliches TP
(automatisch)]]=VLOOKUP(aktives_Teilprojekt,Teilprojekte[[Teilprojekte]:[Kürzel]],2,FALSE),"okay","Hauptprozess anderes TP"))</f>
        <v/>
      </c>
      <c r="AM3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8">
        <f>IFERROR(IF(BTT[[#This Row],[SAP-Modul
(Pflichtauswahl)]]&lt;&gt;VLOOKUP(BTT[[#This Row],[Verwendete Transaktion (Pflichtauswahl)]],Transaktionen[[Transaktionen]:[Modul]],3,FALSE),"Modul anders","okay"),"")</f>
        <v/>
      </c>
      <c r="AP3428">
        <f>IFERROR(IF(COUNTIFS(BTT[Verwendete Transaktion (Pflichtauswahl)],BTT[[#This Row],[Verwendete Transaktion (Pflichtauswahl)]],BTT[SAP-Modul
(Pflichtauswahl)],"&lt;&gt;"&amp;BTT[[#This Row],[SAP-Modul
(Pflichtauswahl)]])&gt;0,"Modul anders","okay"),"")</f>
        <v/>
      </c>
      <c r="AQ3428">
        <f>IFERROR(IF(COUNTIFS(BTT[Verwendete Transaktion (Pflichtauswahl)],BTT[[#This Row],[Verwendete Transaktion (Pflichtauswahl)]],BTT[Verantwortliches TP
(automatisch)],"&lt;&gt;"&amp;BTT[[#This Row],[Verantwortliches TP
(automatisch)]])&gt;0,"Transaktion mehrfach","okay"),"")</f>
        <v/>
      </c>
      <c r="AR3428">
        <f>IFERROR(IF(COUNTIFS(BTT[Verwendete Transaktion (Pflichtauswahl)],BTT[[#This Row],[Verwendete Transaktion (Pflichtauswahl)]],BTT[Verantwortliches TP
(automatisch)],"&lt;&gt;"&amp;VLOOKUP(aktives_Teilprojekt,Teilprojekte[[Teilprojekte]:[Kürzel]],2,FALSE))&gt;0,"Transaktion mehrfach","okay"),"")</f>
        <v/>
      </c>
      <c r="AS3428" t="inlineStr">
        <is>
          <t>IH89</t>
        </is>
      </c>
    </row>
    <row r="3429">
      <c r="A3429">
        <f>IFERROR(IF(BTT[[#This Row],[Lfd Nr. 
(aus konsolidierter Datei)]]&lt;&gt;"",BTT[[#This Row],[Lfd Nr. 
(aus konsolidierter Datei)]],VLOOKUP(aktives_Teilprojekt,Teilprojekte[[Teilprojekte]:[Kürzel]],2,FALSE)&amp;ROW(BTT[[#This Row],[Lfd Nr.
(automatisch)]])-2),"")</f>
        <v/>
      </c>
      <c r="B3429" t="inlineStr">
        <is>
          <t>Wartungsplanung erstellen</t>
        </is>
      </c>
      <c r="D3429" t="inlineStr">
        <is>
          <t>Ändern Wartungplan</t>
        </is>
      </c>
      <c r="E3429">
        <f>IFERROR(IF(NOT(BTT[[#This Row],[Manuelle Änderung des Verantwortliches TP
(Auswahl - bei Bedarf)]]=""),BTT[[#This Row],[Manuelle Änderung des Verantwortliches TP
(Auswahl - bei Bedarf)]],VLOOKUP(BTT[[#This Row],[Hauptprozess
(Pflichtauswahl)]],Hauptprozesse[],3,FALSE)),"")</f>
        <v/>
      </c>
      <c r="H3429" t="inlineStr">
        <is>
          <t>PM</t>
        </is>
      </c>
      <c r="I3429" t="inlineStr">
        <is>
          <t>IP02</t>
        </is>
      </c>
      <c r="J3429">
        <f>IFERROR(VLOOKUP(BTT[[#This Row],[Verwendete Transaktion (Pflichtauswahl)]],Transaktionen[[Transaktionen]:[Langtext]],2,FALSE),"")</f>
        <v/>
      </c>
      <c r="L3429" t="inlineStr">
        <is>
          <t>nein</t>
        </is>
      </c>
      <c r="M3429" t="inlineStr">
        <is>
          <t>nein</t>
        </is>
      </c>
      <c r="N3429" t="inlineStr">
        <is>
          <t>nein</t>
        </is>
      </c>
      <c r="O3429" t="inlineStr">
        <is>
          <t>nein</t>
        </is>
      </c>
      <c r="P3429" t="inlineStr">
        <is>
          <t>nein</t>
        </is>
      </c>
      <c r="Q3429" t="inlineStr">
        <is>
          <t>LOG_EAM_CI_6</t>
        </is>
      </c>
      <c r="R3429" t="inlineStr">
        <is>
          <t>keine</t>
        </is>
      </c>
      <c r="S3429" t="inlineStr">
        <is>
          <t>nein</t>
        </is>
      </c>
      <c r="T3429" t="inlineStr">
        <is>
          <t>keiner</t>
        </is>
      </c>
      <c r="V3429">
        <f>IFERROR(VLOOKUP(BTT[[#This Row],[Verwendetes Formular
(Auswahl falls relevant)]],Formulare[[Formularbezeichnung]:[Formularname (technisch)]],2,FALSE),"")</f>
        <v/>
      </c>
      <c r="X3429" t="inlineStr">
        <is>
          <t>nein</t>
        </is>
      </c>
      <c r="Z3429" t="inlineStr">
        <is>
          <t>Must-have</t>
        </is>
      </c>
      <c r="AB3429" t="inlineStr">
        <is>
          <t>nein</t>
        </is>
      </c>
      <c r="AD3429" t="inlineStr">
        <is>
          <t>Fiori</t>
        </is>
      </c>
      <c r="AF3429" t="inlineStr">
        <is>
          <t>F5325, W0009</t>
        </is>
      </c>
      <c r="AG3429" t="inlineStr">
        <is>
          <t>nein</t>
        </is>
      </c>
      <c r="AH3429" t="inlineStr">
        <is>
          <t>nein</t>
        </is>
      </c>
      <c r="AI3429" t="inlineStr">
        <is>
          <t>ja</t>
        </is>
      </c>
      <c r="AJ3429" t="inlineStr">
        <is>
          <t>ja</t>
        </is>
      </c>
      <c r="AK3429">
        <f>IF(BTT[[#This Row],[Subprozess
(optionale Auswahl)]]="","okay",IF(VLOOKUP(BTT[[#This Row],[Subprozess
(optionale Auswahl)]],BPML[[Subprozess]:[Zugeordneter Hauptprozess]],3,FALSE)=BTT[[#This Row],[Hauptprozess
(Pflichtauswahl)]],"okay","falscher Subprozess"))</f>
        <v/>
      </c>
      <c r="AL3429">
        <f>IF(aktives_Teilprojekt="Master","",IF(BTT[[#This Row],[Verantwortliches TP
(automatisch)]]=VLOOKUP(aktives_Teilprojekt,Teilprojekte[[Teilprojekte]:[Kürzel]],2,FALSE),"okay","Hauptprozess anderes TP"))</f>
        <v/>
      </c>
      <c r="AM3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9">
        <f>IFERROR(IF(BTT[[#This Row],[SAP-Modul
(Pflichtauswahl)]]&lt;&gt;VLOOKUP(BTT[[#This Row],[Verwendete Transaktion (Pflichtauswahl)]],Transaktionen[[Transaktionen]:[Modul]],3,FALSE),"Modul anders","okay"),"")</f>
        <v/>
      </c>
      <c r="AP3429">
        <f>IFERROR(IF(COUNTIFS(BTT[Verwendete Transaktion (Pflichtauswahl)],BTT[[#This Row],[Verwendete Transaktion (Pflichtauswahl)]],BTT[SAP-Modul
(Pflichtauswahl)],"&lt;&gt;"&amp;BTT[[#This Row],[SAP-Modul
(Pflichtauswahl)]])&gt;0,"Modul anders","okay"),"")</f>
        <v/>
      </c>
      <c r="AQ3429">
        <f>IFERROR(IF(COUNTIFS(BTT[Verwendete Transaktion (Pflichtauswahl)],BTT[[#This Row],[Verwendete Transaktion (Pflichtauswahl)]],BTT[Verantwortliches TP
(automatisch)],"&lt;&gt;"&amp;BTT[[#This Row],[Verantwortliches TP
(automatisch)]])&gt;0,"Transaktion mehrfach","okay"),"")</f>
        <v/>
      </c>
      <c r="AR3429">
        <f>IFERROR(IF(COUNTIFS(BTT[Verwendete Transaktion (Pflichtauswahl)],BTT[[#This Row],[Verwendete Transaktion (Pflichtauswahl)]],BTT[Verantwortliches TP
(automatisch)],"&lt;&gt;"&amp;VLOOKUP(aktives_Teilprojekt,Teilprojekte[[Teilprojekte]:[Kürzel]],2,FALSE))&gt;0,"Transaktion mehrfach","okay"),"")</f>
        <v/>
      </c>
      <c r="AS3429" t="inlineStr">
        <is>
          <t>IH90</t>
        </is>
      </c>
    </row>
    <row r="3430">
      <c r="A3430">
        <f>IFERROR(IF(BTT[[#This Row],[Lfd Nr. 
(aus konsolidierter Datei)]]&lt;&gt;"",BTT[[#This Row],[Lfd Nr. 
(aus konsolidierter Datei)]],VLOOKUP(aktives_Teilprojekt,Teilprojekte[[Teilprojekte]:[Kürzel]],2,FALSE)&amp;ROW(BTT[[#This Row],[Lfd Nr.
(automatisch)]])-2),"")</f>
        <v/>
      </c>
      <c r="B3430" t="inlineStr">
        <is>
          <t>Wartungsplanung erstellen</t>
        </is>
      </c>
      <c r="D3430" t="inlineStr">
        <is>
          <t>Anzeigen Wartungsplan</t>
        </is>
      </c>
      <c r="E3430">
        <f>IFERROR(IF(NOT(BTT[[#This Row],[Manuelle Änderung des Verantwortliches TP
(Auswahl - bei Bedarf)]]=""),BTT[[#This Row],[Manuelle Änderung des Verantwortliches TP
(Auswahl - bei Bedarf)]],VLOOKUP(BTT[[#This Row],[Hauptprozess
(Pflichtauswahl)]],Hauptprozesse[],3,FALSE)),"")</f>
        <v/>
      </c>
      <c r="H3430" t="inlineStr">
        <is>
          <t>PM</t>
        </is>
      </c>
      <c r="I3430" t="inlineStr">
        <is>
          <t>IP03</t>
        </is>
      </c>
      <c r="J3430">
        <f>IFERROR(VLOOKUP(BTT[[#This Row],[Verwendete Transaktion (Pflichtauswahl)]],Transaktionen[[Transaktionen]:[Langtext]],2,FALSE),"")</f>
        <v/>
      </c>
      <c r="L3430" t="inlineStr">
        <is>
          <t>nein</t>
        </is>
      </c>
      <c r="M3430" t="inlineStr">
        <is>
          <t>nein</t>
        </is>
      </c>
      <c r="N3430" t="inlineStr">
        <is>
          <t>nein</t>
        </is>
      </c>
      <c r="O3430" t="inlineStr">
        <is>
          <t>nein</t>
        </is>
      </c>
      <c r="P3430" t="inlineStr">
        <is>
          <t>nein</t>
        </is>
      </c>
      <c r="Q3430" t="inlineStr">
        <is>
          <t>nein</t>
        </is>
      </c>
      <c r="R3430" t="inlineStr">
        <is>
          <t>keine</t>
        </is>
      </c>
      <c r="S3430" t="inlineStr">
        <is>
          <t>nein</t>
        </is>
      </c>
      <c r="T3430" t="inlineStr">
        <is>
          <t>keiner</t>
        </is>
      </c>
      <c r="V3430">
        <f>IFERROR(VLOOKUP(BTT[[#This Row],[Verwendetes Formular
(Auswahl falls relevant)]],Formulare[[Formularbezeichnung]:[Formularname (technisch)]],2,FALSE),"")</f>
        <v/>
      </c>
      <c r="X3430" t="inlineStr">
        <is>
          <t>nein</t>
        </is>
      </c>
      <c r="Z3430" t="inlineStr">
        <is>
          <t>Must-have</t>
        </is>
      </c>
      <c r="AB3430" t="inlineStr">
        <is>
          <t>nein</t>
        </is>
      </c>
      <c r="AD3430" t="inlineStr">
        <is>
          <t>Fiori</t>
        </is>
      </c>
      <c r="AF3430" t="inlineStr">
        <is>
          <t>F3622, W0022, W0192, F5325, W0009</t>
        </is>
      </c>
      <c r="AG3430" t="inlineStr">
        <is>
          <t>nein</t>
        </is>
      </c>
      <c r="AH3430" t="inlineStr">
        <is>
          <t>nein</t>
        </is>
      </c>
      <c r="AI3430" t="inlineStr">
        <is>
          <t>ja</t>
        </is>
      </c>
      <c r="AJ3430" t="inlineStr">
        <is>
          <t>ja</t>
        </is>
      </c>
      <c r="AK3430">
        <f>IF(BTT[[#This Row],[Subprozess
(optionale Auswahl)]]="","okay",IF(VLOOKUP(BTT[[#This Row],[Subprozess
(optionale Auswahl)]],BPML[[Subprozess]:[Zugeordneter Hauptprozess]],3,FALSE)=BTT[[#This Row],[Hauptprozess
(Pflichtauswahl)]],"okay","falscher Subprozess"))</f>
        <v/>
      </c>
      <c r="AL3430">
        <f>IF(aktives_Teilprojekt="Master","",IF(BTT[[#This Row],[Verantwortliches TP
(automatisch)]]=VLOOKUP(aktives_Teilprojekt,Teilprojekte[[Teilprojekte]:[Kürzel]],2,FALSE),"okay","Hauptprozess anderes TP"))</f>
        <v/>
      </c>
      <c r="AM3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0">
        <f>IFERROR(IF(BTT[[#This Row],[SAP-Modul
(Pflichtauswahl)]]&lt;&gt;VLOOKUP(BTT[[#This Row],[Verwendete Transaktion (Pflichtauswahl)]],Transaktionen[[Transaktionen]:[Modul]],3,FALSE),"Modul anders","okay"),"")</f>
        <v/>
      </c>
      <c r="AP3430">
        <f>IFERROR(IF(COUNTIFS(BTT[Verwendete Transaktion (Pflichtauswahl)],BTT[[#This Row],[Verwendete Transaktion (Pflichtauswahl)]],BTT[SAP-Modul
(Pflichtauswahl)],"&lt;&gt;"&amp;BTT[[#This Row],[SAP-Modul
(Pflichtauswahl)]])&gt;0,"Modul anders","okay"),"")</f>
        <v/>
      </c>
      <c r="AQ3430">
        <f>IFERROR(IF(COUNTIFS(BTT[Verwendete Transaktion (Pflichtauswahl)],BTT[[#This Row],[Verwendete Transaktion (Pflichtauswahl)]],BTT[Verantwortliches TP
(automatisch)],"&lt;&gt;"&amp;BTT[[#This Row],[Verantwortliches TP
(automatisch)]])&gt;0,"Transaktion mehrfach","okay"),"")</f>
        <v/>
      </c>
      <c r="AR3430">
        <f>IFERROR(IF(COUNTIFS(BTT[Verwendete Transaktion (Pflichtauswahl)],BTT[[#This Row],[Verwendete Transaktion (Pflichtauswahl)]],BTT[Verantwortliches TP
(automatisch)],"&lt;&gt;"&amp;VLOOKUP(aktives_Teilprojekt,Teilprojekte[[Teilprojekte]:[Kürzel]],2,FALSE))&gt;0,"Transaktion mehrfach","okay"),"")</f>
        <v/>
      </c>
      <c r="AS3430" t="inlineStr">
        <is>
          <t>IH91</t>
        </is>
      </c>
    </row>
    <row r="3431">
      <c r="A3431">
        <f>IFERROR(IF(BTT[[#This Row],[Lfd Nr. 
(aus konsolidierter Datei)]]&lt;&gt;"",BTT[[#This Row],[Lfd Nr. 
(aus konsolidierter Datei)]],VLOOKUP(aktives_Teilprojekt,Teilprojekte[[Teilprojekte]:[Kürzel]],2,FALSE)&amp;ROW(BTT[[#This Row],[Lfd Nr.
(automatisch)]])-2),"")</f>
        <v/>
      </c>
      <c r="B3431" t="inlineStr">
        <is>
          <t>Wartungsplanung erstellen</t>
        </is>
      </c>
      <c r="D3431" t="inlineStr">
        <is>
          <t>Hinzufügen Wartungsposition</t>
        </is>
      </c>
      <c r="E3431">
        <f>IFERROR(IF(NOT(BTT[[#This Row],[Manuelle Änderung des Verantwortliches TP
(Auswahl - bei Bedarf)]]=""),BTT[[#This Row],[Manuelle Änderung des Verantwortliches TP
(Auswahl - bei Bedarf)]],VLOOKUP(BTT[[#This Row],[Hauptprozess
(Pflichtauswahl)]],Hauptprozesse[],3,FALSE)),"")</f>
        <v/>
      </c>
      <c r="H3431" t="inlineStr">
        <is>
          <t>PM</t>
        </is>
      </c>
      <c r="I3431" t="inlineStr">
        <is>
          <t>IP04</t>
        </is>
      </c>
      <c r="J3431">
        <f>IFERROR(VLOOKUP(BTT[[#This Row],[Verwendete Transaktion (Pflichtauswahl)]],Transaktionen[[Transaktionen]:[Langtext]],2,FALSE),"")</f>
        <v/>
      </c>
      <c r="L3431" t="inlineStr">
        <is>
          <t>nein</t>
        </is>
      </c>
      <c r="M3431" t="inlineStr">
        <is>
          <t>nein</t>
        </is>
      </c>
      <c r="N3431" t="inlineStr">
        <is>
          <t>nein</t>
        </is>
      </c>
      <c r="O3431" t="inlineStr">
        <is>
          <t>nein</t>
        </is>
      </c>
      <c r="P3431" t="inlineStr">
        <is>
          <t>nein</t>
        </is>
      </c>
      <c r="Q3431" t="inlineStr">
        <is>
          <t>nein</t>
        </is>
      </c>
      <c r="R3431" t="inlineStr">
        <is>
          <t>keine</t>
        </is>
      </c>
      <c r="S3431" t="inlineStr">
        <is>
          <t>nein</t>
        </is>
      </c>
      <c r="T3431" t="inlineStr">
        <is>
          <t>keiner</t>
        </is>
      </c>
      <c r="V3431">
        <f>IFERROR(VLOOKUP(BTT[[#This Row],[Verwendetes Formular
(Auswahl falls relevant)]],Formulare[[Formularbezeichnung]:[Formularname (technisch)]],2,FALSE),"")</f>
        <v/>
      </c>
      <c r="X3431" t="inlineStr">
        <is>
          <t>nein</t>
        </is>
      </c>
      <c r="Z3431" t="inlineStr">
        <is>
          <t>Must-have</t>
        </is>
      </c>
      <c r="AB3431" t="inlineStr">
        <is>
          <t>nein</t>
        </is>
      </c>
      <c r="AD3431" t="inlineStr">
        <is>
          <t>Fiori</t>
        </is>
      </c>
      <c r="AF3431" t="inlineStr">
        <is>
          <t>F5356, F5325</t>
        </is>
      </c>
      <c r="AG3431" t="inlineStr">
        <is>
          <t>nein</t>
        </is>
      </c>
      <c r="AH3431" t="inlineStr">
        <is>
          <t>nein</t>
        </is>
      </c>
      <c r="AI3431" t="inlineStr">
        <is>
          <t>ja</t>
        </is>
      </c>
      <c r="AJ3431" t="inlineStr">
        <is>
          <t>ja</t>
        </is>
      </c>
      <c r="AK3431">
        <f>IF(BTT[[#This Row],[Subprozess
(optionale Auswahl)]]="","okay",IF(VLOOKUP(BTT[[#This Row],[Subprozess
(optionale Auswahl)]],BPML[[Subprozess]:[Zugeordneter Hauptprozess]],3,FALSE)=BTT[[#This Row],[Hauptprozess
(Pflichtauswahl)]],"okay","falscher Subprozess"))</f>
        <v/>
      </c>
      <c r="AL3431">
        <f>IF(aktives_Teilprojekt="Master","",IF(BTT[[#This Row],[Verantwortliches TP
(automatisch)]]=VLOOKUP(aktives_Teilprojekt,Teilprojekte[[Teilprojekte]:[Kürzel]],2,FALSE),"okay","Hauptprozess anderes TP"))</f>
        <v/>
      </c>
      <c r="AM3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1">
        <f>IFERROR(IF(BTT[[#This Row],[SAP-Modul
(Pflichtauswahl)]]&lt;&gt;VLOOKUP(BTT[[#This Row],[Verwendete Transaktion (Pflichtauswahl)]],Transaktionen[[Transaktionen]:[Modul]],3,FALSE),"Modul anders","okay"),"")</f>
        <v/>
      </c>
      <c r="AP3431">
        <f>IFERROR(IF(COUNTIFS(BTT[Verwendete Transaktion (Pflichtauswahl)],BTT[[#This Row],[Verwendete Transaktion (Pflichtauswahl)]],BTT[SAP-Modul
(Pflichtauswahl)],"&lt;&gt;"&amp;BTT[[#This Row],[SAP-Modul
(Pflichtauswahl)]])&gt;0,"Modul anders","okay"),"")</f>
        <v/>
      </c>
      <c r="AQ3431">
        <f>IFERROR(IF(COUNTIFS(BTT[Verwendete Transaktion (Pflichtauswahl)],BTT[[#This Row],[Verwendete Transaktion (Pflichtauswahl)]],BTT[Verantwortliches TP
(automatisch)],"&lt;&gt;"&amp;BTT[[#This Row],[Verantwortliches TP
(automatisch)]])&gt;0,"Transaktion mehrfach","okay"),"")</f>
        <v/>
      </c>
      <c r="AR3431">
        <f>IFERROR(IF(COUNTIFS(BTT[Verwendete Transaktion (Pflichtauswahl)],BTT[[#This Row],[Verwendete Transaktion (Pflichtauswahl)]],BTT[Verantwortliches TP
(automatisch)],"&lt;&gt;"&amp;VLOOKUP(aktives_Teilprojekt,Teilprojekte[[Teilprojekte]:[Kürzel]],2,FALSE))&gt;0,"Transaktion mehrfach","okay"),"")</f>
        <v/>
      </c>
      <c r="AS3431" t="inlineStr">
        <is>
          <t>IH92</t>
        </is>
      </c>
    </row>
    <row r="3432">
      <c r="A3432">
        <f>IFERROR(IF(BTT[[#This Row],[Lfd Nr. 
(aus konsolidierter Datei)]]&lt;&gt;"",BTT[[#This Row],[Lfd Nr. 
(aus konsolidierter Datei)]],VLOOKUP(aktives_Teilprojekt,Teilprojekte[[Teilprojekte]:[Kürzel]],2,FALSE)&amp;ROW(BTT[[#This Row],[Lfd Nr.
(automatisch)]])-2),"")</f>
        <v/>
      </c>
      <c r="B3432" t="inlineStr">
        <is>
          <t>Wartungsplanung erstellen</t>
        </is>
      </c>
      <c r="D3432" t="inlineStr">
        <is>
          <t>Ändern Wartungsposition</t>
        </is>
      </c>
      <c r="E3432">
        <f>IFERROR(IF(NOT(BTT[[#This Row],[Manuelle Änderung des Verantwortliches TP
(Auswahl - bei Bedarf)]]=""),BTT[[#This Row],[Manuelle Änderung des Verantwortliches TP
(Auswahl - bei Bedarf)]],VLOOKUP(BTT[[#This Row],[Hauptprozess
(Pflichtauswahl)]],Hauptprozesse[],3,FALSE)),"")</f>
        <v/>
      </c>
      <c r="H3432" t="inlineStr">
        <is>
          <t>PM</t>
        </is>
      </c>
      <c r="I3432" t="inlineStr">
        <is>
          <t>IP05</t>
        </is>
      </c>
      <c r="J3432">
        <f>IFERROR(VLOOKUP(BTT[[#This Row],[Verwendete Transaktion (Pflichtauswahl)]],Transaktionen[[Transaktionen]:[Langtext]],2,FALSE),"")</f>
        <v/>
      </c>
      <c r="L3432" t="inlineStr">
        <is>
          <t>nein</t>
        </is>
      </c>
      <c r="M3432" t="inlineStr">
        <is>
          <t>nein</t>
        </is>
      </c>
      <c r="N3432" t="inlineStr">
        <is>
          <t>nein</t>
        </is>
      </c>
      <c r="O3432" t="inlineStr">
        <is>
          <t>nein</t>
        </is>
      </c>
      <c r="P3432" t="inlineStr">
        <is>
          <t>nein</t>
        </is>
      </c>
      <c r="Q3432" t="inlineStr">
        <is>
          <t>nein</t>
        </is>
      </c>
      <c r="R3432" t="inlineStr">
        <is>
          <t>keine</t>
        </is>
      </c>
      <c r="S3432" t="inlineStr">
        <is>
          <t>nein</t>
        </is>
      </c>
      <c r="T3432" t="inlineStr">
        <is>
          <t>keiner</t>
        </is>
      </c>
      <c r="V3432">
        <f>IFERROR(VLOOKUP(BTT[[#This Row],[Verwendetes Formular
(Auswahl falls relevant)]],Formulare[[Formularbezeichnung]:[Formularname (technisch)]],2,FALSE),"")</f>
        <v/>
      </c>
      <c r="X3432" t="inlineStr">
        <is>
          <t>nein</t>
        </is>
      </c>
      <c r="Z3432" t="inlineStr">
        <is>
          <t>Must-have</t>
        </is>
      </c>
      <c r="AB3432" t="inlineStr">
        <is>
          <t>nein</t>
        </is>
      </c>
      <c r="AD3432" t="inlineStr">
        <is>
          <t>Fiori</t>
        </is>
      </c>
      <c r="AF3432" t="inlineStr">
        <is>
          <t>F5356, F5325</t>
        </is>
      </c>
      <c r="AG3432" t="inlineStr">
        <is>
          <t>nein</t>
        </is>
      </c>
      <c r="AH3432" t="inlineStr">
        <is>
          <t>nein</t>
        </is>
      </c>
      <c r="AI3432" t="inlineStr">
        <is>
          <t>ja</t>
        </is>
      </c>
      <c r="AJ3432" t="inlineStr">
        <is>
          <t>ja</t>
        </is>
      </c>
      <c r="AK3432">
        <f>IF(BTT[[#This Row],[Subprozess
(optionale Auswahl)]]="","okay",IF(VLOOKUP(BTT[[#This Row],[Subprozess
(optionale Auswahl)]],BPML[[Subprozess]:[Zugeordneter Hauptprozess]],3,FALSE)=BTT[[#This Row],[Hauptprozess
(Pflichtauswahl)]],"okay","falscher Subprozess"))</f>
        <v/>
      </c>
      <c r="AL3432">
        <f>IF(aktives_Teilprojekt="Master","",IF(BTT[[#This Row],[Verantwortliches TP
(automatisch)]]=VLOOKUP(aktives_Teilprojekt,Teilprojekte[[Teilprojekte]:[Kürzel]],2,FALSE),"okay","Hauptprozess anderes TP"))</f>
        <v/>
      </c>
      <c r="AM3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2">
        <f>IFERROR(IF(BTT[[#This Row],[SAP-Modul
(Pflichtauswahl)]]&lt;&gt;VLOOKUP(BTT[[#This Row],[Verwendete Transaktion (Pflichtauswahl)]],Transaktionen[[Transaktionen]:[Modul]],3,FALSE),"Modul anders","okay"),"")</f>
        <v/>
      </c>
      <c r="AP3432">
        <f>IFERROR(IF(COUNTIFS(BTT[Verwendete Transaktion (Pflichtauswahl)],BTT[[#This Row],[Verwendete Transaktion (Pflichtauswahl)]],BTT[SAP-Modul
(Pflichtauswahl)],"&lt;&gt;"&amp;BTT[[#This Row],[SAP-Modul
(Pflichtauswahl)]])&gt;0,"Modul anders","okay"),"")</f>
        <v/>
      </c>
      <c r="AQ3432">
        <f>IFERROR(IF(COUNTIFS(BTT[Verwendete Transaktion (Pflichtauswahl)],BTT[[#This Row],[Verwendete Transaktion (Pflichtauswahl)]],BTT[Verantwortliches TP
(automatisch)],"&lt;&gt;"&amp;BTT[[#This Row],[Verantwortliches TP
(automatisch)]])&gt;0,"Transaktion mehrfach","okay"),"")</f>
        <v/>
      </c>
      <c r="AR3432">
        <f>IFERROR(IF(COUNTIFS(BTT[Verwendete Transaktion (Pflichtauswahl)],BTT[[#This Row],[Verwendete Transaktion (Pflichtauswahl)]],BTT[Verantwortliches TP
(automatisch)],"&lt;&gt;"&amp;VLOOKUP(aktives_Teilprojekt,Teilprojekte[[Teilprojekte]:[Kürzel]],2,FALSE))&gt;0,"Transaktion mehrfach","okay"),"")</f>
        <v/>
      </c>
      <c r="AS3432" t="inlineStr">
        <is>
          <t>IH93</t>
        </is>
      </c>
    </row>
    <row r="3433">
      <c r="A3433">
        <f>IFERROR(IF(BTT[[#This Row],[Lfd Nr. 
(aus konsolidierter Datei)]]&lt;&gt;"",BTT[[#This Row],[Lfd Nr. 
(aus konsolidierter Datei)]],VLOOKUP(aktives_Teilprojekt,Teilprojekte[[Teilprojekte]:[Kürzel]],2,FALSE)&amp;ROW(BTT[[#This Row],[Lfd Nr.
(automatisch)]])-2),"")</f>
        <v/>
      </c>
      <c r="B3433" t="inlineStr">
        <is>
          <t>Wartungsplanung erstellen</t>
        </is>
      </c>
      <c r="D3433" t="inlineStr">
        <is>
          <t xml:space="preserve">Verschiebung Eckstarttermin </t>
        </is>
      </c>
      <c r="E3433">
        <f>IFERROR(IF(NOT(BTT[[#This Row],[Manuelle Änderung des Verantwortliches TP
(Auswahl - bei Bedarf)]]=""),BTT[[#This Row],[Manuelle Änderung des Verantwortliches TP
(Auswahl - bei Bedarf)]],VLOOKUP(BTT[[#This Row],[Hauptprozess
(Pflichtauswahl)]],Hauptprozesse[],3,FALSE)),"")</f>
        <v/>
      </c>
      <c r="H3433" t="inlineStr">
        <is>
          <t>PM</t>
        </is>
      </c>
      <c r="I3433" t="inlineStr">
        <is>
          <t>IP05</t>
        </is>
      </c>
      <c r="J3433">
        <f>IFERROR(VLOOKUP(BTT[[#This Row],[Verwendete Transaktion (Pflichtauswahl)]],Transaktionen[[Transaktionen]:[Langtext]],2,FALSE),"")</f>
        <v/>
      </c>
      <c r="M3433" t="inlineStr">
        <is>
          <t xml:space="preserve">ja - Kundenerweiterung Position </t>
        </is>
      </c>
      <c r="O3433" t="inlineStr">
        <is>
          <t>nein</t>
        </is>
      </c>
      <c r="P3433" t="inlineStr">
        <is>
          <t>nein</t>
        </is>
      </c>
      <c r="Q3433" t="inlineStr">
        <is>
          <t>nein</t>
        </is>
      </c>
      <c r="R3433" t="inlineStr">
        <is>
          <t>keine</t>
        </is>
      </c>
      <c r="S3433" t="inlineStr">
        <is>
          <t>nein</t>
        </is>
      </c>
      <c r="T3433" t="inlineStr">
        <is>
          <t>keiner</t>
        </is>
      </c>
      <c r="V3433">
        <f>IFERROR(VLOOKUP(BTT[[#This Row],[Verwendetes Formular
(Auswahl falls relevant)]],Formulare[[Formularbezeichnung]:[Formularname (technisch)]],2,FALSE),"")</f>
        <v/>
      </c>
      <c r="X3433" t="inlineStr">
        <is>
          <t>nein</t>
        </is>
      </c>
      <c r="Y3433" t="inlineStr">
        <is>
          <t>Kombination aus Priorität, stichtagsgenau und Haken bei der Kundenerweiterung</t>
        </is>
      </c>
      <c r="Z3433" t="inlineStr">
        <is>
          <t>Must-have</t>
        </is>
      </c>
      <c r="AB3433" t="inlineStr">
        <is>
          <t>nein</t>
        </is>
      </c>
      <c r="AD3433" t="inlineStr">
        <is>
          <t>Fiori</t>
        </is>
      </c>
      <c r="AF3433" t="inlineStr">
        <is>
          <t>?</t>
        </is>
      </c>
      <c r="AG3433" t="inlineStr">
        <is>
          <t>nein</t>
        </is>
      </c>
      <c r="AH3433" t="inlineStr">
        <is>
          <t>nein</t>
        </is>
      </c>
      <c r="AI3433" t="inlineStr">
        <is>
          <t>ja</t>
        </is>
      </c>
      <c r="AJ3433" t="inlineStr">
        <is>
          <t>ja</t>
        </is>
      </c>
      <c r="AK3433">
        <f>IF(BTT[[#This Row],[Subprozess
(optionale Auswahl)]]="","okay",IF(VLOOKUP(BTT[[#This Row],[Subprozess
(optionale Auswahl)]],BPML[[Subprozess]:[Zugeordneter Hauptprozess]],3,FALSE)=BTT[[#This Row],[Hauptprozess
(Pflichtauswahl)]],"okay","falscher Subprozess"))</f>
        <v/>
      </c>
      <c r="AL3433">
        <f>IF(aktives_Teilprojekt="Master","",IF(BTT[[#This Row],[Verantwortliches TP
(automatisch)]]=VLOOKUP(aktives_Teilprojekt,Teilprojekte[[Teilprojekte]:[Kürzel]],2,FALSE),"okay","Hauptprozess anderes TP"))</f>
        <v/>
      </c>
      <c r="AM3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3">
        <f>IFERROR(IF(BTT[[#This Row],[SAP-Modul
(Pflichtauswahl)]]&lt;&gt;VLOOKUP(BTT[[#This Row],[Verwendete Transaktion (Pflichtauswahl)]],Transaktionen[[Transaktionen]:[Modul]],3,FALSE),"Modul anders","okay"),"")</f>
        <v/>
      </c>
      <c r="AP3433">
        <f>IFERROR(IF(COUNTIFS(BTT[Verwendete Transaktion (Pflichtauswahl)],BTT[[#This Row],[Verwendete Transaktion (Pflichtauswahl)]],BTT[SAP-Modul
(Pflichtauswahl)],"&lt;&gt;"&amp;BTT[[#This Row],[SAP-Modul
(Pflichtauswahl)]])&gt;0,"Modul anders","okay"),"")</f>
        <v/>
      </c>
      <c r="AQ3433">
        <f>IFERROR(IF(COUNTIFS(BTT[Verwendete Transaktion (Pflichtauswahl)],BTT[[#This Row],[Verwendete Transaktion (Pflichtauswahl)]],BTT[Verantwortliches TP
(automatisch)],"&lt;&gt;"&amp;BTT[[#This Row],[Verantwortliches TP
(automatisch)]])&gt;0,"Transaktion mehrfach","okay"),"")</f>
        <v/>
      </c>
      <c r="AR3433">
        <f>IFERROR(IF(COUNTIFS(BTT[Verwendete Transaktion (Pflichtauswahl)],BTT[[#This Row],[Verwendete Transaktion (Pflichtauswahl)]],BTT[Verantwortliches TP
(automatisch)],"&lt;&gt;"&amp;VLOOKUP(aktives_Teilprojekt,Teilprojekte[[Teilprojekte]:[Kürzel]],2,FALSE))&gt;0,"Transaktion mehrfach","okay"),"")</f>
        <v/>
      </c>
      <c r="AS3433" t="inlineStr">
        <is>
          <t>IH94</t>
        </is>
      </c>
    </row>
    <row r="3434">
      <c r="A3434">
        <f>IFERROR(IF(BTT[[#This Row],[Lfd Nr. 
(aus konsolidierter Datei)]]&lt;&gt;"",BTT[[#This Row],[Lfd Nr. 
(aus konsolidierter Datei)]],VLOOKUP(aktives_Teilprojekt,Teilprojekte[[Teilprojekte]:[Kürzel]],2,FALSE)&amp;ROW(BTT[[#This Row],[Lfd Nr.
(automatisch)]])-2),"")</f>
        <v/>
      </c>
      <c r="B3434" t="inlineStr">
        <is>
          <t>Wartungsplanung erstellen</t>
        </is>
      </c>
      <c r="D3434" t="inlineStr">
        <is>
          <t>automatischer Abruf von Wartungsaufträgen</t>
        </is>
      </c>
      <c r="E3434">
        <f>IFERROR(IF(NOT(BTT[[#This Row],[Manuelle Änderung des Verantwortliches TP
(Auswahl - bei Bedarf)]]=""),BTT[[#This Row],[Manuelle Änderung des Verantwortliches TP
(Auswahl - bei Bedarf)]],VLOOKUP(BTT[[#This Row],[Hauptprozess
(Pflichtauswahl)]],Hauptprozesse[],3,FALSE)),"")</f>
        <v/>
      </c>
      <c r="H3434" t="inlineStr">
        <is>
          <t>PM</t>
        </is>
      </c>
      <c r="I3434" t="inlineStr">
        <is>
          <t>SM36</t>
        </is>
      </c>
      <c r="J3434">
        <f>IFERROR(VLOOKUP(BTT[[#This Row],[Verwendete Transaktion (Pflichtauswahl)]],Transaktionen[[Transaktionen]:[Langtext]],2,FALSE),"")</f>
        <v/>
      </c>
      <c r="K3434" t="inlineStr">
        <is>
          <t>JOB - RISTRA20</t>
        </is>
      </c>
      <c r="O3434" t="inlineStr">
        <is>
          <t>nein</t>
        </is>
      </c>
      <c r="P3434" t="inlineStr">
        <is>
          <t>nein</t>
        </is>
      </c>
      <c r="Q3434" t="inlineStr">
        <is>
          <t>nein</t>
        </is>
      </c>
      <c r="R3434" t="inlineStr">
        <is>
          <t>keine</t>
        </is>
      </c>
      <c r="S3434" t="inlineStr">
        <is>
          <t>nein</t>
        </is>
      </c>
      <c r="T3434" t="inlineStr">
        <is>
          <t>keiner</t>
        </is>
      </c>
      <c r="V3434">
        <f>IFERROR(VLOOKUP(BTT[[#This Row],[Verwendetes Formular
(Auswahl falls relevant)]],Formulare[[Formularbezeichnung]:[Formularname (technisch)]],2,FALSE),"")</f>
        <v/>
      </c>
      <c r="X3434" t="inlineStr">
        <is>
          <t>nein</t>
        </is>
      </c>
      <c r="Y3434" t="inlineStr">
        <is>
          <t xml:space="preserve">Wartungsplanabruf: Sortierfelder, unterschiedlichste Selektionsvarianten…eingebunden in unterschiedlichten Jobs  </t>
        </is>
      </c>
      <c r="Z3434" t="inlineStr">
        <is>
          <t>Must-have</t>
        </is>
      </c>
      <c r="AB3434" t="inlineStr">
        <is>
          <t>nein</t>
        </is>
      </c>
      <c r="AD3434" t="inlineStr">
        <is>
          <t>Fiori</t>
        </is>
      </c>
      <c r="AF3434" t="inlineStr">
        <is>
          <t>F1240, F2774</t>
        </is>
      </c>
      <c r="AG3434" t="inlineStr">
        <is>
          <t>nein</t>
        </is>
      </c>
      <c r="AH3434" t="inlineStr">
        <is>
          <t>nein</t>
        </is>
      </c>
      <c r="AI3434" t="inlineStr">
        <is>
          <t>ja</t>
        </is>
      </c>
      <c r="AJ3434" t="inlineStr">
        <is>
          <t>ja</t>
        </is>
      </c>
      <c r="AK3434">
        <f>IF(BTT[[#This Row],[Subprozess
(optionale Auswahl)]]="","okay",IF(VLOOKUP(BTT[[#This Row],[Subprozess
(optionale Auswahl)]],BPML[[Subprozess]:[Zugeordneter Hauptprozess]],3,FALSE)=BTT[[#This Row],[Hauptprozess
(Pflichtauswahl)]],"okay","falscher Subprozess"))</f>
        <v/>
      </c>
      <c r="AL3434">
        <f>IF(aktives_Teilprojekt="Master","",IF(BTT[[#This Row],[Verantwortliches TP
(automatisch)]]=VLOOKUP(aktives_Teilprojekt,Teilprojekte[[Teilprojekte]:[Kürzel]],2,FALSE),"okay","Hauptprozess anderes TP"))</f>
        <v/>
      </c>
      <c r="AM3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4">
        <f>IFERROR(IF(BTT[[#This Row],[SAP-Modul
(Pflichtauswahl)]]&lt;&gt;VLOOKUP(BTT[[#This Row],[Verwendete Transaktion (Pflichtauswahl)]],Transaktionen[[Transaktionen]:[Modul]],3,FALSE),"Modul anders","okay"),"")</f>
        <v/>
      </c>
      <c r="AP3434">
        <f>IFERROR(IF(COUNTIFS(BTT[Verwendete Transaktion (Pflichtauswahl)],BTT[[#This Row],[Verwendete Transaktion (Pflichtauswahl)]],BTT[SAP-Modul
(Pflichtauswahl)],"&lt;&gt;"&amp;BTT[[#This Row],[SAP-Modul
(Pflichtauswahl)]])&gt;0,"Modul anders","okay"),"")</f>
        <v/>
      </c>
      <c r="AQ3434">
        <f>IFERROR(IF(COUNTIFS(BTT[Verwendete Transaktion (Pflichtauswahl)],BTT[[#This Row],[Verwendete Transaktion (Pflichtauswahl)]],BTT[Verantwortliches TP
(automatisch)],"&lt;&gt;"&amp;BTT[[#This Row],[Verantwortliches TP
(automatisch)]])&gt;0,"Transaktion mehrfach","okay"),"")</f>
        <v/>
      </c>
      <c r="AR3434">
        <f>IFERROR(IF(COUNTIFS(BTT[Verwendete Transaktion (Pflichtauswahl)],BTT[[#This Row],[Verwendete Transaktion (Pflichtauswahl)]],BTT[Verantwortliches TP
(automatisch)],"&lt;&gt;"&amp;VLOOKUP(aktives_Teilprojekt,Teilprojekte[[Teilprojekte]:[Kürzel]],2,FALSE))&gt;0,"Transaktion mehrfach","okay"),"")</f>
        <v/>
      </c>
      <c r="AS3434" t="inlineStr">
        <is>
          <t>IH95</t>
        </is>
      </c>
    </row>
    <row r="3435">
      <c r="A3435">
        <f>IFERROR(IF(BTT[[#This Row],[Lfd Nr. 
(aus konsolidierter Datei)]]&lt;&gt;"",BTT[[#This Row],[Lfd Nr. 
(aus konsolidierter Datei)]],VLOOKUP(aktives_Teilprojekt,Teilprojekte[[Teilprojekte]:[Kürzel]],2,FALSE)&amp;ROW(BTT[[#This Row],[Lfd Nr.
(automatisch)]])-2),"")</f>
        <v/>
      </c>
      <c r="B3435" t="inlineStr">
        <is>
          <t>Wartungsplanung erstellen</t>
        </is>
      </c>
      <c r="D3435" t="inlineStr">
        <is>
          <t>BANF-Freigabe</t>
        </is>
      </c>
      <c r="E3435">
        <f>IFERROR(IF(NOT(BTT[[#This Row],[Manuelle Änderung des Verantwortliches TP
(Auswahl - bei Bedarf)]]=""),BTT[[#This Row],[Manuelle Änderung des Verantwortliches TP
(Auswahl - bei Bedarf)]],VLOOKUP(BTT[[#This Row],[Hauptprozess
(Pflichtauswahl)]],Hauptprozesse[],3,FALSE)),"")</f>
        <v/>
      </c>
      <c r="H3435" t="inlineStr">
        <is>
          <t>BC</t>
        </is>
      </c>
      <c r="I3435" t="inlineStr">
        <is>
          <t>SBWP</t>
        </is>
      </c>
      <c r="J3435">
        <f>IFERROR(VLOOKUP(BTT[[#This Row],[Verwendete Transaktion (Pflichtauswahl)]],Transaktionen[[Transaktionen]:[Langtext]],2,FALSE),"")</f>
        <v/>
      </c>
      <c r="L3435" t="inlineStr">
        <is>
          <t>BANF-Freigabe</t>
        </is>
      </c>
      <c r="O3435" t="inlineStr">
        <is>
          <t>nein</t>
        </is>
      </c>
      <c r="P3435" t="inlineStr">
        <is>
          <t>nein</t>
        </is>
      </c>
      <c r="Q3435" t="inlineStr">
        <is>
          <t>nein</t>
        </is>
      </c>
      <c r="R3435" t="inlineStr">
        <is>
          <t>keine</t>
        </is>
      </c>
      <c r="S3435" t="inlineStr">
        <is>
          <t>nein</t>
        </is>
      </c>
      <c r="T3435" t="inlineStr">
        <is>
          <t>keiner</t>
        </is>
      </c>
      <c r="V3435">
        <f>IFERROR(VLOOKUP(BTT[[#This Row],[Verwendetes Formular
(Auswahl falls relevant)]],Formulare[[Formularbezeichnung]:[Formularname (technisch)]],2,FALSE),"")</f>
        <v/>
      </c>
      <c r="X3435" t="inlineStr">
        <is>
          <t>nein</t>
        </is>
      </c>
      <c r="Y3435" t="inlineStr">
        <is>
          <t>BANF-Freigabe wird über das Sortierfeld ausgesteuert</t>
        </is>
      </c>
      <c r="Z3435" t="inlineStr">
        <is>
          <t>Must-have</t>
        </is>
      </c>
      <c r="AB3435" t="inlineStr">
        <is>
          <t>nein</t>
        </is>
      </c>
      <c r="AD3435" t="inlineStr">
        <is>
          <t>Fiori</t>
        </is>
      </c>
      <c r="AF3435" t="inlineStr">
        <is>
          <t>Inbox</t>
        </is>
      </c>
      <c r="AG3435" t="inlineStr">
        <is>
          <t>nein</t>
        </is>
      </c>
      <c r="AH3435" t="inlineStr">
        <is>
          <t>nein</t>
        </is>
      </c>
      <c r="AI3435" t="inlineStr">
        <is>
          <t>ja</t>
        </is>
      </c>
      <c r="AJ3435" t="inlineStr">
        <is>
          <t>ja</t>
        </is>
      </c>
      <c r="AK3435">
        <f>IF(BTT[[#This Row],[Subprozess
(optionale Auswahl)]]="","okay",IF(VLOOKUP(BTT[[#This Row],[Subprozess
(optionale Auswahl)]],BPML[[Subprozess]:[Zugeordneter Hauptprozess]],3,FALSE)=BTT[[#This Row],[Hauptprozess
(Pflichtauswahl)]],"okay","falscher Subprozess"))</f>
        <v/>
      </c>
      <c r="AL3435">
        <f>IF(aktives_Teilprojekt="Master","",IF(BTT[[#This Row],[Verantwortliches TP
(automatisch)]]=VLOOKUP(aktives_Teilprojekt,Teilprojekte[[Teilprojekte]:[Kürzel]],2,FALSE),"okay","Hauptprozess anderes TP"))</f>
        <v/>
      </c>
      <c r="AM3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5">
        <f>IFERROR(IF(BTT[[#This Row],[SAP-Modul
(Pflichtauswahl)]]&lt;&gt;VLOOKUP(BTT[[#This Row],[Verwendete Transaktion (Pflichtauswahl)]],Transaktionen[[Transaktionen]:[Modul]],3,FALSE),"Modul anders","okay"),"")</f>
        <v/>
      </c>
      <c r="AP3435">
        <f>IFERROR(IF(COUNTIFS(BTT[Verwendete Transaktion (Pflichtauswahl)],BTT[[#This Row],[Verwendete Transaktion (Pflichtauswahl)]],BTT[SAP-Modul
(Pflichtauswahl)],"&lt;&gt;"&amp;BTT[[#This Row],[SAP-Modul
(Pflichtauswahl)]])&gt;0,"Modul anders","okay"),"")</f>
        <v/>
      </c>
      <c r="AQ3435">
        <f>IFERROR(IF(COUNTIFS(BTT[Verwendete Transaktion (Pflichtauswahl)],BTT[[#This Row],[Verwendete Transaktion (Pflichtauswahl)]],BTT[Verantwortliches TP
(automatisch)],"&lt;&gt;"&amp;BTT[[#This Row],[Verantwortliches TP
(automatisch)]])&gt;0,"Transaktion mehrfach","okay"),"")</f>
        <v/>
      </c>
      <c r="AR3435">
        <f>IFERROR(IF(COUNTIFS(BTT[Verwendete Transaktion (Pflichtauswahl)],BTT[[#This Row],[Verwendete Transaktion (Pflichtauswahl)]],BTT[Verantwortliches TP
(automatisch)],"&lt;&gt;"&amp;VLOOKUP(aktives_Teilprojekt,Teilprojekte[[Teilprojekte]:[Kürzel]],2,FALSE))&gt;0,"Transaktion mehrfach","okay"),"")</f>
        <v/>
      </c>
      <c r="AS3435" t="inlineStr">
        <is>
          <t>IH96</t>
        </is>
      </c>
    </row>
    <row r="3436">
      <c r="A3436">
        <f>IFERROR(IF(BTT[[#This Row],[Lfd Nr. 
(aus konsolidierter Datei)]]&lt;&gt;"",BTT[[#This Row],[Lfd Nr. 
(aus konsolidierter Datei)]],VLOOKUP(aktives_Teilprojekt,Teilprojekte[[Teilprojekte]:[Kürzel]],2,FALSE)&amp;ROW(BTT[[#This Row],[Lfd Nr.
(automatisch)]])-2),"")</f>
        <v/>
      </c>
      <c r="B3436" t="inlineStr">
        <is>
          <t>Wartungsplanung erstellen</t>
        </is>
      </c>
      <c r="D3436" t="inlineStr">
        <is>
          <t>Anzeigen Wartungsposition</t>
        </is>
      </c>
      <c r="E3436">
        <f>IFERROR(IF(NOT(BTT[[#This Row],[Manuelle Änderung des Verantwortliches TP
(Auswahl - bei Bedarf)]]=""),BTT[[#This Row],[Manuelle Änderung des Verantwortliches TP
(Auswahl - bei Bedarf)]],VLOOKUP(BTT[[#This Row],[Hauptprozess
(Pflichtauswahl)]],Hauptprozesse[],3,FALSE)),"")</f>
        <v/>
      </c>
      <c r="H3436" t="inlineStr">
        <is>
          <t>PM</t>
        </is>
      </c>
      <c r="I3436" t="inlineStr">
        <is>
          <t>IP06</t>
        </is>
      </c>
      <c r="J3436">
        <f>IFERROR(VLOOKUP(BTT[[#This Row],[Verwendete Transaktion (Pflichtauswahl)]],Transaktionen[[Transaktionen]:[Langtext]],2,FALSE),"")</f>
        <v/>
      </c>
      <c r="L3436" t="inlineStr">
        <is>
          <t>nein</t>
        </is>
      </c>
      <c r="M3436" t="inlineStr">
        <is>
          <t>nein</t>
        </is>
      </c>
      <c r="N3436" t="inlineStr">
        <is>
          <t>nein</t>
        </is>
      </c>
      <c r="O3436" t="inlineStr">
        <is>
          <t>nein</t>
        </is>
      </c>
      <c r="P3436" t="inlineStr">
        <is>
          <t>nein</t>
        </is>
      </c>
      <c r="Q3436" t="inlineStr">
        <is>
          <t>nein</t>
        </is>
      </c>
      <c r="R3436" t="inlineStr">
        <is>
          <t>keine</t>
        </is>
      </c>
      <c r="S3436" t="inlineStr">
        <is>
          <t>nein</t>
        </is>
      </c>
      <c r="T3436" t="inlineStr">
        <is>
          <t>keiner</t>
        </is>
      </c>
      <c r="V3436">
        <f>IFERROR(VLOOKUP(BTT[[#This Row],[Verwendetes Formular
(Auswahl falls relevant)]],Formulare[[Formularbezeichnung]:[Formularname (technisch)]],2,FALSE),"")</f>
        <v/>
      </c>
      <c r="X3436" t="inlineStr">
        <is>
          <t>nein</t>
        </is>
      </c>
      <c r="Z3436" t="inlineStr">
        <is>
          <t>Must-have</t>
        </is>
      </c>
      <c r="AB3436" t="inlineStr">
        <is>
          <t>nein</t>
        </is>
      </c>
      <c r="AD3436" t="inlineStr">
        <is>
          <t>Fiori</t>
        </is>
      </c>
      <c r="AF3436" t="inlineStr">
        <is>
          <t>F3621, W0024, W0027, F5325, W0192</t>
        </is>
      </c>
      <c r="AG3436" t="inlineStr">
        <is>
          <t>nein</t>
        </is>
      </c>
      <c r="AH3436" t="inlineStr">
        <is>
          <t>nein</t>
        </is>
      </c>
      <c r="AI3436" t="inlineStr">
        <is>
          <t>ja</t>
        </is>
      </c>
      <c r="AJ3436" t="inlineStr">
        <is>
          <t>ja</t>
        </is>
      </c>
      <c r="AK3436">
        <f>IF(BTT[[#This Row],[Subprozess
(optionale Auswahl)]]="","okay",IF(VLOOKUP(BTT[[#This Row],[Subprozess
(optionale Auswahl)]],BPML[[Subprozess]:[Zugeordneter Hauptprozess]],3,FALSE)=BTT[[#This Row],[Hauptprozess
(Pflichtauswahl)]],"okay","falscher Subprozess"))</f>
        <v/>
      </c>
      <c r="AL3436">
        <f>IF(aktives_Teilprojekt="Master","",IF(BTT[[#This Row],[Verantwortliches TP
(automatisch)]]=VLOOKUP(aktives_Teilprojekt,Teilprojekte[[Teilprojekte]:[Kürzel]],2,FALSE),"okay","Hauptprozess anderes TP"))</f>
        <v/>
      </c>
      <c r="AM3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6">
        <f>IFERROR(IF(BTT[[#This Row],[SAP-Modul
(Pflichtauswahl)]]&lt;&gt;VLOOKUP(BTT[[#This Row],[Verwendete Transaktion (Pflichtauswahl)]],Transaktionen[[Transaktionen]:[Modul]],3,FALSE),"Modul anders","okay"),"")</f>
        <v/>
      </c>
      <c r="AP3436">
        <f>IFERROR(IF(COUNTIFS(BTT[Verwendete Transaktion (Pflichtauswahl)],BTT[[#This Row],[Verwendete Transaktion (Pflichtauswahl)]],BTT[SAP-Modul
(Pflichtauswahl)],"&lt;&gt;"&amp;BTT[[#This Row],[SAP-Modul
(Pflichtauswahl)]])&gt;0,"Modul anders","okay"),"")</f>
        <v/>
      </c>
      <c r="AQ3436">
        <f>IFERROR(IF(COUNTIFS(BTT[Verwendete Transaktion (Pflichtauswahl)],BTT[[#This Row],[Verwendete Transaktion (Pflichtauswahl)]],BTT[Verantwortliches TP
(automatisch)],"&lt;&gt;"&amp;BTT[[#This Row],[Verantwortliches TP
(automatisch)]])&gt;0,"Transaktion mehrfach","okay"),"")</f>
        <v/>
      </c>
      <c r="AR3436">
        <f>IFERROR(IF(COUNTIFS(BTT[Verwendete Transaktion (Pflichtauswahl)],BTT[[#This Row],[Verwendete Transaktion (Pflichtauswahl)]],BTT[Verantwortliches TP
(automatisch)],"&lt;&gt;"&amp;VLOOKUP(aktives_Teilprojekt,Teilprojekte[[Teilprojekte]:[Kürzel]],2,FALSE))&gt;0,"Transaktion mehrfach","okay"),"")</f>
        <v/>
      </c>
      <c r="AS3436" t="inlineStr">
        <is>
          <t>IH97</t>
        </is>
      </c>
    </row>
    <row r="3437">
      <c r="A3437">
        <f>IFERROR(IF(BTT[[#This Row],[Lfd Nr. 
(aus konsolidierter Datei)]]&lt;&gt;"",BTT[[#This Row],[Lfd Nr. 
(aus konsolidierter Datei)]],VLOOKUP(aktives_Teilprojekt,Teilprojekte[[Teilprojekte]:[Kürzel]],2,FALSE)&amp;ROW(BTT[[#This Row],[Lfd Nr.
(automatisch)]])-2),"")</f>
        <v/>
      </c>
      <c r="B3437" t="inlineStr">
        <is>
          <t>Wartungsplanung erstellen</t>
        </is>
      </c>
      <c r="D3437" t="inlineStr">
        <is>
          <t>Terminieren Wartungsplan</t>
        </is>
      </c>
      <c r="E3437">
        <f>IFERROR(IF(NOT(BTT[[#This Row],[Manuelle Änderung des Verantwortliches TP
(Auswahl - bei Bedarf)]]=""),BTT[[#This Row],[Manuelle Änderung des Verantwortliches TP
(Auswahl - bei Bedarf)]],VLOOKUP(BTT[[#This Row],[Hauptprozess
(Pflichtauswahl)]],Hauptprozesse[],3,FALSE)),"")</f>
        <v/>
      </c>
      <c r="H3437" t="inlineStr">
        <is>
          <t>PM</t>
        </is>
      </c>
      <c r="I3437" t="inlineStr">
        <is>
          <t>IP10</t>
        </is>
      </c>
      <c r="J3437">
        <f>IFERROR(VLOOKUP(BTT[[#This Row],[Verwendete Transaktion (Pflichtauswahl)]],Transaktionen[[Transaktionen]:[Langtext]],2,FALSE),"")</f>
        <v/>
      </c>
      <c r="L3437" t="inlineStr">
        <is>
          <t>nein</t>
        </is>
      </c>
      <c r="M3437" t="inlineStr">
        <is>
          <t>kundeneigene Anpassung - Verschiebung auf nächsten Montag</t>
        </is>
      </c>
      <c r="N3437" t="inlineStr">
        <is>
          <t>nein</t>
        </is>
      </c>
      <c r="O3437" t="inlineStr">
        <is>
          <t>nein</t>
        </is>
      </c>
      <c r="P3437" t="inlineStr">
        <is>
          <t>nein</t>
        </is>
      </c>
      <c r="Q3437" t="inlineStr">
        <is>
          <t>nein</t>
        </is>
      </c>
      <c r="R3437" t="inlineStr">
        <is>
          <t>keine</t>
        </is>
      </c>
      <c r="S3437" t="inlineStr">
        <is>
          <t>nein</t>
        </is>
      </c>
      <c r="T3437" t="inlineStr">
        <is>
          <t>keiner</t>
        </is>
      </c>
      <c r="V3437">
        <f>IFERROR(VLOOKUP(BTT[[#This Row],[Verwendetes Formular
(Auswahl falls relevant)]],Formulare[[Formularbezeichnung]:[Formularname (technisch)]],2,FALSE),"")</f>
        <v/>
      </c>
      <c r="X3437" t="inlineStr">
        <is>
          <t>nein</t>
        </is>
      </c>
      <c r="Z3437" t="inlineStr">
        <is>
          <t>Must-have</t>
        </is>
      </c>
      <c r="AB3437" t="inlineStr">
        <is>
          <t>nein</t>
        </is>
      </c>
      <c r="AD3437" t="inlineStr">
        <is>
          <t>GUI</t>
        </is>
      </c>
      <c r="AG3437" t="inlineStr">
        <is>
          <t>nein</t>
        </is>
      </c>
      <c r="AH3437" t="inlineStr">
        <is>
          <t>nein</t>
        </is>
      </c>
      <c r="AI3437" t="inlineStr">
        <is>
          <t>ja</t>
        </is>
      </c>
      <c r="AJ3437" t="inlineStr">
        <is>
          <t>ja</t>
        </is>
      </c>
      <c r="AK3437">
        <f>IF(BTT[[#This Row],[Subprozess
(optionale Auswahl)]]="","okay",IF(VLOOKUP(BTT[[#This Row],[Subprozess
(optionale Auswahl)]],BPML[[Subprozess]:[Zugeordneter Hauptprozess]],3,FALSE)=BTT[[#This Row],[Hauptprozess
(Pflichtauswahl)]],"okay","falscher Subprozess"))</f>
        <v/>
      </c>
      <c r="AL3437">
        <f>IF(aktives_Teilprojekt="Master","",IF(BTT[[#This Row],[Verantwortliches TP
(automatisch)]]=VLOOKUP(aktives_Teilprojekt,Teilprojekte[[Teilprojekte]:[Kürzel]],2,FALSE),"okay","Hauptprozess anderes TP"))</f>
        <v/>
      </c>
      <c r="AM3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7">
        <f>IFERROR(IF(BTT[[#This Row],[SAP-Modul
(Pflichtauswahl)]]&lt;&gt;VLOOKUP(BTT[[#This Row],[Verwendete Transaktion (Pflichtauswahl)]],Transaktionen[[Transaktionen]:[Modul]],3,FALSE),"Modul anders","okay"),"")</f>
        <v/>
      </c>
      <c r="AP3437">
        <f>IFERROR(IF(COUNTIFS(BTT[Verwendete Transaktion (Pflichtauswahl)],BTT[[#This Row],[Verwendete Transaktion (Pflichtauswahl)]],BTT[SAP-Modul
(Pflichtauswahl)],"&lt;&gt;"&amp;BTT[[#This Row],[SAP-Modul
(Pflichtauswahl)]])&gt;0,"Modul anders","okay"),"")</f>
        <v/>
      </c>
      <c r="AQ3437">
        <f>IFERROR(IF(COUNTIFS(BTT[Verwendete Transaktion (Pflichtauswahl)],BTT[[#This Row],[Verwendete Transaktion (Pflichtauswahl)]],BTT[Verantwortliches TP
(automatisch)],"&lt;&gt;"&amp;BTT[[#This Row],[Verantwortliches TP
(automatisch)]])&gt;0,"Transaktion mehrfach","okay"),"")</f>
        <v/>
      </c>
      <c r="AR3437">
        <f>IFERROR(IF(COUNTIFS(BTT[Verwendete Transaktion (Pflichtauswahl)],BTT[[#This Row],[Verwendete Transaktion (Pflichtauswahl)]],BTT[Verantwortliches TP
(automatisch)],"&lt;&gt;"&amp;VLOOKUP(aktives_Teilprojekt,Teilprojekte[[Teilprojekte]:[Kürzel]],2,FALSE))&gt;0,"Transaktion mehrfach","okay"),"")</f>
        <v/>
      </c>
      <c r="AS3437" t="inlineStr">
        <is>
          <t>IH98</t>
        </is>
      </c>
    </row>
    <row r="3438">
      <c r="A3438">
        <f>IFERROR(IF(BTT[[#This Row],[Lfd Nr. 
(aus konsolidierter Datei)]]&lt;&gt;"",BTT[[#This Row],[Lfd Nr. 
(aus konsolidierter Datei)]],VLOOKUP(aktives_Teilprojekt,Teilprojekte[[Teilprojekte]:[Kürzel]],2,FALSE)&amp;ROW(BTT[[#This Row],[Lfd Nr.
(automatisch)]])-2),"")</f>
        <v/>
      </c>
      <c r="B3438" t="inlineStr">
        <is>
          <t>Wartungsplanung erstellen</t>
        </is>
      </c>
      <c r="D3438" t="inlineStr">
        <is>
          <t>Wartungsstrategien pflegen</t>
        </is>
      </c>
      <c r="E3438">
        <f>IFERROR(IF(NOT(BTT[[#This Row],[Manuelle Änderung des Verantwortliches TP
(Auswahl - bei Bedarf)]]=""),BTT[[#This Row],[Manuelle Änderung des Verantwortliches TP
(Auswahl - bei Bedarf)]],VLOOKUP(BTT[[#This Row],[Hauptprozess
(Pflichtauswahl)]],Hauptprozesse[],3,FALSE)),"")</f>
        <v/>
      </c>
      <c r="H3438" t="inlineStr">
        <is>
          <t>PM</t>
        </is>
      </c>
      <c r="I3438" t="inlineStr">
        <is>
          <t>IP11</t>
        </is>
      </c>
      <c r="J3438">
        <f>IFERROR(VLOOKUP(BTT[[#This Row],[Verwendete Transaktion (Pflichtauswahl)]],Transaktionen[[Transaktionen]:[Langtext]],2,FALSE),"")</f>
        <v/>
      </c>
      <c r="L3438" t="inlineStr">
        <is>
          <t>nein</t>
        </is>
      </c>
      <c r="M3438" t="inlineStr">
        <is>
          <t>nein</t>
        </is>
      </c>
      <c r="N3438" t="inlineStr">
        <is>
          <t>nein</t>
        </is>
      </c>
      <c r="O3438" t="inlineStr">
        <is>
          <t>nein</t>
        </is>
      </c>
      <c r="P3438" t="inlineStr">
        <is>
          <t>nein</t>
        </is>
      </c>
      <c r="Q3438" t="inlineStr">
        <is>
          <t>nein</t>
        </is>
      </c>
      <c r="R3438" t="inlineStr">
        <is>
          <t>keine</t>
        </is>
      </c>
      <c r="S3438" t="inlineStr">
        <is>
          <t>nein</t>
        </is>
      </c>
      <c r="T3438" t="inlineStr">
        <is>
          <t>keiner</t>
        </is>
      </c>
      <c r="V3438">
        <f>IFERROR(VLOOKUP(BTT[[#This Row],[Verwendetes Formular
(Auswahl falls relevant)]],Formulare[[Formularbezeichnung]:[Formularname (technisch)]],2,FALSE),"")</f>
        <v/>
      </c>
      <c r="X3438" t="inlineStr">
        <is>
          <t>nein</t>
        </is>
      </c>
      <c r="Z3438" t="inlineStr">
        <is>
          <t>Must-have</t>
        </is>
      </c>
      <c r="AB3438" t="inlineStr">
        <is>
          <t>nein</t>
        </is>
      </c>
      <c r="AD3438" t="inlineStr">
        <is>
          <t>GUI</t>
        </is>
      </c>
      <c r="AG3438" t="inlineStr">
        <is>
          <t>nein</t>
        </is>
      </c>
      <c r="AH3438" t="inlineStr">
        <is>
          <t>nein</t>
        </is>
      </c>
      <c r="AI3438" t="inlineStr">
        <is>
          <t>ja</t>
        </is>
      </c>
      <c r="AJ3438" t="inlineStr">
        <is>
          <t>ja</t>
        </is>
      </c>
      <c r="AK3438">
        <f>IF(BTT[[#This Row],[Subprozess
(optionale Auswahl)]]="","okay",IF(VLOOKUP(BTT[[#This Row],[Subprozess
(optionale Auswahl)]],BPML[[Subprozess]:[Zugeordneter Hauptprozess]],3,FALSE)=BTT[[#This Row],[Hauptprozess
(Pflichtauswahl)]],"okay","falscher Subprozess"))</f>
        <v/>
      </c>
      <c r="AL3438">
        <f>IF(aktives_Teilprojekt="Master","",IF(BTT[[#This Row],[Verantwortliches TP
(automatisch)]]=VLOOKUP(aktives_Teilprojekt,Teilprojekte[[Teilprojekte]:[Kürzel]],2,FALSE),"okay","Hauptprozess anderes TP"))</f>
        <v/>
      </c>
      <c r="AM3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8">
        <f>IFERROR(IF(BTT[[#This Row],[SAP-Modul
(Pflichtauswahl)]]&lt;&gt;VLOOKUP(BTT[[#This Row],[Verwendete Transaktion (Pflichtauswahl)]],Transaktionen[[Transaktionen]:[Modul]],3,FALSE),"Modul anders","okay"),"")</f>
        <v/>
      </c>
      <c r="AP3438">
        <f>IFERROR(IF(COUNTIFS(BTT[Verwendete Transaktion (Pflichtauswahl)],BTT[[#This Row],[Verwendete Transaktion (Pflichtauswahl)]],BTT[SAP-Modul
(Pflichtauswahl)],"&lt;&gt;"&amp;BTT[[#This Row],[SAP-Modul
(Pflichtauswahl)]])&gt;0,"Modul anders","okay"),"")</f>
        <v/>
      </c>
      <c r="AQ3438">
        <f>IFERROR(IF(COUNTIFS(BTT[Verwendete Transaktion (Pflichtauswahl)],BTT[[#This Row],[Verwendete Transaktion (Pflichtauswahl)]],BTT[Verantwortliches TP
(automatisch)],"&lt;&gt;"&amp;BTT[[#This Row],[Verantwortliches TP
(automatisch)]])&gt;0,"Transaktion mehrfach","okay"),"")</f>
        <v/>
      </c>
      <c r="AR3438">
        <f>IFERROR(IF(COUNTIFS(BTT[Verwendete Transaktion (Pflichtauswahl)],BTT[[#This Row],[Verwendete Transaktion (Pflichtauswahl)]],BTT[Verantwortliches TP
(automatisch)],"&lt;&gt;"&amp;VLOOKUP(aktives_Teilprojekt,Teilprojekte[[Teilprojekte]:[Kürzel]],2,FALSE))&gt;0,"Transaktion mehrfach","okay"),"")</f>
        <v/>
      </c>
      <c r="AS3438" t="inlineStr">
        <is>
          <t>IH99</t>
        </is>
      </c>
    </row>
    <row r="3439">
      <c r="A3439">
        <f>IFERROR(IF(BTT[[#This Row],[Lfd Nr. 
(aus konsolidierter Datei)]]&lt;&gt;"",BTT[[#This Row],[Lfd Nr. 
(aus konsolidierter Datei)]],VLOOKUP(aktives_Teilprojekt,Teilprojekte[[Teilprojekte]:[Kürzel]],2,FALSE)&amp;ROW(BTT[[#This Row],[Lfd Nr.
(automatisch)]])-2),"")</f>
        <v/>
      </c>
      <c r="B3439" t="inlineStr">
        <is>
          <t>Wartungsplanung erstellen</t>
        </is>
      </c>
      <c r="D3439" t="inlineStr">
        <is>
          <t>Zyklusset pflegen</t>
        </is>
      </c>
      <c r="E3439">
        <f>IFERROR(IF(NOT(BTT[[#This Row],[Manuelle Änderung des Verantwortliches TP
(Auswahl - bei Bedarf)]]=""),BTT[[#This Row],[Manuelle Änderung des Verantwortliches TP
(Auswahl - bei Bedarf)]],VLOOKUP(BTT[[#This Row],[Hauptprozess
(Pflichtauswahl)]],Hauptprozesse[],3,FALSE)),"")</f>
        <v/>
      </c>
      <c r="H3439" t="inlineStr">
        <is>
          <t>PM</t>
        </is>
      </c>
      <c r="I3439" t="inlineStr">
        <is>
          <t>IP11Z</t>
        </is>
      </c>
      <c r="J3439">
        <f>IFERROR(VLOOKUP(BTT[[#This Row],[Verwendete Transaktion (Pflichtauswahl)]],Transaktionen[[Transaktionen]:[Langtext]],2,FALSE),"")</f>
        <v/>
      </c>
      <c r="L3439" t="inlineStr">
        <is>
          <t>nein</t>
        </is>
      </c>
      <c r="M3439" t="inlineStr">
        <is>
          <t>nein</t>
        </is>
      </c>
      <c r="N3439" t="inlineStr">
        <is>
          <t>nein</t>
        </is>
      </c>
      <c r="O3439" t="inlineStr">
        <is>
          <t>nein</t>
        </is>
      </c>
      <c r="P3439" t="inlineStr">
        <is>
          <t>nein</t>
        </is>
      </c>
      <c r="Q3439" t="inlineStr">
        <is>
          <t>nein</t>
        </is>
      </c>
      <c r="R3439" t="inlineStr">
        <is>
          <t>keine</t>
        </is>
      </c>
      <c r="S3439" t="inlineStr">
        <is>
          <t>nein</t>
        </is>
      </c>
      <c r="T3439" t="inlineStr">
        <is>
          <t>keiner</t>
        </is>
      </c>
      <c r="V3439">
        <f>IFERROR(VLOOKUP(BTT[[#This Row],[Verwendetes Formular
(Auswahl falls relevant)]],Formulare[[Formularbezeichnung]:[Formularname (technisch)]],2,FALSE),"")</f>
        <v/>
      </c>
      <c r="X3439" t="inlineStr">
        <is>
          <t>nein</t>
        </is>
      </c>
      <c r="Z3439" t="inlineStr">
        <is>
          <t>Must-have</t>
        </is>
      </c>
      <c r="AB3439" t="inlineStr">
        <is>
          <t>nein</t>
        </is>
      </c>
      <c r="AD3439" t="inlineStr">
        <is>
          <t>GUI</t>
        </is>
      </c>
      <c r="AG3439" t="inlineStr">
        <is>
          <t>nein</t>
        </is>
      </c>
      <c r="AH3439" t="inlineStr">
        <is>
          <t>nein</t>
        </is>
      </c>
      <c r="AI3439" t="inlineStr">
        <is>
          <t>ja</t>
        </is>
      </c>
      <c r="AJ3439" t="inlineStr">
        <is>
          <t>ja</t>
        </is>
      </c>
      <c r="AK3439">
        <f>IF(BTT[[#This Row],[Subprozess
(optionale Auswahl)]]="","okay",IF(VLOOKUP(BTT[[#This Row],[Subprozess
(optionale Auswahl)]],BPML[[Subprozess]:[Zugeordneter Hauptprozess]],3,FALSE)=BTT[[#This Row],[Hauptprozess
(Pflichtauswahl)]],"okay","falscher Subprozess"))</f>
        <v/>
      </c>
      <c r="AL3439">
        <f>IF(aktives_Teilprojekt="Master","",IF(BTT[[#This Row],[Verantwortliches TP
(automatisch)]]=VLOOKUP(aktives_Teilprojekt,Teilprojekte[[Teilprojekte]:[Kürzel]],2,FALSE),"okay","Hauptprozess anderes TP"))</f>
        <v/>
      </c>
      <c r="AM3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9">
        <f>IFERROR(IF(BTT[[#This Row],[SAP-Modul
(Pflichtauswahl)]]&lt;&gt;VLOOKUP(BTT[[#This Row],[Verwendete Transaktion (Pflichtauswahl)]],Transaktionen[[Transaktionen]:[Modul]],3,FALSE),"Modul anders","okay"),"")</f>
        <v/>
      </c>
      <c r="AP3439">
        <f>IFERROR(IF(COUNTIFS(BTT[Verwendete Transaktion (Pflichtauswahl)],BTT[[#This Row],[Verwendete Transaktion (Pflichtauswahl)]],BTT[SAP-Modul
(Pflichtauswahl)],"&lt;&gt;"&amp;BTT[[#This Row],[SAP-Modul
(Pflichtauswahl)]])&gt;0,"Modul anders","okay"),"")</f>
        <v/>
      </c>
      <c r="AQ3439">
        <f>IFERROR(IF(COUNTIFS(BTT[Verwendete Transaktion (Pflichtauswahl)],BTT[[#This Row],[Verwendete Transaktion (Pflichtauswahl)]],BTT[Verantwortliches TP
(automatisch)],"&lt;&gt;"&amp;BTT[[#This Row],[Verantwortliches TP
(automatisch)]])&gt;0,"Transaktion mehrfach","okay"),"")</f>
        <v/>
      </c>
      <c r="AR3439">
        <f>IFERROR(IF(COUNTIFS(BTT[Verwendete Transaktion (Pflichtauswahl)],BTT[[#This Row],[Verwendete Transaktion (Pflichtauswahl)]],BTT[Verantwortliches TP
(automatisch)],"&lt;&gt;"&amp;VLOOKUP(aktives_Teilprojekt,Teilprojekte[[Teilprojekte]:[Kürzel]],2,FALSE))&gt;0,"Transaktion mehrfach","okay"),"")</f>
        <v/>
      </c>
      <c r="AS3439" t="inlineStr">
        <is>
          <t>IH100</t>
        </is>
      </c>
    </row>
    <row r="3440">
      <c r="A3440">
        <f>IFERROR(IF(BTT[[#This Row],[Lfd Nr. 
(aus konsolidierter Datei)]]&lt;&gt;"",BTT[[#This Row],[Lfd Nr. 
(aus konsolidierter Datei)]],VLOOKUP(aktives_Teilprojekt,Teilprojekte[[Teilprojekte]:[Kürzel]],2,FALSE)&amp;ROW(BTT[[#This Row],[Lfd Nr.
(automatisch)]])-2),"")</f>
        <v/>
      </c>
      <c r="B3440" t="inlineStr">
        <is>
          <t>Wartungsplanung erstellen</t>
        </is>
      </c>
      <c r="D3440" t="inlineStr">
        <is>
          <t>Wartungsstrategien anzeigen</t>
        </is>
      </c>
      <c r="E3440">
        <f>IFERROR(IF(NOT(BTT[[#This Row],[Manuelle Änderung des Verantwortliches TP
(Auswahl - bei Bedarf)]]=""),BTT[[#This Row],[Manuelle Änderung des Verantwortliches TP
(Auswahl - bei Bedarf)]],VLOOKUP(BTT[[#This Row],[Hauptprozess
(Pflichtauswahl)]],Hauptprozesse[],3,FALSE)),"")</f>
        <v/>
      </c>
      <c r="H3440" t="inlineStr">
        <is>
          <t>PM</t>
        </is>
      </c>
      <c r="I3440" t="inlineStr">
        <is>
          <t>IP12</t>
        </is>
      </c>
      <c r="J3440">
        <f>IFERROR(VLOOKUP(BTT[[#This Row],[Verwendete Transaktion (Pflichtauswahl)]],Transaktionen[[Transaktionen]:[Langtext]],2,FALSE),"")</f>
        <v/>
      </c>
      <c r="L3440" t="inlineStr">
        <is>
          <t>nein</t>
        </is>
      </c>
      <c r="M3440" t="inlineStr">
        <is>
          <t>nein</t>
        </is>
      </c>
      <c r="N3440" t="inlineStr">
        <is>
          <t>nein</t>
        </is>
      </c>
      <c r="O3440" t="inlineStr">
        <is>
          <t>nein</t>
        </is>
      </c>
      <c r="P3440" t="inlineStr">
        <is>
          <t>nein</t>
        </is>
      </c>
      <c r="Q3440" t="inlineStr">
        <is>
          <t>nein</t>
        </is>
      </c>
      <c r="R3440" t="inlineStr">
        <is>
          <t>keine</t>
        </is>
      </c>
      <c r="S3440" t="inlineStr">
        <is>
          <t>nein</t>
        </is>
      </c>
      <c r="T3440" t="inlineStr">
        <is>
          <t>keiner</t>
        </is>
      </c>
      <c r="V3440">
        <f>IFERROR(VLOOKUP(BTT[[#This Row],[Verwendetes Formular
(Auswahl falls relevant)]],Formulare[[Formularbezeichnung]:[Formularname (technisch)]],2,FALSE),"")</f>
        <v/>
      </c>
      <c r="X3440" t="inlineStr">
        <is>
          <t>nein</t>
        </is>
      </c>
      <c r="Z3440" t="inlineStr">
        <is>
          <t>Must-have</t>
        </is>
      </c>
      <c r="AB3440" t="inlineStr">
        <is>
          <t>nein</t>
        </is>
      </c>
      <c r="AD3440" t="inlineStr">
        <is>
          <t>GUI</t>
        </is>
      </c>
      <c r="AG3440" t="inlineStr">
        <is>
          <t>nein</t>
        </is>
      </c>
      <c r="AH3440" t="inlineStr">
        <is>
          <t>nein</t>
        </is>
      </c>
      <c r="AI3440" t="inlineStr">
        <is>
          <t>ja</t>
        </is>
      </c>
      <c r="AJ3440" t="inlineStr">
        <is>
          <t>ja</t>
        </is>
      </c>
      <c r="AK3440">
        <f>IF(BTT[[#This Row],[Subprozess
(optionale Auswahl)]]="","okay",IF(VLOOKUP(BTT[[#This Row],[Subprozess
(optionale Auswahl)]],BPML[[Subprozess]:[Zugeordneter Hauptprozess]],3,FALSE)=BTT[[#This Row],[Hauptprozess
(Pflichtauswahl)]],"okay","falscher Subprozess"))</f>
        <v/>
      </c>
      <c r="AL3440">
        <f>IF(aktives_Teilprojekt="Master","",IF(BTT[[#This Row],[Verantwortliches TP
(automatisch)]]=VLOOKUP(aktives_Teilprojekt,Teilprojekte[[Teilprojekte]:[Kürzel]],2,FALSE),"okay","Hauptprozess anderes TP"))</f>
        <v/>
      </c>
      <c r="AM3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0">
        <f>IFERROR(IF(BTT[[#This Row],[SAP-Modul
(Pflichtauswahl)]]&lt;&gt;VLOOKUP(BTT[[#This Row],[Verwendete Transaktion (Pflichtauswahl)]],Transaktionen[[Transaktionen]:[Modul]],3,FALSE),"Modul anders","okay"),"")</f>
        <v/>
      </c>
      <c r="AP3440">
        <f>IFERROR(IF(COUNTIFS(BTT[Verwendete Transaktion (Pflichtauswahl)],BTT[[#This Row],[Verwendete Transaktion (Pflichtauswahl)]],BTT[SAP-Modul
(Pflichtauswahl)],"&lt;&gt;"&amp;BTT[[#This Row],[SAP-Modul
(Pflichtauswahl)]])&gt;0,"Modul anders","okay"),"")</f>
        <v/>
      </c>
      <c r="AQ3440">
        <f>IFERROR(IF(COUNTIFS(BTT[Verwendete Transaktion (Pflichtauswahl)],BTT[[#This Row],[Verwendete Transaktion (Pflichtauswahl)]],BTT[Verantwortliches TP
(automatisch)],"&lt;&gt;"&amp;BTT[[#This Row],[Verantwortliches TP
(automatisch)]])&gt;0,"Transaktion mehrfach","okay"),"")</f>
        <v/>
      </c>
      <c r="AR3440">
        <f>IFERROR(IF(COUNTIFS(BTT[Verwendete Transaktion (Pflichtauswahl)],BTT[[#This Row],[Verwendete Transaktion (Pflichtauswahl)]],BTT[Verantwortliches TP
(automatisch)],"&lt;&gt;"&amp;VLOOKUP(aktives_Teilprojekt,Teilprojekte[[Teilprojekte]:[Kürzel]],2,FALSE))&gt;0,"Transaktion mehrfach","okay"),"")</f>
        <v/>
      </c>
      <c r="AS3440" t="inlineStr">
        <is>
          <t>IH101</t>
        </is>
      </c>
    </row>
    <row r="3441">
      <c r="A3441">
        <f>IFERROR(IF(BTT[[#This Row],[Lfd Nr. 
(aus konsolidierter Datei)]]&lt;&gt;"",BTT[[#This Row],[Lfd Nr. 
(aus konsolidierter Datei)]],VLOOKUP(aktives_Teilprojekt,Teilprojekte[[Teilprojekte]:[Kürzel]],2,FALSE)&amp;ROW(BTT[[#This Row],[Lfd Nr.
(automatisch)]])-2),"")</f>
        <v/>
      </c>
      <c r="B3441" t="inlineStr">
        <is>
          <t>Wartungsplanung erstellen</t>
        </is>
      </c>
      <c r="D3441" t="inlineStr">
        <is>
          <t>Zyklusset anzeigen</t>
        </is>
      </c>
      <c r="E3441">
        <f>IFERROR(IF(NOT(BTT[[#This Row],[Manuelle Änderung des Verantwortliches TP
(Auswahl - bei Bedarf)]]=""),BTT[[#This Row],[Manuelle Änderung des Verantwortliches TP
(Auswahl - bei Bedarf)]],VLOOKUP(BTT[[#This Row],[Hauptprozess
(Pflichtauswahl)]],Hauptprozesse[],3,FALSE)),"")</f>
        <v/>
      </c>
      <c r="H3441" t="inlineStr">
        <is>
          <t>PM</t>
        </is>
      </c>
      <c r="I3441" t="inlineStr">
        <is>
          <t>IP12Z</t>
        </is>
      </c>
      <c r="J3441">
        <f>IFERROR(VLOOKUP(BTT[[#This Row],[Verwendete Transaktion (Pflichtauswahl)]],Transaktionen[[Transaktionen]:[Langtext]],2,FALSE),"")</f>
        <v/>
      </c>
      <c r="L3441" t="inlineStr">
        <is>
          <t>nein</t>
        </is>
      </c>
      <c r="M3441" t="inlineStr">
        <is>
          <t>nein</t>
        </is>
      </c>
      <c r="N3441" t="inlineStr">
        <is>
          <t>nein</t>
        </is>
      </c>
      <c r="O3441" t="inlineStr">
        <is>
          <t>nein</t>
        </is>
      </c>
      <c r="P3441" t="inlineStr">
        <is>
          <t>nein</t>
        </is>
      </c>
      <c r="Q3441" t="inlineStr">
        <is>
          <t>nein</t>
        </is>
      </c>
      <c r="R3441" t="inlineStr">
        <is>
          <t>keine</t>
        </is>
      </c>
      <c r="S3441" t="inlineStr">
        <is>
          <t>nein</t>
        </is>
      </c>
      <c r="T3441" t="inlineStr">
        <is>
          <t>keiner</t>
        </is>
      </c>
      <c r="V3441">
        <f>IFERROR(VLOOKUP(BTT[[#This Row],[Verwendetes Formular
(Auswahl falls relevant)]],Formulare[[Formularbezeichnung]:[Formularname (technisch)]],2,FALSE),"")</f>
        <v/>
      </c>
      <c r="X3441" t="inlineStr">
        <is>
          <t>nein</t>
        </is>
      </c>
      <c r="Z3441" t="inlineStr">
        <is>
          <t>Must-have</t>
        </is>
      </c>
      <c r="AB3441" t="inlineStr">
        <is>
          <t>nein</t>
        </is>
      </c>
      <c r="AD3441" t="inlineStr">
        <is>
          <t>GUI</t>
        </is>
      </c>
      <c r="AG3441" t="inlineStr">
        <is>
          <t>nein</t>
        </is>
      </c>
      <c r="AH3441" t="inlineStr">
        <is>
          <t>nein</t>
        </is>
      </c>
      <c r="AI3441" t="inlineStr">
        <is>
          <t>ja</t>
        </is>
      </c>
      <c r="AJ3441" t="inlineStr">
        <is>
          <t>ja</t>
        </is>
      </c>
      <c r="AK3441">
        <f>IF(BTT[[#This Row],[Subprozess
(optionale Auswahl)]]="","okay",IF(VLOOKUP(BTT[[#This Row],[Subprozess
(optionale Auswahl)]],BPML[[Subprozess]:[Zugeordneter Hauptprozess]],3,FALSE)=BTT[[#This Row],[Hauptprozess
(Pflichtauswahl)]],"okay","falscher Subprozess"))</f>
        <v/>
      </c>
      <c r="AL3441">
        <f>IF(aktives_Teilprojekt="Master","",IF(BTT[[#This Row],[Verantwortliches TP
(automatisch)]]=VLOOKUP(aktives_Teilprojekt,Teilprojekte[[Teilprojekte]:[Kürzel]],2,FALSE),"okay","Hauptprozess anderes TP"))</f>
        <v/>
      </c>
      <c r="AM3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1">
        <f>IFERROR(IF(BTT[[#This Row],[SAP-Modul
(Pflichtauswahl)]]&lt;&gt;VLOOKUP(BTT[[#This Row],[Verwendete Transaktion (Pflichtauswahl)]],Transaktionen[[Transaktionen]:[Modul]],3,FALSE),"Modul anders","okay"),"")</f>
        <v/>
      </c>
      <c r="AP3441">
        <f>IFERROR(IF(COUNTIFS(BTT[Verwendete Transaktion (Pflichtauswahl)],BTT[[#This Row],[Verwendete Transaktion (Pflichtauswahl)]],BTT[SAP-Modul
(Pflichtauswahl)],"&lt;&gt;"&amp;BTT[[#This Row],[SAP-Modul
(Pflichtauswahl)]])&gt;0,"Modul anders","okay"),"")</f>
        <v/>
      </c>
      <c r="AQ3441">
        <f>IFERROR(IF(COUNTIFS(BTT[Verwendete Transaktion (Pflichtauswahl)],BTT[[#This Row],[Verwendete Transaktion (Pflichtauswahl)]],BTT[Verantwortliches TP
(automatisch)],"&lt;&gt;"&amp;BTT[[#This Row],[Verantwortliches TP
(automatisch)]])&gt;0,"Transaktion mehrfach","okay"),"")</f>
        <v/>
      </c>
      <c r="AR3441">
        <f>IFERROR(IF(COUNTIFS(BTT[Verwendete Transaktion (Pflichtauswahl)],BTT[[#This Row],[Verwendete Transaktion (Pflichtauswahl)]],BTT[Verantwortliches TP
(automatisch)],"&lt;&gt;"&amp;VLOOKUP(aktives_Teilprojekt,Teilprojekte[[Teilprojekte]:[Kürzel]],2,FALSE))&gt;0,"Transaktion mehrfach","okay"),"")</f>
        <v/>
      </c>
      <c r="AS3441" t="inlineStr">
        <is>
          <t>IH102</t>
        </is>
      </c>
    </row>
    <row r="3442">
      <c r="A3442">
        <f>IFERROR(IF(BTT[[#This Row],[Lfd Nr. 
(aus konsolidierter Datei)]]&lt;&gt;"",BTT[[#This Row],[Lfd Nr. 
(aus konsolidierter Datei)]],VLOOKUP(aktives_Teilprojekt,Teilprojekte[[Teilprojekte]:[Kürzel]],2,FALSE)&amp;ROW(BTT[[#This Row],[Lfd Nr.
(automatisch)]])-2),"")</f>
        <v/>
      </c>
      <c r="B3442" t="inlineStr">
        <is>
          <t>Wartungsplanung erstellen</t>
        </is>
      </c>
      <c r="D3442" t="inlineStr">
        <is>
          <t>Paketfolge</t>
        </is>
      </c>
      <c r="E3442">
        <f>IFERROR(IF(NOT(BTT[[#This Row],[Manuelle Änderung des Verantwortliches TP
(Auswahl - bei Bedarf)]]=""),BTT[[#This Row],[Manuelle Änderung des Verantwortliches TP
(Auswahl - bei Bedarf)]],VLOOKUP(BTT[[#This Row],[Hauptprozess
(Pflichtauswahl)]],Hauptprozesse[],3,FALSE)),"")</f>
        <v/>
      </c>
      <c r="H3442" t="inlineStr">
        <is>
          <t>PM</t>
        </is>
      </c>
      <c r="I3442" t="inlineStr">
        <is>
          <t>IP13</t>
        </is>
      </c>
      <c r="J3442">
        <f>IFERROR(VLOOKUP(BTT[[#This Row],[Verwendete Transaktion (Pflichtauswahl)]],Transaktionen[[Transaktionen]:[Langtext]],2,FALSE),"")</f>
        <v/>
      </c>
      <c r="L3442" t="inlineStr">
        <is>
          <t>nein</t>
        </is>
      </c>
      <c r="M3442" t="inlineStr">
        <is>
          <t>nein</t>
        </is>
      </c>
      <c r="N3442" t="inlineStr">
        <is>
          <t>nein</t>
        </is>
      </c>
      <c r="O3442" t="inlineStr">
        <is>
          <t>nein</t>
        </is>
      </c>
      <c r="P3442" t="inlineStr">
        <is>
          <t>nein</t>
        </is>
      </c>
      <c r="Q3442" t="inlineStr">
        <is>
          <t>nein</t>
        </is>
      </c>
      <c r="R3442" t="inlineStr">
        <is>
          <t>keine</t>
        </is>
      </c>
      <c r="S3442" t="inlineStr">
        <is>
          <t>nein</t>
        </is>
      </c>
      <c r="T3442" t="inlineStr">
        <is>
          <t>keiner</t>
        </is>
      </c>
      <c r="V3442">
        <f>IFERROR(VLOOKUP(BTT[[#This Row],[Verwendetes Formular
(Auswahl falls relevant)]],Formulare[[Formularbezeichnung]:[Formularname (technisch)]],2,FALSE),"")</f>
        <v/>
      </c>
      <c r="X3442" t="inlineStr">
        <is>
          <t>nein</t>
        </is>
      </c>
      <c r="Z3442" t="inlineStr">
        <is>
          <t>Must-have</t>
        </is>
      </c>
      <c r="AB3442" t="inlineStr">
        <is>
          <t>nein</t>
        </is>
      </c>
      <c r="AD3442" t="inlineStr">
        <is>
          <t>GUI</t>
        </is>
      </c>
      <c r="AG3442" t="inlineStr">
        <is>
          <t>nein</t>
        </is>
      </c>
      <c r="AH3442" t="inlineStr">
        <is>
          <t>nein</t>
        </is>
      </c>
      <c r="AI3442" t="inlineStr">
        <is>
          <t>ja</t>
        </is>
      </c>
      <c r="AJ3442" t="inlineStr">
        <is>
          <t>ja</t>
        </is>
      </c>
      <c r="AK3442">
        <f>IF(BTT[[#This Row],[Subprozess
(optionale Auswahl)]]="","okay",IF(VLOOKUP(BTT[[#This Row],[Subprozess
(optionale Auswahl)]],BPML[[Subprozess]:[Zugeordneter Hauptprozess]],3,FALSE)=BTT[[#This Row],[Hauptprozess
(Pflichtauswahl)]],"okay","falscher Subprozess"))</f>
        <v/>
      </c>
      <c r="AL3442">
        <f>IF(aktives_Teilprojekt="Master","",IF(BTT[[#This Row],[Verantwortliches TP
(automatisch)]]=VLOOKUP(aktives_Teilprojekt,Teilprojekte[[Teilprojekte]:[Kürzel]],2,FALSE),"okay","Hauptprozess anderes TP"))</f>
        <v/>
      </c>
      <c r="AM3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2">
        <f>IFERROR(IF(BTT[[#This Row],[SAP-Modul
(Pflichtauswahl)]]&lt;&gt;VLOOKUP(BTT[[#This Row],[Verwendete Transaktion (Pflichtauswahl)]],Transaktionen[[Transaktionen]:[Modul]],3,FALSE),"Modul anders","okay"),"")</f>
        <v/>
      </c>
      <c r="AP3442">
        <f>IFERROR(IF(COUNTIFS(BTT[Verwendete Transaktion (Pflichtauswahl)],BTT[[#This Row],[Verwendete Transaktion (Pflichtauswahl)]],BTT[SAP-Modul
(Pflichtauswahl)],"&lt;&gt;"&amp;BTT[[#This Row],[SAP-Modul
(Pflichtauswahl)]])&gt;0,"Modul anders","okay"),"")</f>
        <v/>
      </c>
      <c r="AQ3442">
        <f>IFERROR(IF(COUNTIFS(BTT[Verwendete Transaktion (Pflichtauswahl)],BTT[[#This Row],[Verwendete Transaktion (Pflichtauswahl)]],BTT[Verantwortliches TP
(automatisch)],"&lt;&gt;"&amp;BTT[[#This Row],[Verantwortliches TP
(automatisch)]])&gt;0,"Transaktion mehrfach","okay"),"")</f>
        <v/>
      </c>
      <c r="AR3442">
        <f>IFERROR(IF(COUNTIFS(BTT[Verwendete Transaktion (Pflichtauswahl)],BTT[[#This Row],[Verwendete Transaktion (Pflichtauswahl)]],BTT[Verantwortliches TP
(automatisch)],"&lt;&gt;"&amp;VLOOKUP(aktives_Teilprojekt,Teilprojekte[[Teilprojekte]:[Kürzel]],2,FALSE))&gt;0,"Transaktion mehrfach","okay"),"")</f>
        <v/>
      </c>
      <c r="AS3442" t="inlineStr">
        <is>
          <t>IH103</t>
        </is>
      </c>
    </row>
    <row r="3443">
      <c r="A3443">
        <f>IFERROR(IF(BTT[[#This Row],[Lfd Nr. 
(aus konsolidierter Datei)]]&lt;&gt;"",BTT[[#This Row],[Lfd Nr. 
(aus konsolidierter Datei)]],VLOOKUP(aktives_Teilprojekt,Teilprojekte[[Teilprojekte]:[Kürzel]],2,FALSE)&amp;ROW(BTT[[#This Row],[Lfd Nr.
(automatisch)]])-2),"")</f>
        <v/>
      </c>
      <c r="B3443" t="inlineStr">
        <is>
          <t>Wartungsplanung erstellen</t>
        </is>
      </c>
      <c r="D3443" t="inlineStr">
        <is>
          <t>Verwendungsnachweis Strategie</t>
        </is>
      </c>
      <c r="E3443">
        <f>IFERROR(IF(NOT(BTT[[#This Row],[Manuelle Änderung des Verantwortliches TP
(Auswahl - bei Bedarf)]]=""),BTT[[#This Row],[Manuelle Änderung des Verantwortliches TP
(Auswahl - bei Bedarf)]],VLOOKUP(BTT[[#This Row],[Hauptprozess
(Pflichtauswahl)]],Hauptprozesse[],3,FALSE)),"")</f>
        <v/>
      </c>
      <c r="H3443" t="inlineStr">
        <is>
          <t>PM</t>
        </is>
      </c>
      <c r="I3443" t="inlineStr">
        <is>
          <t>IP14</t>
        </is>
      </c>
      <c r="J3443">
        <f>IFERROR(VLOOKUP(BTT[[#This Row],[Verwendete Transaktion (Pflichtauswahl)]],Transaktionen[[Transaktionen]:[Langtext]],2,FALSE),"")</f>
        <v/>
      </c>
      <c r="L3443" t="inlineStr">
        <is>
          <t>nein</t>
        </is>
      </c>
      <c r="M3443" t="inlineStr">
        <is>
          <t>nein</t>
        </is>
      </c>
      <c r="N3443" t="inlineStr">
        <is>
          <t>nein</t>
        </is>
      </c>
      <c r="O3443" t="inlineStr">
        <is>
          <t>nein</t>
        </is>
      </c>
      <c r="P3443" t="inlineStr">
        <is>
          <t>nein</t>
        </is>
      </c>
      <c r="Q3443" t="inlineStr">
        <is>
          <t>nein</t>
        </is>
      </c>
      <c r="R3443" t="inlineStr">
        <is>
          <t>keine</t>
        </is>
      </c>
      <c r="S3443" t="inlineStr">
        <is>
          <t>nein</t>
        </is>
      </c>
      <c r="T3443" t="inlineStr">
        <is>
          <t>keiner</t>
        </is>
      </c>
      <c r="V3443">
        <f>IFERROR(VLOOKUP(BTT[[#This Row],[Verwendetes Formular
(Auswahl falls relevant)]],Formulare[[Formularbezeichnung]:[Formularname (technisch)]],2,FALSE),"")</f>
        <v/>
      </c>
      <c r="X3443" t="inlineStr">
        <is>
          <t>nein</t>
        </is>
      </c>
      <c r="Z3443" t="inlineStr">
        <is>
          <t>Must-have</t>
        </is>
      </c>
      <c r="AB3443" t="inlineStr">
        <is>
          <t>nein</t>
        </is>
      </c>
      <c r="AD3443" t="inlineStr">
        <is>
          <t>GUI</t>
        </is>
      </c>
      <c r="AG3443" t="inlineStr">
        <is>
          <t>nein</t>
        </is>
      </c>
      <c r="AH3443" t="inlineStr">
        <is>
          <t>nein</t>
        </is>
      </c>
      <c r="AI3443" t="inlineStr">
        <is>
          <t>ja</t>
        </is>
      </c>
      <c r="AJ3443" t="inlineStr">
        <is>
          <t>ja</t>
        </is>
      </c>
      <c r="AK3443">
        <f>IF(BTT[[#This Row],[Subprozess
(optionale Auswahl)]]="","okay",IF(VLOOKUP(BTT[[#This Row],[Subprozess
(optionale Auswahl)]],BPML[[Subprozess]:[Zugeordneter Hauptprozess]],3,FALSE)=BTT[[#This Row],[Hauptprozess
(Pflichtauswahl)]],"okay","falscher Subprozess"))</f>
        <v/>
      </c>
      <c r="AL3443">
        <f>IF(aktives_Teilprojekt="Master","",IF(BTT[[#This Row],[Verantwortliches TP
(automatisch)]]=VLOOKUP(aktives_Teilprojekt,Teilprojekte[[Teilprojekte]:[Kürzel]],2,FALSE),"okay","Hauptprozess anderes TP"))</f>
        <v/>
      </c>
      <c r="AM3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3">
        <f>IFERROR(IF(BTT[[#This Row],[SAP-Modul
(Pflichtauswahl)]]&lt;&gt;VLOOKUP(BTT[[#This Row],[Verwendete Transaktion (Pflichtauswahl)]],Transaktionen[[Transaktionen]:[Modul]],3,FALSE),"Modul anders","okay"),"")</f>
        <v/>
      </c>
      <c r="AP3443">
        <f>IFERROR(IF(COUNTIFS(BTT[Verwendete Transaktion (Pflichtauswahl)],BTT[[#This Row],[Verwendete Transaktion (Pflichtauswahl)]],BTT[SAP-Modul
(Pflichtauswahl)],"&lt;&gt;"&amp;BTT[[#This Row],[SAP-Modul
(Pflichtauswahl)]])&gt;0,"Modul anders","okay"),"")</f>
        <v/>
      </c>
      <c r="AQ3443">
        <f>IFERROR(IF(COUNTIFS(BTT[Verwendete Transaktion (Pflichtauswahl)],BTT[[#This Row],[Verwendete Transaktion (Pflichtauswahl)]],BTT[Verantwortliches TP
(automatisch)],"&lt;&gt;"&amp;BTT[[#This Row],[Verantwortliches TP
(automatisch)]])&gt;0,"Transaktion mehrfach","okay"),"")</f>
        <v/>
      </c>
      <c r="AR3443">
        <f>IFERROR(IF(COUNTIFS(BTT[Verwendete Transaktion (Pflichtauswahl)],BTT[[#This Row],[Verwendete Transaktion (Pflichtauswahl)]],BTT[Verantwortliches TP
(automatisch)],"&lt;&gt;"&amp;VLOOKUP(aktives_Teilprojekt,Teilprojekte[[Teilprojekte]:[Kürzel]],2,FALSE))&gt;0,"Transaktion mehrfach","okay"),"")</f>
        <v/>
      </c>
      <c r="AS3443" t="inlineStr">
        <is>
          <t>IH104</t>
        </is>
      </c>
    </row>
    <row r="3444">
      <c r="A3444">
        <f>IFERROR(IF(BTT[[#This Row],[Lfd Nr. 
(aus konsolidierter Datei)]]&lt;&gt;"",BTT[[#This Row],[Lfd Nr. 
(aus konsolidierter Datei)]],VLOOKUP(aktives_Teilprojekt,Teilprojekte[[Teilprojekte]:[Kürzel]],2,FALSE)&amp;ROW(BTT[[#This Row],[Lfd Nr.
(automatisch)]])-2),"")</f>
        <v/>
      </c>
      <c r="B3444" t="inlineStr">
        <is>
          <t>Wartungsplanung erstellen</t>
        </is>
      </c>
      <c r="D3444" t="inlineStr">
        <is>
          <t>Wartungsplan ändern</t>
        </is>
      </c>
      <c r="E3444">
        <f>IFERROR(IF(NOT(BTT[[#This Row],[Manuelle Änderung des Verantwortliches TP
(Auswahl - bei Bedarf)]]=""),BTT[[#This Row],[Manuelle Änderung des Verantwortliches TP
(Auswahl - bei Bedarf)]],VLOOKUP(BTT[[#This Row],[Hauptprozess
(Pflichtauswahl)]],Hauptprozesse[],3,FALSE)),"")</f>
        <v/>
      </c>
      <c r="H3444" t="inlineStr">
        <is>
          <t>PM</t>
        </is>
      </c>
      <c r="I3444" t="inlineStr">
        <is>
          <t>IP15</t>
        </is>
      </c>
      <c r="J3444">
        <f>IFERROR(VLOOKUP(BTT[[#This Row],[Verwendete Transaktion (Pflichtauswahl)]],Transaktionen[[Transaktionen]:[Langtext]],2,FALSE),"")</f>
        <v/>
      </c>
      <c r="L3444" t="inlineStr">
        <is>
          <t>nein</t>
        </is>
      </c>
      <c r="M3444" t="inlineStr">
        <is>
          <t>nein</t>
        </is>
      </c>
      <c r="N3444" t="inlineStr">
        <is>
          <t>nein</t>
        </is>
      </c>
      <c r="O3444" t="inlineStr">
        <is>
          <t>nein</t>
        </is>
      </c>
      <c r="P3444" t="inlineStr">
        <is>
          <t>nein</t>
        </is>
      </c>
      <c r="Q3444" t="inlineStr">
        <is>
          <t>LOG_EAM_CI_7</t>
        </is>
      </c>
      <c r="R3444" t="inlineStr">
        <is>
          <t>keine</t>
        </is>
      </c>
      <c r="S3444" t="inlineStr">
        <is>
          <t>nein</t>
        </is>
      </c>
      <c r="T3444" t="inlineStr">
        <is>
          <t>keiner</t>
        </is>
      </c>
      <c r="V3444">
        <f>IFERROR(VLOOKUP(BTT[[#This Row],[Verwendetes Formular
(Auswahl falls relevant)]],Formulare[[Formularbezeichnung]:[Formularname (technisch)]],2,FALSE),"")</f>
        <v/>
      </c>
      <c r="X3444" t="inlineStr">
        <is>
          <t>nein</t>
        </is>
      </c>
      <c r="Y3444" t="inlineStr">
        <is>
          <t>Excel als Objektlistenverwaltung</t>
        </is>
      </c>
      <c r="Z3444" t="inlineStr">
        <is>
          <t>Must-have</t>
        </is>
      </c>
      <c r="AB3444" t="inlineStr">
        <is>
          <t>nein</t>
        </is>
      </c>
      <c r="AD3444" t="inlineStr">
        <is>
          <t>Fiori</t>
        </is>
      </c>
      <c r="AF3444" t="inlineStr">
        <is>
          <t>F5325</t>
        </is>
      </c>
      <c r="AG3444" t="inlineStr">
        <is>
          <t>nein</t>
        </is>
      </c>
      <c r="AH3444" t="inlineStr">
        <is>
          <t>nein</t>
        </is>
      </c>
      <c r="AI3444" t="inlineStr">
        <is>
          <t>ja</t>
        </is>
      </c>
      <c r="AJ3444" t="inlineStr">
        <is>
          <t>ja</t>
        </is>
      </c>
      <c r="AK3444">
        <f>IF(BTT[[#This Row],[Subprozess
(optionale Auswahl)]]="","okay",IF(VLOOKUP(BTT[[#This Row],[Subprozess
(optionale Auswahl)]],BPML[[Subprozess]:[Zugeordneter Hauptprozess]],3,FALSE)=BTT[[#This Row],[Hauptprozess
(Pflichtauswahl)]],"okay","falscher Subprozess"))</f>
        <v/>
      </c>
      <c r="AL3444">
        <f>IF(aktives_Teilprojekt="Master","",IF(BTT[[#This Row],[Verantwortliches TP
(automatisch)]]=VLOOKUP(aktives_Teilprojekt,Teilprojekte[[Teilprojekte]:[Kürzel]],2,FALSE),"okay","Hauptprozess anderes TP"))</f>
        <v/>
      </c>
      <c r="AM3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4">
        <f>IFERROR(IF(BTT[[#This Row],[SAP-Modul
(Pflichtauswahl)]]&lt;&gt;VLOOKUP(BTT[[#This Row],[Verwendete Transaktion (Pflichtauswahl)]],Transaktionen[[Transaktionen]:[Modul]],3,FALSE),"Modul anders","okay"),"")</f>
        <v/>
      </c>
      <c r="AP3444">
        <f>IFERROR(IF(COUNTIFS(BTT[Verwendete Transaktion (Pflichtauswahl)],BTT[[#This Row],[Verwendete Transaktion (Pflichtauswahl)]],BTT[SAP-Modul
(Pflichtauswahl)],"&lt;&gt;"&amp;BTT[[#This Row],[SAP-Modul
(Pflichtauswahl)]])&gt;0,"Modul anders","okay"),"")</f>
        <v/>
      </c>
      <c r="AQ3444">
        <f>IFERROR(IF(COUNTIFS(BTT[Verwendete Transaktion (Pflichtauswahl)],BTT[[#This Row],[Verwendete Transaktion (Pflichtauswahl)]],BTT[Verantwortliches TP
(automatisch)],"&lt;&gt;"&amp;BTT[[#This Row],[Verantwortliches TP
(automatisch)]])&gt;0,"Transaktion mehrfach","okay"),"")</f>
        <v/>
      </c>
      <c r="AR3444">
        <f>IFERROR(IF(COUNTIFS(BTT[Verwendete Transaktion (Pflichtauswahl)],BTT[[#This Row],[Verwendete Transaktion (Pflichtauswahl)]],BTT[Verantwortliches TP
(automatisch)],"&lt;&gt;"&amp;VLOOKUP(aktives_Teilprojekt,Teilprojekte[[Teilprojekte]:[Kürzel]],2,FALSE))&gt;0,"Transaktion mehrfach","okay"),"")</f>
        <v/>
      </c>
      <c r="AS3444" t="inlineStr">
        <is>
          <t>IH105</t>
        </is>
      </c>
    </row>
    <row r="3445">
      <c r="A3445">
        <f>IFERROR(IF(BTT[[#This Row],[Lfd Nr. 
(aus konsolidierter Datei)]]&lt;&gt;"",BTT[[#This Row],[Lfd Nr. 
(aus konsolidierter Datei)]],VLOOKUP(aktives_Teilprojekt,Teilprojekte[[Teilprojekte]:[Kürzel]],2,FALSE)&amp;ROW(BTT[[#This Row],[Lfd Nr.
(automatisch)]])-2),"")</f>
        <v/>
      </c>
      <c r="B3445" t="inlineStr">
        <is>
          <t>Wartungsplanung erstellen</t>
        </is>
      </c>
      <c r="D3445" t="inlineStr">
        <is>
          <t>Wartungsplan anzeigen</t>
        </is>
      </c>
      <c r="E3445">
        <f>IFERROR(IF(NOT(BTT[[#This Row],[Manuelle Änderung des Verantwortliches TP
(Auswahl - bei Bedarf)]]=""),BTT[[#This Row],[Manuelle Änderung des Verantwortliches TP
(Auswahl - bei Bedarf)]],VLOOKUP(BTT[[#This Row],[Hauptprozess
(Pflichtauswahl)]],Hauptprozesse[],3,FALSE)),"")</f>
        <v/>
      </c>
      <c r="H3445" t="inlineStr">
        <is>
          <t>PM</t>
        </is>
      </c>
      <c r="I3445" t="inlineStr">
        <is>
          <t>IP16</t>
        </is>
      </c>
      <c r="J3445">
        <f>IFERROR(VLOOKUP(BTT[[#This Row],[Verwendete Transaktion (Pflichtauswahl)]],Transaktionen[[Transaktionen]:[Langtext]],2,FALSE),"")</f>
        <v/>
      </c>
      <c r="L3445" t="inlineStr">
        <is>
          <t>nein</t>
        </is>
      </c>
      <c r="M3445" t="inlineStr">
        <is>
          <t>nein</t>
        </is>
      </c>
      <c r="N3445" t="inlineStr">
        <is>
          <t>nein</t>
        </is>
      </c>
      <c r="O3445" t="inlineStr">
        <is>
          <t>nein</t>
        </is>
      </c>
      <c r="P3445" t="inlineStr">
        <is>
          <t>nein</t>
        </is>
      </c>
      <c r="Q3445" t="inlineStr">
        <is>
          <t>nein</t>
        </is>
      </c>
      <c r="R3445" t="inlineStr">
        <is>
          <t>keine</t>
        </is>
      </c>
      <c r="S3445" t="inlineStr">
        <is>
          <t>nein</t>
        </is>
      </c>
      <c r="T3445" t="inlineStr">
        <is>
          <t>keiner</t>
        </is>
      </c>
      <c r="V3445">
        <f>IFERROR(VLOOKUP(BTT[[#This Row],[Verwendetes Formular
(Auswahl falls relevant)]],Formulare[[Formularbezeichnung]:[Formularname (technisch)]],2,FALSE),"")</f>
        <v/>
      </c>
      <c r="X3445" t="inlineStr">
        <is>
          <t>nein</t>
        </is>
      </c>
      <c r="Z3445" t="inlineStr">
        <is>
          <t>Must-have</t>
        </is>
      </c>
      <c r="AB3445" t="inlineStr">
        <is>
          <t>nein</t>
        </is>
      </c>
      <c r="AD3445" t="inlineStr">
        <is>
          <t>Fiori</t>
        </is>
      </c>
      <c r="AF3445" t="inlineStr">
        <is>
          <t>F3622, F5356, F5325, W0192</t>
        </is>
      </c>
      <c r="AG3445" t="inlineStr">
        <is>
          <t>nein</t>
        </is>
      </c>
      <c r="AH3445" t="inlineStr">
        <is>
          <t>nein</t>
        </is>
      </c>
      <c r="AI3445" t="inlineStr">
        <is>
          <t>ja</t>
        </is>
      </c>
      <c r="AJ3445" t="inlineStr">
        <is>
          <t>ja</t>
        </is>
      </c>
      <c r="AK3445">
        <f>IF(BTT[[#This Row],[Subprozess
(optionale Auswahl)]]="","okay",IF(VLOOKUP(BTT[[#This Row],[Subprozess
(optionale Auswahl)]],BPML[[Subprozess]:[Zugeordneter Hauptprozess]],3,FALSE)=BTT[[#This Row],[Hauptprozess
(Pflichtauswahl)]],"okay","falscher Subprozess"))</f>
        <v/>
      </c>
      <c r="AL3445">
        <f>IF(aktives_Teilprojekt="Master","",IF(BTT[[#This Row],[Verantwortliches TP
(automatisch)]]=VLOOKUP(aktives_Teilprojekt,Teilprojekte[[Teilprojekte]:[Kürzel]],2,FALSE),"okay","Hauptprozess anderes TP"))</f>
        <v/>
      </c>
      <c r="AM3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5">
        <f>IFERROR(IF(BTT[[#This Row],[SAP-Modul
(Pflichtauswahl)]]&lt;&gt;VLOOKUP(BTT[[#This Row],[Verwendete Transaktion (Pflichtauswahl)]],Transaktionen[[Transaktionen]:[Modul]],3,FALSE),"Modul anders","okay"),"")</f>
        <v/>
      </c>
      <c r="AP3445">
        <f>IFERROR(IF(COUNTIFS(BTT[Verwendete Transaktion (Pflichtauswahl)],BTT[[#This Row],[Verwendete Transaktion (Pflichtauswahl)]],BTT[SAP-Modul
(Pflichtauswahl)],"&lt;&gt;"&amp;BTT[[#This Row],[SAP-Modul
(Pflichtauswahl)]])&gt;0,"Modul anders","okay"),"")</f>
        <v/>
      </c>
      <c r="AQ3445">
        <f>IFERROR(IF(COUNTIFS(BTT[Verwendete Transaktion (Pflichtauswahl)],BTT[[#This Row],[Verwendete Transaktion (Pflichtauswahl)]],BTT[Verantwortliches TP
(automatisch)],"&lt;&gt;"&amp;BTT[[#This Row],[Verantwortliches TP
(automatisch)]])&gt;0,"Transaktion mehrfach","okay"),"")</f>
        <v/>
      </c>
      <c r="AR3445">
        <f>IFERROR(IF(COUNTIFS(BTT[Verwendete Transaktion (Pflichtauswahl)],BTT[[#This Row],[Verwendete Transaktion (Pflichtauswahl)]],BTT[Verantwortliches TP
(automatisch)],"&lt;&gt;"&amp;VLOOKUP(aktives_Teilprojekt,Teilprojekte[[Teilprojekte]:[Kürzel]],2,FALSE))&gt;0,"Transaktion mehrfach","okay"),"")</f>
        <v/>
      </c>
      <c r="AS3445" t="inlineStr">
        <is>
          <t>IH106</t>
        </is>
      </c>
    </row>
    <row r="3446">
      <c r="A3446">
        <f>IFERROR(IF(BTT[[#This Row],[Lfd Nr. 
(aus konsolidierter Datei)]]&lt;&gt;"",BTT[[#This Row],[Lfd Nr. 
(aus konsolidierter Datei)]],VLOOKUP(aktives_Teilprojekt,Teilprojekte[[Teilprojekte]:[Kürzel]],2,FALSE)&amp;ROW(BTT[[#This Row],[Lfd Nr.
(automatisch)]])-2),"")</f>
        <v/>
      </c>
      <c r="B3446" t="inlineStr">
        <is>
          <t>Wartungsplanung erstellen</t>
        </is>
      </c>
      <c r="D3446" t="inlineStr">
        <is>
          <t>Wartungsposition ändern</t>
        </is>
      </c>
      <c r="E3446">
        <f>IFERROR(IF(NOT(BTT[[#This Row],[Manuelle Änderung des Verantwortliches TP
(Auswahl - bei Bedarf)]]=""),BTT[[#This Row],[Manuelle Änderung des Verantwortliches TP
(Auswahl - bei Bedarf)]],VLOOKUP(BTT[[#This Row],[Hauptprozess
(Pflichtauswahl)]],Hauptprozesse[],3,FALSE)),"")</f>
        <v/>
      </c>
      <c r="H3446" t="inlineStr">
        <is>
          <t>PM</t>
        </is>
      </c>
      <c r="I3446" t="inlineStr">
        <is>
          <t>IP17</t>
        </is>
      </c>
      <c r="J3446">
        <f>IFERROR(VLOOKUP(BTT[[#This Row],[Verwendete Transaktion (Pflichtauswahl)]],Transaktionen[[Transaktionen]:[Langtext]],2,FALSE),"")</f>
        <v/>
      </c>
      <c r="L3446" t="inlineStr">
        <is>
          <t>nein</t>
        </is>
      </c>
      <c r="M3446" t="inlineStr">
        <is>
          <t>nein</t>
        </is>
      </c>
      <c r="N3446" t="inlineStr">
        <is>
          <t>nein</t>
        </is>
      </c>
      <c r="O3446" t="inlineStr">
        <is>
          <t>nein</t>
        </is>
      </c>
      <c r="P3446" t="inlineStr">
        <is>
          <t>nein</t>
        </is>
      </c>
      <c r="Q3446" t="inlineStr">
        <is>
          <t>nein</t>
        </is>
      </c>
      <c r="R3446" t="inlineStr">
        <is>
          <t>keine</t>
        </is>
      </c>
      <c r="S3446" t="inlineStr">
        <is>
          <t>nein</t>
        </is>
      </c>
      <c r="T3446" t="inlineStr">
        <is>
          <t>keiner</t>
        </is>
      </c>
      <c r="V3446">
        <f>IFERROR(VLOOKUP(BTT[[#This Row],[Verwendetes Formular
(Auswahl falls relevant)]],Formulare[[Formularbezeichnung]:[Formularname (technisch)]],2,FALSE),"")</f>
        <v/>
      </c>
      <c r="X3446" t="inlineStr">
        <is>
          <t>nein</t>
        </is>
      </c>
      <c r="Z3446" t="inlineStr">
        <is>
          <t>Must-have</t>
        </is>
      </c>
      <c r="AB3446" t="inlineStr">
        <is>
          <t>nein</t>
        </is>
      </c>
      <c r="AD3446" t="inlineStr">
        <is>
          <t>Fiori</t>
        </is>
      </c>
      <c r="AF3446" t="inlineStr">
        <is>
          <t>F5356</t>
        </is>
      </c>
      <c r="AG3446" t="inlineStr">
        <is>
          <t>nein</t>
        </is>
      </c>
      <c r="AH3446" t="inlineStr">
        <is>
          <t>nein</t>
        </is>
      </c>
      <c r="AI3446" t="inlineStr">
        <is>
          <t>ja</t>
        </is>
      </c>
      <c r="AJ3446" t="inlineStr">
        <is>
          <t>ja</t>
        </is>
      </c>
      <c r="AK3446">
        <f>IF(BTT[[#This Row],[Subprozess
(optionale Auswahl)]]="","okay",IF(VLOOKUP(BTT[[#This Row],[Subprozess
(optionale Auswahl)]],BPML[[Subprozess]:[Zugeordneter Hauptprozess]],3,FALSE)=BTT[[#This Row],[Hauptprozess
(Pflichtauswahl)]],"okay","falscher Subprozess"))</f>
        <v/>
      </c>
      <c r="AL3446">
        <f>IF(aktives_Teilprojekt="Master","",IF(BTT[[#This Row],[Verantwortliches TP
(automatisch)]]=VLOOKUP(aktives_Teilprojekt,Teilprojekte[[Teilprojekte]:[Kürzel]],2,FALSE),"okay","Hauptprozess anderes TP"))</f>
        <v/>
      </c>
      <c r="AM3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6">
        <f>IFERROR(IF(BTT[[#This Row],[SAP-Modul
(Pflichtauswahl)]]&lt;&gt;VLOOKUP(BTT[[#This Row],[Verwendete Transaktion (Pflichtauswahl)]],Transaktionen[[Transaktionen]:[Modul]],3,FALSE),"Modul anders","okay"),"")</f>
        <v/>
      </c>
      <c r="AP3446">
        <f>IFERROR(IF(COUNTIFS(BTT[Verwendete Transaktion (Pflichtauswahl)],BTT[[#This Row],[Verwendete Transaktion (Pflichtauswahl)]],BTT[SAP-Modul
(Pflichtauswahl)],"&lt;&gt;"&amp;BTT[[#This Row],[SAP-Modul
(Pflichtauswahl)]])&gt;0,"Modul anders","okay"),"")</f>
        <v/>
      </c>
      <c r="AQ3446">
        <f>IFERROR(IF(COUNTIFS(BTT[Verwendete Transaktion (Pflichtauswahl)],BTT[[#This Row],[Verwendete Transaktion (Pflichtauswahl)]],BTT[Verantwortliches TP
(automatisch)],"&lt;&gt;"&amp;BTT[[#This Row],[Verantwortliches TP
(automatisch)]])&gt;0,"Transaktion mehrfach","okay"),"")</f>
        <v/>
      </c>
      <c r="AR3446">
        <f>IFERROR(IF(COUNTIFS(BTT[Verwendete Transaktion (Pflichtauswahl)],BTT[[#This Row],[Verwendete Transaktion (Pflichtauswahl)]],BTT[Verantwortliches TP
(automatisch)],"&lt;&gt;"&amp;VLOOKUP(aktives_Teilprojekt,Teilprojekte[[Teilprojekte]:[Kürzel]],2,FALSE))&gt;0,"Transaktion mehrfach","okay"),"")</f>
        <v/>
      </c>
      <c r="AS3446" t="inlineStr">
        <is>
          <t>IH107</t>
        </is>
      </c>
    </row>
    <row r="3447">
      <c r="A3447">
        <f>IFERROR(IF(BTT[[#This Row],[Lfd Nr. 
(aus konsolidierter Datei)]]&lt;&gt;"",BTT[[#This Row],[Lfd Nr. 
(aus konsolidierter Datei)]],VLOOKUP(aktives_Teilprojekt,Teilprojekte[[Teilprojekte]:[Kürzel]],2,FALSE)&amp;ROW(BTT[[#This Row],[Lfd Nr.
(automatisch)]])-2),"")</f>
        <v/>
      </c>
      <c r="B3447" t="inlineStr">
        <is>
          <t>Wartungsplanung erstellen</t>
        </is>
      </c>
      <c r="D3447" t="inlineStr">
        <is>
          <t>Wartungsposition anzeigen</t>
        </is>
      </c>
      <c r="E3447">
        <f>IFERROR(IF(NOT(BTT[[#This Row],[Manuelle Änderung des Verantwortliches TP
(Auswahl - bei Bedarf)]]=""),BTT[[#This Row],[Manuelle Änderung des Verantwortliches TP
(Auswahl - bei Bedarf)]],VLOOKUP(BTT[[#This Row],[Hauptprozess
(Pflichtauswahl)]],Hauptprozesse[],3,FALSE)),"")</f>
        <v/>
      </c>
      <c r="H3447" t="inlineStr">
        <is>
          <t>PM</t>
        </is>
      </c>
      <c r="I3447" t="inlineStr">
        <is>
          <t>IP18</t>
        </is>
      </c>
      <c r="J3447">
        <f>IFERROR(VLOOKUP(BTT[[#This Row],[Verwendete Transaktion (Pflichtauswahl)]],Transaktionen[[Transaktionen]:[Langtext]],2,FALSE),"")</f>
        <v/>
      </c>
      <c r="L3447" t="inlineStr">
        <is>
          <t>nein</t>
        </is>
      </c>
      <c r="M3447" t="inlineStr">
        <is>
          <t>nein</t>
        </is>
      </c>
      <c r="N3447" t="inlineStr">
        <is>
          <t>nein</t>
        </is>
      </c>
      <c r="O3447" t="inlineStr">
        <is>
          <t>nein</t>
        </is>
      </c>
      <c r="P3447" t="inlineStr">
        <is>
          <t>nein</t>
        </is>
      </c>
      <c r="Q3447" t="inlineStr">
        <is>
          <t>nein</t>
        </is>
      </c>
      <c r="R3447" t="inlineStr">
        <is>
          <t>keine</t>
        </is>
      </c>
      <c r="S3447" t="inlineStr">
        <is>
          <t>nein</t>
        </is>
      </c>
      <c r="T3447" t="inlineStr">
        <is>
          <t>keiner</t>
        </is>
      </c>
      <c r="V3447">
        <f>IFERROR(VLOOKUP(BTT[[#This Row],[Verwendetes Formular
(Auswahl falls relevant)]],Formulare[[Formularbezeichnung]:[Formularname (technisch)]],2,FALSE),"")</f>
        <v/>
      </c>
      <c r="X3447" t="inlineStr">
        <is>
          <t>nein</t>
        </is>
      </c>
      <c r="Z3447" t="inlineStr">
        <is>
          <t>Must-have</t>
        </is>
      </c>
      <c r="AB3447" t="inlineStr">
        <is>
          <t>nein</t>
        </is>
      </c>
      <c r="AD3447" t="inlineStr">
        <is>
          <t>Fiori</t>
        </is>
      </c>
      <c r="AF3447" t="inlineStr">
        <is>
          <t>F3621, F5356, W0026, W0192</t>
        </is>
      </c>
      <c r="AG3447" t="inlineStr">
        <is>
          <t>nein</t>
        </is>
      </c>
      <c r="AH3447" t="inlineStr">
        <is>
          <t>nein</t>
        </is>
      </c>
      <c r="AI3447" t="inlineStr">
        <is>
          <t>ja</t>
        </is>
      </c>
      <c r="AJ3447" t="inlineStr">
        <is>
          <t>ja</t>
        </is>
      </c>
      <c r="AK3447">
        <f>IF(BTT[[#This Row],[Subprozess
(optionale Auswahl)]]="","okay",IF(VLOOKUP(BTT[[#This Row],[Subprozess
(optionale Auswahl)]],BPML[[Subprozess]:[Zugeordneter Hauptprozess]],3,FALSE)=BTT[[#This Row],[Hauptprozess
(Pflichtauswahl)]],"okay","falscher Subprozess"))</f>
        <v/>
      </c>
      <c r="AL3447">
        <f>IF(aktives_Teilprojekt="Master","",IF(BTT[[#This Row],[Verantwortliches TP
(automatisch)]]=VLOOKUP(aktives_Teilprojekt,Teilprojekte[[Teilprojekte]:[Kürzel]],2,FALSE),"okay","Hauptprozess anderes TP"))</f>
        <v/>
      </c>
      <c r="AM3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7">
        <f>IFERROR(IF(BTT[[#This Row],[SAP-Modul
(Pflichtauswahl)]]&lt;&gt;VLOOKUP(BTT[[#This Row],[Verwendete Transaktion (Pflichtauswahl)]],Transaktionen[[Transaktionen]:[Modul]],3,FALSE),"Modul anders","okay"),"")</f>
        <v/>
      </c>
      <c r="AP3447">
        <f>IFERROR(IF(COUNTIFS(BTT[Verwendete Transaktion (Pflichtauswahl)],BTT[[#This Row],[Verwendete Transaktion (Pflichtauswahl)]],BTT[SAP-Modul
(Pflichtauswahl)],"&lt;&gt;"&amp;BTT[[#This Row],[SAP-Modul
(Pflichtauswahl)]])&gt;0,"Modul anders","okay"),"")</f>
        <v/>
      </c>
      <c r="AQ3447">
        <f>IFERROR(IF(COUNTIFS(BTT[Verwendete Transaktion (Pflichtauswahl)],BTT[[#This Row],[Verwendete Transaktion (Pflichtauswahl)]],BTT[Verantwortliches TP
(automatisch)],"&lt;&gt;"&amp;BTT[[#This Row],[Verantwortliches TP
(automatisch)]])&gt;0,"Transaktion mehrfach","okay"),"")</f>
        <v/>
      </c>
      <c r="AR3447">
        <f>IFERROR(IF(COUNTIFS(BTT[Verwendete Transaktion (Pflichtauswahl)],BTT[[#This Row],[Verwendete Transaktion (Pflichtauswahl)]],BTT[Verantwortliches TP
(automatisch)],"&lt;&gt;"&amp;VLOOKUP(aktives_Teilprojekt,Teilprojekte[[Teilprojekte]:[Kürzel]],2,FALSE))&gt;0,"Transaktion mehrfach","okay"),"")</f>
        <v/>
      </c>
      <c r="AS3447" t="inlineStr">
        <is>
          <t>IH108</t>
        </is>
      </c>
    </row>
    <row r="3448">
      <c r="A3448">
        <f>IFERROR(IF(BTT[[#This Row],[Lfd Nr. 
(aus konsolidierter Datei)]]&lt;&gt;"",BTT[[#This Row],[Lfd Nr. 
(aus konsolidierter Datei)]],VLOOKUP(aktives_Teilprojekt,Teilprojekte[[Teilprojekte]:[Kürzel]],2,FALSE)&amp;ROW(BTT[[#This Row],[Lfd Nr.
(automatisch)]])-2),"")</f>
        <v/>
      </c>
      <c r="B3448" t="inlineStr">
        <is>
          <t>Wartungsplanung erstellen</t>
        </is>
      </c>
      <c r="D3448" t="inlineStr">
        <is>
          <t>Wartungsterminübersicht</t>
        </is>
      </c>
      <c r="E3448">
        <f>IFERROR(IF(NOT(BTT[[#This Row],[Manuelle Änderung des Verantwortliches TP
(Auswahl - bei Bedarf)]]=""),BTT[[#This Row],[Manuelle Änderung des Verantwortliches TP
(Auswahl - bei Bedarf)]],VLOOKUP(BTT[[#This Row],[Hauptprozess
(Pflichtauswahl)]],Hauptprozesse[],3,FALSE)),"")</f>
        <v/>
      </c>
      <c r="H3448" t="inlineStr">
        <is>
          <t>PM</t>
        </is>
      </c>
      <c r="I3448" t="inlineStr">
        <is>
          <t>IP19</t>
        </is>
      </c>
      <c r="J3448">
        <f>IFERROR(VLOOKUP(BTT[[#This Row],[Verwendete Transaktion (Pflichtauswahl)]],Transaktionen[[Transaktionen]:[Langtext]],2,FALSE),"")</f>
        <v/>
      </c>
      <c r="L3448" t="inlineStr">
        <is>
          <t>nein</t>
        </is>
      </c>
      <c r="M3448" t="inlineStr">
        <is>
          <t>nein</t>
        </is>
      </c>
      <c r="N3448" t="inlineStr">
        <is>
          <t>nein</t>
        </is>
      </c>
      <c r="O3448" t="inlineStr">
        <is>
          <t>nein</t>
        </is>
      </c>
      <c r="P3448" t="inlineStr">
        <is>
          <t>nein</t>
        </is>
      </c>
      <c r="Q3448" t="inlineStr">
        <is>
          <t>nein</t>
        </is>
      </c>
      <c r="R3448" t="inlineStr">
        <is>
          <t>keine</t>
        </is>
      </c>
      <c r="S3448" t="inlineStr">
        <is>
          <t>nein</t>
        </is>
      </c>
      <c r="T3448" t="inlineStr">
        <is>
          <t>weiterer</t>
        </is>
      </c>
      <c r="V3448">
        <f>IFERROR(VLOOKUP(BTT[[#This Row],[Verwendetes Formular
(Auswahl falls relevant)]],Formulare[[Formularbezeichnung]:[Formularname (technisch)]],2,FALSE),"")</f>
        <v/>
      </c>
      <c r="W3448" t="inlineStr">
        <is>
          <t>Monatsliste der Wartungen</t>
        </is>
      </c>
      <c r="X3448" t="inlineStr">
        <is>
          <t>nein</t>
        </is>
      </c>
      <c r="Y3448" t="inlineStr">
        <is>
          <t>perspektivisch Kostendarstellung sinnvoll (primär und sekundär), heute mittels BEX-Analyser</t>
        </is>
      </c>
      <c r="Z3448" t="inlineStr">
        <is>
          <t>Must-have</t>
        </is>
      </c>
      <c r="AB3448" t="inlineStr">
        <is>
          <t>nein</t>
        </is>
      </c>
      <c r="AD3448" t="inlineStr">
        <is>
          <t>GUI</t>
        </is>
      </c>
      <c r="AG3448" t="inlineStr">
        <is>
          <t>nein</t>
        </is>
      </c>
      <c r="AH3448" t="inlineStr">
        <is>
          <t>nein</t>
        </is>
      </c>
      <c r="AI3448" t="inlineStr">
        <is>
          <t>ja</t>
        </is>
      </c>
      <c r="AJ3448" t="inlineStr">
        <is>
          <t>ja</t>
        </is>
      </c>
      <c r="AK3448">
        <f>IF(BTT[[#This Row],[Subprozess
(optionale Auswahl)]]="","okay",IF(VLOOKUP(BTT[[#This Row],[Subprozess
(optionale Auswahl)]],BPML[[Subprozess]:[Zugeordneter Hauptprozess]],3,FALSE)=BTT[[#This Row],[Hauptprozess
(Pflichtauswahl)]],"okay","falscher Subprozess"))</f>
        <v/>
      </c>
      <c r="AL3448">
        <f>IF(aktives_Teilprojekt="Master","",IF(BTT[[#This Row],[Verantwortliches TP
(automatisch)]]=VLOOKUP(aktives_Teilprojekt,Teilprojekte[[Teilprojekte]:[Kürzel]],2,FALSE),"okay","Hauptprozess anderes TP"))</f>
        <v/>
      </c>
      <c r="AM3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8">
        <f>IFERROR(IF(BTT[[#This Row],[SAP-Modul
(Pflichtauswahl)]]&lt;&gt;VLOOKUP(BTT[[#This Row],[Verwendete Transaktion (Pflichtauswahl)]],Transaktionen[[Transaktionen]:[Modul]],3,FALSE),"Modul anders","okay"),"")</f>
        <v/>
      </c>
      <c r="AP3448">
        <f>IFERROR(IF(COUNTIFS(BTT[Verwendete Transaktion (Pflichtauswahl)],BTT[[#This Row],[Verwendete Transaktion (Pflichtauswahl)]],BTT[SAP-Modul
(Pflichtauswahl)],"&lt;&gt;"&amp;BTT[[#This Row],[SAP-Modul
(Pflichtauswahl)]])&gt;0,"Modul anders","okay"),"")</f>
        <v/>
      </c>
      <c r="AQ3448">
        <f>IFERROR(IF(COUNTIFS(BTT[Verwendete Transaktion (Pflichtauswahl)],BTT[[#This Row],[Verwendete Transaktion (Pflichtauswahl)]],BTT[Verantwortliches TP
(automatisch)],"&lt;&gt;"&amp;BTT[[#This Row],[Verantwortliches TP
(automatisch)]])&gt;0,"Transaktion mehrfach","okay"),"")</f>
        <v/>
      </c>
      <c r="AR3448">
        <f>IFERROR(IF(COUNTIFS(BTT[Verwendete Transaktion (Pflichtauswahl)],BTT[[#This Row],[Verwendete Transaktion (Pflichtauswahl)]],BTT[Verantwortliches TP
(automatisch)],"&lt;&gt;"&amp;VLOOKUP(aktives_Teilprojekt,Teilprojekte[[Teilprojekte]:[Kürzel]],2,FALSE))&gt;0,"Transaktion mehrfach","okay"),"")</f>
        <v/>
      </c>
      <c r="AS3448" t="inlineStr">
        <is>
          <t>IH109</t>
        </is>
      </c>
    </row>
    <row r="3449">
      <c r="A3449">
        <f>IFERROR(IF(BTT[[#This Row],[Lfd Nr. 
(aus konsolidierter Datei)]]&lt;&gt;"",BTT[[#This Row],[Lfd Nr. 
(aus konsolidierter Datei)]],VLOOKUP(aktives_Teilprojekt,Teilprojekte[[Teilprojekte]:[Kürzel]],2,FALSE)&amp;ROW(BTT[[#This Row],[Lfd Nr.
(automatisch)]])-2),"")</f>
        <v/>
      </c>
      <c r="B3449" t="inlineStr">
        <is>
          <t>Wartungsplanung erstellen</t>
        </is>
      </c>
      <c r="D3449" t="inlineStr">
        <is>
          <t>Wartungsterminübersicht Listform</t>
        </is>
      </c>
      <c r="E3449">
        <f>IFERROR(IF(NOT(BTT[[#This Row],[Manuelle Änderung des Verantwortliches TP
(Auswahl - bei Bedarf)]]=""),BTT[[#This Row],[Manuelle Änderung des Verantwortliches TP
(Auswahl - bei Bedarf)]],VLOOKUP(BTT[[#This Row],[Hauptprozess
(Pflichtauswahl)]],Hauptprozesse[],3,FALSE)),"")</f>
        <v/>
      </c>
      <c r="H3449" t="inlineStr">
        <is>
          <t>PM</t>
        </is>
      </c>
      <c r="I3449" t="inlineStr">
        <is>
          <t>IP24</t>
        </is>
      </c>
      <c r="J3449">
        <f>IFERROR(VLOOKUP(BTT[[#This Row],[Verwendete Transaktion (Pflichtauswahl)]],Transaktionen[[Transaktionen]:[Langtext]],2,FALSE),"")</f>
        <v/>
      </c>
      <c r="L3449" t="inlineStr">
        <is>
          <t>nein</t>
        </is>
      </c>
      <c r="M3449" t="inlineStr">
        <is>
          <t>nein</t>
        </is>
      </c>
      <c r="N3449" t="inlineStr">
        <is>
          <t>nein</t>
        </is>
      </c>
      <c r="O3449" t="inlineStr">
        <is>
          <t>nein</t>
        </is>
      </c>
      <c r="P3449" t="inlineStr">
        <is>
          <t>nein</t>
        </is>
      </c>
      <c r="Q3449" t="inlineStr">
        <is>
          <t>nein</t>
        </is>
      </c>
      <c r="R3449" t="inlineStr">
        <is>
          <t>keine</t>
        </is>
      </c>
      <c r="S3449" t="inlineStr">
        <is>
          <t>nein</t>
        </is>
      </c>
      <c r="T3449" t="inlineStr">
        <is>
          <t>keiner</t>
        </is>
      </c>
      <c r="V3449">
        <f>IFERROR(VLOOKUP(BTT[[#This Row],[Verwendetes Formular
(Auswahl falls relevant)]],Formulare[[Formularbezeichnung]:[Formularname (technisch)]],2,FALSE),"")</f>
        <v/>
      </c>
      <c r="X3449" t="inlineStr">
        <is>
          <t>nein</t>
        </is>
      </c>
      <c r="Z3449" t="inlineStr">
        <is>
          <t>Must-have</t>
        </is>
      </c>
      <c r="AB3449" t="inlineStr">
        <is>
          <t>nein</t>
        </is>
      </c>
      <c r="AD3449" t="inlineStr">
        <is>
          <t>Fiori</t>
        </is>
      </c>
      <c r="AF3449" t="inlineStr">
        <is>
          <t>W0192</t>
        </is>
      </c>
      <c r="AG3449" t="inlineStr">
        <is>
          <t>nein</t>
        </is>
      </c>
      <c r="AH3449" t="inlineStr">
        <is>
          <t>nein</t>
        </is>
      </c>
      <c r="AI3449" t="inlineStr">
        <is>
          <t>ja</t>
        </is>
      </c>
      <c r="AJ3449" t="inlineStr">
        <is>
          <t>ja</t>
        </is>
      </c>
      <c r="AK3449">
        <f>IF(BTT[[#This Row],[Subprozess
(optionale Auswahl)]]="","okay",IF(VLOOKUP(BTT[[#This Row],[Subprozess
(optionale Auswahl)]],BPML[[Subprozess]:[Zugeordneter Hauptprozess]],3,FALSE)=BTT[[#This Row],[Hauptprozess
(Pflichtauswahl)]],"okay","falscher Subprozess"))</f>
        <v/>
      </c>
      <c r="AL3449">
        <f>IF(aktives_Teilprojekt="Master","",IF(BTT[[#This Row],[Verantwortliches TP
(automatisch)]]=VLOOKUP(aktives_Teilprojekt,Teilprojekte[[Teilprojekte]:[Kürzel]],2,FALSE),"okay","Hauptprozess anderes TP"))</f>
        <v/>
      </c>
      <c r="AM3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9">
        <f>IFERROR(IF(BTT[[#This Row],[SAP-Modul
(Pflichtauswahl)]]&lt;&gt;VLOOKUP(BTT[[#This Row],[Verwendete Transaktion (Pflichtauswahl)]],Transaktionen[[Transaktionen]:[Modul]],3,FALSE),"Modul anders","okay"),"")</f>
        <v/>
      </c>
      <c r="AP3449">
        <f>IFERROR(IF(COUNTIFS(BTT[Verwendete Transaktion (Pflichtauswahl)],BTT[[#This Row],[Verwendete Transaktion (Pflichtauswahl)]],BTT[SAP-Modul
(Pflichtauswahl)],"&lt;&gt;"&amp;BTT[[#This Row],[SAP-Modul
(Pflichtauswahl)]])&gt;0,"Modul anders","okay"),"")</f>
        <v/>
      </c>
      <c r="AQ3449">
        <f>IFERROR(IF(COUNTIFS(BTT[Verwendete Transaktion (Pflichtauswahl)],BTT[[#This Row],[Verwendete Transaktion (Pflichtauswahl)]],BTT[Verantwortliches TP
(automatisch)],"&lt;&gt;"&amp;BTT[[#This Row],[Verantwortliches TP
(automatisch)]])&gt;0,"Transaktion mehrfach","okay"),"")</f>
        <v/>
      </c>
      <c r="AR3449">
        <f>IFERROR(IF(COUNTIFS(BTT[Verwendete Transaktion (Pflichtauswahl)],BTT[[#This Row],[Verwendete Transaktion (Pflichtauswahl)]],BTT[Verantwortliches TP
(automatisch)],"&lt;&gt;"&amp;VLOOKUP(aktives_Teilprojekt,Teilprojekte[[Teilprojekte]:[Kürzel]],2,FALSE))&gt;0,"Transaktion mehrfach","okay"),"")</f>
        <v/>
      </c>
      <c r="AS3449" t="inlineStr">
        <is>
          <t>IH110</t>
        </is>
      </c>
    </row>
    <row r="3450">
      <c r="A3450">
        <f>IFERROR(IF(BTT[[#This Row],[Lfd Nr. 
(aus konsolidierter Datei)]]&lt;&gt;"",BTT[[#This Row],[Lfd Nr. 
(aus konsolidierter Datei)]],VLOOKUP(aktives_Teilprojekt,Teilprojekte[[Teilprojekte]:[Kürzel]],2,FALSE)&amp;ROW(BTT[[#This Row],[Lfd Nr.
(automatisch)]])-2),"")</f>
        <v/>
      </c>
      <c r="B3450" t="inlineStr">
        <is>
          <t>Wartungsplanung erstellen</t>
        </is>
      </c>
      <c r="D3450" t="inlineStr">
        <is>
          <t>Setzen Löschvormerkung Wartungspläne</t>
        </is>
      </c>
      <c r="E3450">
        <f>IFERROR(IF(NOT(BTT[[#This Row],[Manuelle Änderung des Verantwortliches TP
(Auswahl - bei Bedarf)]]=""),BTT[[#This Row],[Manuelle Änderung des Verantwortliches TP
(Auswahl - bei Bedarf)]],VLOOKUP(BTT[[#This Row],[Hauptprozess
(Pflichtauswahl)]],Hauptprozesse[],3,FALSE)),"")</f>
        <v/>
      </c>
      <c r="H3450" t="inlineStr">
        <is>
          <t>PM</t>
        </is>
      </c>
      <c r="I3450" t="inlineStr">
        <is>
          <t>IP25</t>
        </is>
      </c>
      <c r="J3450">
        <f>IFERROR(VLOOKUP(BTT[[#This Row],[Verwendete Transaktion (Pflichtauswahl)]],Transaktionen[[Transaktionen]:[Langtext]],2,FALSE),"")</f>
        <v/>
      </c>
      <c r="L3450" t="inlineStr">
        <is>
          <t>nein</t>
        </is>
      </c>
      <c r="M3450" t="inlineStr">
        <is>
          <t>nein</t>
        </is>
      </c>
      <c r="N3450" t="inlineStr">
        <is>
          <t>nein</t>
        </is>
      </c>
      <c r="O3450" t="inlineStr">
        <is>
          <t>nein</t>
        </is>
      </c>
      <c r="P3450" t="inlineStr">
        <is>
          <t>nein</t>
        </is>
      </c>
      <c r="Q3450" t="inlineStr">
        <is>
          <t>nein</t>
        </is>
      </c>
      <c r="R3450" t="inlineStr">
        <is>
          <t>keine</t>
        </is>
      </c>
      <c r="S3450" t="inlineStr">
        <is>
          <t>nein</t>
        </is>
      </c>
      <c r="T3450" t="inlineStr">
        <is>
          <t>keiner</t>
        </is>
      </c>
      <c r="V3450">
        <f>IFERROR(VLOOKUP(BTT[[#This Row],[Verwendetes Formular
(Auswahl falls relevant)]],Formulare[[Formularbezeichnung]:[Formularname (technisch)]],2,FALSE),"")</f>
        <v/>
      </c>
      <c r="X3450" t="inlineStr">
        <is>
          <t>nein</t>
        </is>
      </c>
      <c r="Z3450" t="inlineStr">
        <is>
          <t>Must-have</t>
        </is>
      </c>
      <c r="AB3450" t="inlineStr">
        <is>
          <t>nein</t>
        </is>
      </c>
      <c r="AD3450" t="inlineStr">
        <is>
          <t>GUI</t>
        </is>
      </c>
      <c r="AG3450" t="inlineStr">
        <is>
          <t>nein</t>
        </is>
      </c>
      <c r="AH3450" t="inlineStr">
        <is>
          <t>nein</t>
        </is>
      </c>
      <c r="AI3450" t="inlineStr">
        <is>
          <t>ja</t>
        </is>
      </c>
      <c r="AJ3450" t="inlineStr">
        <is>
          <t>ja</t>
        </is>
      </c>
      <c r="AK3450">
        <f>IF(BTT[[#This Row],[Subprozess
(optionale Auswahl)]]="","okay",IF(VLOOKUP(BTT[[#This Row],[Subprozess
(optionale Auswahl)]],BPML[[Subprozess]:[Zugeordneter Hauptprozess]],3,FALSE)=BTT[[#This Row],[Hauptprozess
(Pflichtauswahl)]],"okay","falscher Subprozess"))</f>
        <v/>
      </c>
      <c r="AL3450">
        <f>IF(aktives_Teilprojekt="Master","",IF(BTT[[#This Row],[Verantwortliches TP
(automatisch)]]=VLOOKUP(aktives_Teilprojekt,Teilprojekte[[Teilprojekte]:[Kürzel]],2,FALSE),"okay","Hauptprozess anderes TP"))</f>
        <v/>
      </c>
      <c r="AM3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0">
        <f>IFERROR(IF(BTT[[#This Row],[SAP-Modul
(Pflichtauswahl)]]&lt;&gt;VLOOKUP(BTT[[#This Row],[Verwendete Transaktion (Pflichtauswahl)]],Transaktionen[[Transaktionen]:[Modul]],3,FALSE),"Modul anders","okay"),"")</f>
        <v/>
      </c>
      <c r="AP3450">
        <f>IFERROR(IF(COUNTIFS(BTT[Verwendete Transaktion (Pflichtauswahl)],BTT[[#This Row],[Verwendete Transaktion (Pflichtauswahl)]],BTT[SAP-Modul
(Pflichtauswahl)],"&lt;&gt;"&amp;BTT[[#This Row],[SAP-Modul
(Pflichtauswahl)]])&gt;0,"Modul anders","okay"),"")</f>
        <v/>
      </c>
      <c r="AQ3450">
        <f>IFERROR(IF(COUNTIFS(BTT[Verwendete Transaktion (Pflichtauswahl)],BTT[[#This Row],[Verwendete Transaktion (Pflichtauswahl)]],BTT[Verantwortliches TP
(automatisch)],"&lt;&gt;"&amp;BTT[[#This Row],[Verantwortliches TP
(automatisch)]])&gt;0,"Transaktion mehrfach","okay"),"")</f>
        <v/>
      </c>
      <c r="AR3450">
        <f>IFERROR(IF(COUNTIFS(BTT[Verwendete Transaktion (Pflichtauswahl)],BTT[[#This Row],[Verwendete Transaktion (Pflichtauswahl)]],BTT[Verantwortliches TP
(automatisch)],"&lt;&gt;"&amp;VLOOKUP(aktives_Teilprojekt,Teilprojekte[[Teilprojekte]:[Kürzel]],2,FALSE))&gt;0,"Transaktion mehrfach","okay"),"")</f>
        <v/>
      </c>
      <c r="AS3450" t="inlineStr">
        <is>
          <t>IH111</t>
        </is>
      </c>
    </row>
    <row r="3451">
      <c r="A3451">
        <f>IFERROR(IF(BTT[[#This Row],[Lfd Nr. 
(aus konsolidierter Datei)]]&lt;&gt;"",BTT[[#This Row],[Lfd Nr. 
(aus konsolidierter Datei)]],VLOOKUP(aktives_Teilprojekt,Teilprojekte[[Teilprojekte]:[Kürzel]],2,FALSE)&amp;ROW(BTT[[#This Row],[Lfd Nr.
(automatisch)]])-2),"")</f>
        <v/>
      </c>
      <c r="B3451" t="inlineStr">
        <is>
          <t>Wartungsplanung erstellen</t>
        </is>
      </c>
      <c r="D3451" t="inlineStr">
        <is>
          <t>Terminüberwachung Wartungsterminplan</t>
        </is>
      </c>
      <c r="E3451">
        <f>IFERROR(IF(NOT(BTT[[#This Row],[Manuelle Änderung des Verantwortliches TP
(Auswahl - bei Bedarf)]]=""),BTT[[#This Row],[Manuelle Änderung des Verantwortliches TP
(Auswahl - bei Bedarf)]],VLOOKUP(BTT[[#This Row],[Hauptprozess
(Pflichtauswahl)]],Hauptprozesse[],3,FALSE)),"")</f>
        <v/>
      </c>
      <c r="H3451" t="inlineStr">
        <is>
          <t>PM</t>
        </is>
      </c>
      <c r="I3451" t="inlineStr">
        <is>
          <t>IP30</t>
        </is>
      </c>
      <c r="J3451">
        <f>IFERROR(VLOOKUP(BTT[[#This Row],[Verwendete Transaktion (Pflichtauswahl)]],Transaktionen[[Transaktionen]:[Langtext]],2,FALSE),"")</f>
        <v/>
      </c>
      <c r="L3451" t="inlineStr">
        <is>
          <t>nein</t>
        </is>
      </c>
      <c r="M3451" t="inlineStr">
        <is>
          <t>nein</t>
        </is>
      </c>
      <c r="N3451" t="inlineStr">
        <is>
          <t>nein</t>
        </is>
      </c>
      <c r="O3451" t="inlineStr">
        <is>
          <t>nein</t>
        </is>
      </c>
      <c r="P3451" t="inlineStr">
        <is>
          <t>nein</t>
        </is>
      </c>
      <c r="Q3451" t="inlineStr">
        <is>
          <t>nein</t>
        </is>
      </c>
      <c r="R3451" t="inlineStr">
        <is>
          <t>keine</t>
        </is>
      </c>
      <c r="S3451" t="inlineStr">
        <is>
          <t>nein</t>
        </is>
      </c>
      <c r="T3451" t="inlineStr">
        <is>
          <t>keiner</t>
        </is>
      </c>
      <c r="V3451">
        <f>IFERROR(VLOOKUP(BTT[[#This Row],[Verwendetes Formular
(Auswahl falls relevant)]],Formulare[[Formularbezeichnung]:[Formularname (technisch)]],2,FALSE),"")</f>
        <v/>
      </c>
      <c r="X3451" t="inlineStr">
        <is>
          <t>nein</t>
        </is>
      </c>
      <c r="Z3451" t="inlineStr">
        <is>
          <t>Must-have</t>
        </is>
      </c>
      <c r="AB3451" t="inlineStr">
        <is>
          <t>nein</t>
        </is>
      </c>
      <c r="AD3451" t="inlineStr">
        <is>
          <t>Fiori</t>
        </is>
      </c>
      <c r="AF3451" t="inlineStr">
        <is>
          <t>F2774</t>
        </is>
      </c>
      <c r="AG3451" t="inlineStr">
        <is>
          <t>nein</t>
        </is>
      </c>
      <c r="AH3451" t="inlineStr">
        <is>
          <t>nein</t>
        </is>
      </c>
      <c r="AI3451" t="inlineStr">
        <is>
          <t>ja</t>
        </is>
      </c>
      <c r="AJ3451" t="inlineStr">
        <is>
          <t>ja</t>
        </is>
      </c>
      <c r="AK3451">
        <f>IF(BTT[[#This Row],[Subprozess
(optionale Auswahl)]]="","okay",IF(VLOOKUP(BTT[[#This Row],[Subprozess
(optionale Auswahl)]],BPML[[Subprozess]:[Zugeordneter Hauptprozess]],3,FALSE)=BTT[[#This Row],[Hauptprozess
(Pflichtauswahl)]],"okay","falscher Subprozess"))</f>
        <v/>
      </c>
      <c r="AL3451">
        <f>IF(aktives_Teilprojekt="Master","",IF(BTT[[#This Row],[Verantwortliches TP
(automatisch)]]=VLOOKUP(aktives_Teilprojekt,Teilprojekte[[Teilprojekte]:[Kürzel]],2,FALSE),"okay","Hauptprozess anderes TP"))</f>
        <v/>
      </c>
      <c r="AM3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1">
        <f>IFERROR(IF(BTT[[#This Row],[SAP-Modul
(Pflichtauswahl)]]&lt;&gt;VLOOKUP(BTT[[#This Row],[Verwendete Transaktion (Pflichtauswahl)]],Transaktionen[[Transaktionen]:[Modul]],3,FALSE),"Modul anders","okay"),"")</f>
        <v/>
      </c>
      <c r="AP3451">
        <f>IFERROR(IF(COUNTIFS(BTT[Verwendete Transaktion (Pflichtauswahl)],BTT[[#This Row],[Verwendete Transaktion (Pflichtauswahl)]],BTT[SAP-Modul
(Pflichtauswahl)],"&lt;&gt;"&amp;BTT[[#This Row],[SAP-Modul
(Pflichtauswahl)]])&gt;0,"Modul anders","okay"),"")</f>
        <v/>
      </c>
      <c r="AQ3451">
        <f>IFERROR(IF(COUNTIFS(BTT[Verwendete Transaktion (Pflichtauswahl)],BTT[[#This Row],[Verwendete Transaktion (Pflichtauswahl)]],BTT[Verantwortliches TP
(automatisch)],"&lt;&gt;"&amp;BTT[[#This Row],[Verantwortliches TP
(automatisch)]])&gt;0,"Transaktion mehrfach","okay"),"")</f>
        <v/>
      </c>
      <c r="AR3451">
        <f>IFERROR(IF(COUNTIFS(BTT[Verwendete Transaktion (Pflichtauswahl)],BTT[[#This Row],[Verwendete Transaktion (Pflichtauswahl)]],BTT[Verantwortliches TP
(automatisch)],"&lt;&gt;"&amp;VLOOKUP(aktives_Teilprojekt,Teilprojekte[[Teilprojekte]:[Kürzel]],2,FALSE))&gt;0,"Transaktion mehrfach","okay"),"")</f>
        <v/>
      </c>
      <c r="AS3451" t="inlineStr">
        <is>
          <t>IH112</t>
        </is>
      </c>
    </row>
    <row r="3452">
      <c r="A3452">
        <f>IFERROR(IF(BTT[[#This Row],[Lfd Nr. 
(aus konsolidierter Datei)]]&lt;&gt;"",BTT[[#This Row],[Lfd Nr. 
(aus konsolidierter Datei)]],VLOOKUP(aktives_Teilprojekt,Teilprojekte[[Teilprojekte]:[Kürzel]],2,FALSE)&amp;ROW(BTT[[#This Row],[Lfd Nr.
(automatisch)]])-2),"")</f>
        <v/>
      </c>
      <c r="B3452" t="inlineStr">
        <is>
          <t>Wartungsplanung erstellen</t>
        </is>
      </c>
      <c r="D3452" t="inlineStr">
        <is>
          <t>Kostenanzeige Wartungsplan</t>
        </is>
      </c>
      <c r="E3452">
        <f>IFERROR(IF(NOT(BTT[[#This Row],[Manuelle Änderung des Verantwortliches TP
(Auswahl - bei Bedarf)]]=""),BTT[[#This Row],[Manuelle Änderung des Verantwortliches TP
(Auswahl - bei Bedarf)]],VLOOKUP(BTT[[#This Row],[Hauptprozess
(Pflichtauswahl)]],Hauptprozesse[],3,FALSE)),"")</f>
        <v/>
      </c>
      <c r="H3452" t="inlineStr">
        <is>
          <t>PM</t>
        </is>
      </c>
      <c r="I3452" t="inlineStr">
        <is>
          <t>IP31</t>
        </is>
      </c>
      <c r="J3452">
        <f>IFERROR(VLOOKUP(BTT[[#This Row],[Verwendete Transaktion (Pflichtauswahl)]],Transaktionen[[Transaktionen]:[Langtext]],2,FALSE),"")</f>
        <v/>
      </c>
      <c r="L3452" t="inlineStr">
        <is>
          <t>nein</t>
        </is>
      </c>
      <c r="M3452" t="inlineStr">
        <is>
          <t>nein</t>
        </is>
      </c>
      <c r="N3452" t="inlineStr">
        <is>
          <t>nein</t>
        </is>
      </c>
      <c r="O3452" t="inlineStr">
        <is>
          <t>nein</t>
        </is>
      </c>
      <c r="P3452" t="inlineStr">
        <is>
          <t>nein</t>
        </is>
      </c>
      <c r="Q3452" t="inlineStr">
        <is>
          <t>nein</t>
        </is>
      </c>
      <c r="R3452" t="inlineStr">
        <is>
          <t>keine</t>
        </is>
      </c>
      <c r="S3452" t="inlineStr">
        <is>
          <t>nein</t>
        </is>
      </c>
      <c r="T3452" t="inlineStr">
        <is>
          <t>keiner</t>
        </is>
      </c>
      <c r="V3452">
        <f>IFERROR(VLOOKUP(BTT[[#This Row],[Verwendetes Formular
(Auswahl falls relevant)]],Formulare[[Formularbezeichnung]:[Formularname (technisch)]],2,FALSE),"")</f>
        <v/>
      </c>
      <c r="X3452" t="inlineStr">
        <is>
          <t>nein</t>
        </is>
      </c>
      <c r="Z3452" t="inlineStr">
        <is>
          <t>Must-have</t>
        </is>
      </c>
      <c r="AB3452" t="inlineStr">
        <is>
          <t>nein</t>
        </is>
      </c>
      <c r="AD3452" t="inlineStr">
        <is>
          <t>GUI</t>
        </is>
      </c>
      <c r="AG3452" t="inlineStr">
        <is>
          <t>nein</t>
        </is>
      </c>
      <c r="AH3452" t="inlineStr">
        <is>
          <t>nein</t>
        </is>
      </c>
      <c r="AI3452" t="inlineStr">
        <is>
          <t>ja</t>
        </is>
      </c>
      <c r="AJ3452" t="inlineStr">
        <is>
          <t>ja</t>
        </is>
      </c>
      <c r="AK3452">
        <f>IF(BTT[[#This Row],[Subprozess
(optionale Auswahl)]]="","okay",IF(VLOOKUP(BTT[[#This Row],[Subprozess
(optionale Auswahl)]],BPML[[Subprozess]:[Zugeordneter Hauptprozess]],3,FALSE)=BTT[[#This Row],[Hauptprozess
(Pflichtauswahl)]],"okay","falscher Subprozess"))</f>
        <v/>
      </c>
      <c r="AL3452">
        <f>IF(aktives_Teilprojekt="Master","",IF(BTT[[#This Row],[Verantwortliches TP
(automatisch)]]=VLOOKUP(aktives_Teilprojekt,Teilprojekte[[Teilprojekte]:[Kürzel]],2,FALSE),"okay","Hauptprozess anderes TP"))</f>
        <v/>
      </c>
      <c r="AM3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2">
        <f>IFERROR(IF(BTT[[#This Row],[SAP-Modul
(Pflichtauswahl)]]&lt;&gt;VLOOKUP(BTT[[#This Row],[Verwendete Transaktion (Pflichtauswahl)]],Transaktionen[[Transaktionen]:[Modul]],3,FALSE),"Modul anders","okay"),"")</f>
        <v/>
      </c>
      <c r="AP3452">
        <f>IFERROR(IF(COUNTIFS(BTT[Verwendete Transaktion (Pflichtauswahl)],BTT[[#This Row],[Verwendete Transaktion (Pflichtauswahl)]],BTT[SAP-Modul
(Pflichtauswahl)],"&lt;&gt;"&amp;BTT[[#This Row],[SAP-Modul
(Pflichtauswahl)]])&gt;0,"Modul anders","okay"),"")</f>
        <v/>
      </c>
      <c r="AQ3452">
        <f>IFERROR(IF(COUNTIFS(BTT[Verwendete Transaktion (Pflichtauswahl)],BTT[[#This Row],[Verwendete Transaktion (Pflichtauswahl)]],BTT[Verantwortliches TP
(automatisch)],"&lt;&gt;"&amp;BTT[[#This Row],[Verantwortliches TP
(automatisch)]])&gt;0,"Transaktion mehrfach","okay"),"")</f>
        <v/>
      </c>
      <c r="AR3452">
        <f>IFERROR(IF(COUNTIFS(BTT[Verwendete Transaktion (Pflichtauswahl)],BTT[[#This Row],[Verwendete Transaktion (Pflichtauswahl)]],BTT[Verantwortliches TP
(automatisch)],"&lt;&gt;"&amp;VLOOKUP(aktives_Teilprojekt,Teilprojekte[[Teilprojekte]:[Kürzel]],2,FALSE))&gt;0,"Transaktion mehrfach","okay"),"")</f>
        <v/>
      </c>
      <c r="AS3452" t="inlineStr">
        <is>
          <t>IH113</t>
        </is>
      </c>
    </row>
    <row r="3453">
      <c r="A3453">
        <f>IFERROR(IF(BTT[[#This Row],[Lfd Nr. 
(aus konsolidierter Datei)]]&lt;&gt;"",BTT[[#This Row],[Lfd Nr. 
(aus konsolidierter Datei)]],VLOOKUP(aktives_Teilprojekt,Teilprojekte[[Teilprojekte]:[Kürzel]],2,FALSE)&amp;ROW(BTT[[#This Row],[Lfd Nr.
(automatisch)]])-2),"")</f>
        <v/>
      </c>
      <c r="B3453" t="inlineStr">
        <is>
          <t>Wartungsplanung erstellen</t>
        </is>
      </c>
      <c r="D3453" t="inlineStr">
        <is>
          <t>Hinzufügen Einfachplan</t>
        </is>
      </c>
      <c r="E3453">
        <f>IFERROR(IF(NOT(BTT[[#This Row],[Manuelle Änderung des Verantwortliches TP
(Auswahl - bei Bedarf)]]=""),BTT[[#This Row],[Manuelle Änderung des Verantwortliches TP
(Auswahl - bei Bedarf)]],VLOOKUP(BTT[[#This Row],[Hauptprozess
(Pflichtauswahl)]],Hauptprozesse[],3,FALSE)),"")</f>
        <v/>
      </c>
      <c r="H3453" t="inlineStr">
        <is>
          <t>PM</t>
        </is>
      </c>
      <c r="I3453" t="inlineStr">
        <is>
          <t>IP41</t>
        </is>
      </c>
      <c r="J3453">
        <f>IFERROR(VLOOKUP(BTT[[#This Row],[Verwendete Transaktion (Pflichtauswahl)]],Transaktionen[[Transaktionen]:[Langtext]],2,FALSE),"")</f>
        <v/>
      </c>
      <c r="L3453" t="inlineStr">
        <is>
          <t>nein</t>
        </is>
      </c>
      <c r="M3453" t="inlineStr">
        <is>
          <t>nein</t>
        </is>
      </c>
      <c r="N3453" t="inlineStr">
        <is>
          <t>nein</t>
        </is>
      </c>
      <c r="O3453" t="inlineStr">
        <is>
          <t>nein</t>
        </is>
      </c>
      <c r="P3453" t="inlineStr">
        <is>
          <t>nein</t>
        </is>
      </c>
      <c r="Q3453" t="inlineStr">
        <is>
          <t>nein</t>
        </is>
      </c>
      <c r="R3453" t="inlineStr">
        <is>
          <t>keine</t>
        </is>
      </c>
      <c r="S3453" t="inlineStr">
        <is>
          <t>nein</t>
        </is>
      </c>
      <c r="T3453" t="inlineStr">
        <is>
          <t>keiner</t>
        </is>
      </c>
      <c r="V3453">
        <f>IFERROR(VLOOKUP(BTT[[#This Row],[Verwendetes Formular
(Auswahl falls relevant)]],Formulare[[Formularbezeichnung]:[Formularname (technisch)]],2,FALSE),"")</f>
        <v/>
      </c>
      <c r="X3453" t="inlineStr">
        <is>
          <t>nein</t>
        </is>
      </c>
      <c r="Y3453" t="inlineStr">
        <is>
          <t xml:space="preserve">perspektivisch TA IP40 i.R. von Dienstleistungsbeschaffungen mittels WP </t>
        </is>
      </c>
      <c r="Z3453" t="inlineStr">
        <is>
          <t>Must-have</t>
        </is>
      </c>
      <c r="AB3453" t="inlineStr">
        <is>
          <t>nein</t>
        </is>
      </c>
      <c r="AD3453" t="inlineStr">
        <is>
          <t>Fiori</t>
        </is>
      </c>
      <c r="AF3453" t="inlineStr">
        <is>
          <t>W0009</t>
        </is>
      </c>
      <c r="AG3453" t="inlineStr">
        <is>
          <t>nein</t>
        </is>
      </c>
      <c r="AH3453" t="inlineStr">
        <is>
          <t>nein</t>
        </is>
      </c>
      <c r="AI3453" t="inlineStr">
        <is>
          <t>ja</t>
        </is>
      </c>
      <c r="AJ3453" t="inlineStr">
        <is>
          <t>ja</t>
        </is>
      </c>
      <c r="AK3453">
        <f>IF(BTT[[#This Row],[Subprozess
(optionale Auswahl)]]="","okay",IF(VLOOKUP(BTT[[#This Row],[Subprozess
(optionale Auswahl)]],BPML[[Subprozess]:[Zugeordneter Hauptprozess]],3,FALSE)=BTT[[#This Row],[Hauptprozess
(Pflichtauswahl)]],"okay","falscher Subprozess"))</f>
        <v/>
      </c>
      <c r="AL3453">
        <f>IF(aktives_Teilprojekt="Master","",IF(BTT[[#This Row],[Verantwortliches TP
(automatisch)]]=VLOOKUP(aktives_Teilprojekt,Teilprojekte[[Teilprojekte]:[Kürzel]],2,FALSE),"okay","Hauptprozess anderes TP"))</f>
        <v/>
      </c>
      <c r="AM3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3">
        <f>IFERROR(IF(BTT[[#This Row],[SAP-Modul
(Pflichtauswahl)]]&lt;&gt;VLOOKUP(BTT[[#This Row],[Verwendete Transaktion (Pflichtauswahl)]],Transaktionen[[Transaktionen]:[Modul]],3,FALSE),"Modul anders","okay"),"")</f>
        <v/>
      </c>
      <c r="AP3453">
        <f>IFERROR(IF(COUNTIFS(BTT[Verwendete Transaktion (Pflichtauswahl)],BTT[[#This Row],[Verwendete Transaktion (Pflichtauswahl)]],BTT[SAP-Modul
(Pflichtauswahl)],"&lt;&gt;"&amp;BTT[[#This Row],[SAP-Modul
(Pflichtauswahl)]])&gt;0,"Modul anders","okay"),"")</f>
        <v/>
      </c>
      <c r="AQ3453">
        <f>IFERROR(IF(COUNTIFS(BTT[Verwendete Transaktion (Pflichtauswahl)],BTT[[#This Row],[Verwendete Transaktion (Pflichtauswahl)]],BTT[Verantwortliches TP
(automatisch)],"&lt;&gt;"&amp;BTT[[#This Row],[Verantwortliches TP
(automatisch)]])&gt;0,"Transaktion mehrfach","okay"),"")</f>
        <v/>
      </c>
      <c r="AR3453">
        <f>IFERROR(IF(COUNTIFS(BTT[Verwendete Transaktion (Pflichtauswahl)],BTT[[#This Row],[Verwendete Transaktion (Pflichtauswahl)]],BTT[Verantwortliches TP
(automatisch)],"&lt;&gt;"&amp;VLOOKUP(aktives_Teilprojekt,Teilprojekte[[Teilprojekte]:[Kürzel]],2,FALSE))&gt;0,"Transaktion mehrfach","okay"),"")</f>
        <v/>
      </c>
      <c r="AS3453" t="inlineStr">
        <is>
          <t>IH114</t>
        </is>
      </c>
    </row>
    <row r="3454">
      <c r="A3454">
        <f>IFERROR(IF(BTT[[#This Row],[Lfd Nr. 
(aus konsolidierter Datei)]]&lt;&gt;"",BTT[[#This Row],[Lfd Nr. 
(aus konsolidierter Datei)]],VLOOKUP(aktives_Teilprojekt,Teilprojekte[[Teilprojekte]:[Kürzel]],2,FALSE)&amp;ROW(BTT[[#This Row],[Lfd Nr.
(automatisch)]])-2),"")</f>
        <v/>
      </c>
      <c r="B3454" t="inlineStr">
        <is>
          <t>Wartungsplanung erstellen</t>
        </is>
      </c>
      <c r="D3454" t="inlineStr">
        <is>
          <t>Hinzufügen strategiegesteuerter Plan</t>
        </is>
      </c>
      <c r="E3454">
        <f>IFERROR(IF(NOT(BTT[[#This Row],[Manuelle Änderung des Verantwortliches TP
(Auswahl - bei Bedarf)]]=""),BTT[[#This Row],[Manuelle Änderung des Verantwortliches TP
(Auswahl - bei Bedarf)]],VLOOKUP(BTT[[#This Row],[Hauptprozess
(Pflichtauswahl)]],Hauptprozesse[],3,FALSE)),"")</f>
        <v/>
      </c>
      <c r="H3454" t="inlineStr">
        <is>
          <t>PM</t>
        </is>
      </c>
      <c r="I3454" t="inlineStr">
        <is>
          <t>IP42</t>
        </is>
      </c>
      <c r="J3454">
        <f>IFERROR(VLOOKUP(BTT[[#This Row],[Verwendete Transaktion (Pflichtauswahl)]],Transaktionen[[Transaktionen]:[Langtext]],2,FALSE),"")</f>
        <v/>
      </c>
      <c r="L3454" t="inlineStr">
        <is>
          <t>nein</t>
        </is>
      </c>
      <c r="M3454" t="inlineStr">
        <is>
          <t>nein</t>
        </is>
      </c>
      <c r="N3454" t="inlineStr">
        <is>
          <t>nein</t>
        </is>
      </c>
      <c r="O3454" t="inlineStr">
        <is>
          <t>nein</t>
        </is>
      </c>
      <c r="P3454" t="inlineStr">
        <is>
          <t>nein</t>
        </is>
      </c>
      <c r="Q3454" t="inlineStr">
        <is>
          <t>nein</t>
        </is>
      </c>
      <c r="R3454" t="inlineStr">
        <is>
          <t>keine</t>
        </is>
      </c>
      <c r="S3454" t="inlineStr">
        <is>
          <t>nein</t>
        </is>
      </c>
      <c r="T3454" t="inlineStr">
        <is>
          <t>keiner</t>
        </is>
      </c>
      <c r="V3454">
        <f>IFERROR(VLOOKUP(BTT[[#This Row],[Verwendetes Formular
(Auswahl falls relevant)]],Formulare[[Formularbezeichnung]:[Formularname (technisch)]],2,FALSE),"")</f>
        <v/>
      </c>
      <c r="X3454" t="inlineStr">
        <is>
          <t>nein</t>
        </is>
      </c>
      <c r="Z3454" t="inlineStr">
        <is>
          <t>Must-have</t>
        </is>
      </c>
      <c r="AB3454" t="inlineStr">
        <is>
          <t>nein</t>
        </is>
      </c>
      <c r="AD3454" t="inlineStr">
        <is>
          <t>Fiori</t>
        </is>
      </c>
      <c r="AF3454" t="inlineStr">
        <is>
          <t>W0009</t>
        </is>
      </c>
      <c r="AG3454" t="inlineStr">
        <is>
          <t>nein</t>
        </is>
      </c>
      <c r="AH3454" t="inlineStr">
        <is>
          <t>nein</t>
        </is>
      </c>
      <c r="AI3454" t="inlineStr">
        <is>
          <t>ja</t>
        </is>
      </c>
      <c r="AJ3454" t="inlineStr">
        <is>
          <t>ja</t>
        </is>
      </c>
      <c r="AK3454">
        <f>IF(BTT[[#This Row],[Subprozess
(optionale Auswahl)]]="","okay",IF(VLOOKUP(BTT[[#This Row],[Subprozess
(optionale Auswahl)]],BPML[[Subprozess]:[Zugeordneter Hauptprozess]],3,FALSE)=BTT[[#This Row],[Hauptprozess
(Pflichtauswahl)]],"okay","falscher Subprozess"))</f>
        <v/>
      </c>
      <c r="AL3454">
        <f>IF(aktives_Teilprojekt="Master","",IF(BTT[[#This Row],[Verantwortliches TP
(automatisch)]]=VLOOKUP(aktives_Teilprojekt,Teilprojekte[[Teilprojekte]:[Kürzel]],2,FALSE),"okay","Hauptprozess anderes TP"))</f>
        <v/>
      </c>
      <c r="AM3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4">
        <f>IFERROR(IF(BTT[[#This Row],[SAP-Modul
(Pflichtauswahl)]]&lt;&gt;VLOOKUP(BTT[[#This Row],[Verwendete Transaktion (Pflichtauswahl)]],Transaktionen[[Transaktionen]:[Modul]],3,FALSE),"Modul anders","okay"),"")</f>
        <v/>
      </c>
      <c r="AP3454">
        <f>IFERROR(IF(COUNTIFS(BTT[Verwendete Transaktion (Pflichtauswahl)],BTT[[#This Row],[Verwendete Transaktion (Pflichtauswahl)]],BTT[SAP-Modul
(Pflichtauswahl)],"&lt;&gt;"&amp;BTT[[#This Row],[SAP-Modul
(Pflichtauswahl)]])&gt;0,"Modul anders","okay"),"")</f>
        <v/>
      </c>
      <c r="AQ3454">
        <f>IFERROR(IF(COUNTIFS(BTT[Verwendete Transaktion (Pflichtauswahl)],BTT[[#This Row],[Verwendete Transaktion (Pflichtauswahl)]],BTT[Verantwortliches TP
(automatisch)],"&lt;&gt;"&amp;BTT[[#This Row],[Verantwortliches TP
(automatisch)]])&gt;0,"Transaktion mehrfach","okay"),"")</f>
        <v/>
      </c>
      <c r="AR3454">
        <f>IFERROR(IF(COUNTIFS(BTT[Verwendete Transaktion (Pflichtauswahl)],BTT[[#This Row],[Verwendete Transaktion (Pflichtauswahl)]],BTT[Verantwortliches TP
(automatisch)],"&lt;&gt;"&amp;VLOOKUP(aktives_Teilprojekt,Teilprojekte[[Teilprojekte]:[Kürzel]],2,FALSE))&gt;0,"Transaktion mehrfach","okay"),"")</f>
        <v/>
      </c>
      <c r="AS3454" t="inlineStr">
        <is>
          <t>IH115</t>
        </is>
      </c>
    </row>
    <row r="3455">
      <c r="A3455">
        <f>IFERROR(IF(BTT[[#This Row],[Lfd Nr. 
(aus konsolidierter Datei)]]&lt;&gt;"",BTT[[#This Row],[Lfd Nr. 
(aus konsolidierter Datei)]],VLOOKUP(aktives_Teilprojekt,Teilprojekte[[Teilprojekte]:[Kürzel]],2,FALSE)&amp;ROW(BTT[[#This Row],[Lfd Nr.
(automatisch)]])-2),"")</f>
        <v/>
      </c>
      <c r="B3455" t="inlineStr">
        <is>
          <t>Wartungsplanung erstellen</t>
        </is>
      </c>
      <c r="D3455" t="inlineStr">
        <is>
          <t>Hinzufügen Mehrfachzählerplan</t>
        </is>
      </c>
      <c r="E3455">
        <f>IFERROR(IF(NOT(BTT[[#This Row],[Manuelle Änderung des Verantwortliches TP
(Auswahl - bei Bedarf)]]=""),BTT[[#This Row],[Manuelle Änderung des Verantwortliches TP
(Auswahl - bei Bedarf)]],VLOOKUP(BTT[[#This Row],[Hauptprozess
(Pflichtauswahl)]],Hauptprozesse[],3,FALSE)),"")</f>
        <v/>
      </c>
      <c r="H3455" t="inlineStr">
        <is>
          <t>PM</t>
        </is>
      </c>
      <c r="I3455" t="inlineStr">
        <is>
          <t>IP43</t>
        </is>
      </c>
      <c r="J3455">
        <f>IFERROR(VLOOKUP(BTT[[#This Row],[Verwendete Transaktion (Pflichtauswahl)]],Transaktionen[[Transaktionen]:[Langtext]],2,FALSE),"")</f>
        <v/>
      </c>
      <c r="L3455" t="inlineStr">
        <is>
          <t>nein</t>
        </is>
      </c>
      <c r="M3455" t="inlineStr">
        <is>
          <t>nein</t>
        </is>
      </c>
      <c r="N3455" t="inlineStr">
        <is>
          <t>nein</t>
        </is>
      </c>
      <c r="O3455" t="inlineStr">
        <is>
          <t>nein</t>
        </is>
      </c>
      <c r="P3455" t="inlineStr">
        <is>
          <t>nein</t>
        </is>
      </c>
      <c r="Q3455" t="inlineStr">
        <is>
          <t>nein</t>
        </is>
      </c>
      <c r="R3455" t="inlineStr">
        <is>
          <t>keine</t>
        </is>
      </c>
      <c r="S3455" t="inlineStr">
        <is>
          <t>nein</t>
        </is>
      </c>
      <c r="T3455" t="inlineStr">
        <is>
          <t>keiner</t>
        </is>
      </c>
      <c r="V3455">
        <f>IFERROR(VLOOKUP(BTT[[#This Row],[Verwendetes Formular
(Auswahl falls relevant)]],Formulare[[Formularbezeichnung]:[Formularname (technisch)]],2,FALSE),"")</f>
        <v/>
      </c>
      <c r="X3455" t="inlineStr">
        <is>
          <t>nein</t>
        </is>
      </c>
      <c r="Z3455" t="inlineStr">
        <is>
          <t>Must-have</t>
        </is>
      </c>
      <c r="AB3455" t="inlineStr">
        <is>
          <t>nein</t>
        </is>
      </c>
      <c r="AD3455" t="inlineStr">
        <is>
          <t>Fiori</t>
        </is>
      </c>
      <c r="AF3455" t="inlineStr">
        <is>
          <t>W0009</t>
        </is>
      </c>
      <c r="AG3455" t="inlineStr">
        <is>
          <t>nein</t>
        </is>
      </c>
      <c r="AH3455" t="inlineStr">
        <is>
          <t>nein</t>
        </is>
      </c>
      <c r="AI3455" t="inlineStr">
        <is>
          <t>ja</t>
        </is>
      </c>
      <c r="AJ3455" t="inlineStr">
        <is>
          <t>ja</t>
        </is>
      </c>
      <c r="AK3455">
        <f>IF(BTT[[#This Row],[Subprozess
(optionale Auswahl)]]="","okay",IF(VLOOKUP(BTT[[#This Row],[Subprozess
(optionale Auswahl)]],BPML[[Subprozess]:[Zugeordneter Hauptprozess]],3,FALSE)=BTT[[#This Row],[Hauptprozess
(Pflichtauswahl)]],"okay","falscher Subprozess"))</f>
        <v/>
      </c>
      <c r="AL3455">
        <f>IF(aktives_Teilprojekt="Master","",IF(BTT[[#This Row],[Verantwortliches TP
(automatisch)]]=VLOOKUP(aktives_Teilprojekt,Teilprojekte[[Teilprojekte]:[Kürzel]],2,FALSE),"okay","Hauptprozess anderes TP"))</f>
        <v/>
      </c>
      <c r="AM3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5">
        <f>IFERROR(IF(BTT[[#This Row],[SAP-Modul
(Pflichtauswahl)]]&lt;&gt;VLOOKUP(BTT[[#This Row],[Verwendete Transaktion (Pflichtauswahl)]],Transaktionen[[Transaktionen]:[Modul]],3,FALSE),"Modul anders","okay"),"")</f>
        <v/>
      </c>
      <c r="AP3455">
        <f>IFERROR(IF(COUNTIFS(BTT[Verwendete Transaktion (Pflichtauswahl)],BTT[[#This Row],[Verwendete Transaktion (Pflichtauswahl)]],BTT[SAP-Modul
(Pflichtauswahl)],"&lt;&gt;"&amp;BTT[[#This Row],[SAP-Modul
(Pflichtauswahl)]])&gt;0,"Modul anders","okay"),"")</f>
        <v/>
      </c>
      <c r="AQ3455">
        <f>IFERROR(IF(COUNTIFS(BTT[Verwendete Transaktion (Pflichtauswahl)],BTT[[#This Row],[Verwendete Transaktion (Pflichtauswahl)]],BTT[Verantwortliches TP
(automatisch)],"&lt;&gt;"&amp;BTT[[#This Row],[Verantwortliches TP
(automatisch)]])&gt;0,"Transaktion mehrfach","okay"),"")</f>
        <v/>
      </c>
      <c r="AR3455">
        <f>IFERROR(IF(COUNTIFS(BTT[Verwendete Transaktion (Pflichtauswahl)],BTT[[#This Row],[Verwendete Transaktion (Pflichtauswahl)]],BTT[Verantwortliches TP
(automatisch)],"&lt;&gt;"&amp;VLOOKUP(aktives_Teilprojekt,Teilprojekte[[Teilprojekte]:[Kürzel]],2,FALSE))&gt;0,"Transaktion mehrfach","okay"),"")</f>
        <v/>
      </c>
      <c r="AS3455" t="inlineStr">
        <is>
          <t>IH116</t>
        </is>
      </c>
    </row>
    <row r="3456">
      <c r="A3456">
        <f>IFERROR(IF(BTT[[#This Row],[Lfd Nr. 
(aus konsolidierter Datei)]]&lt;&gt;"",BTT[[#This Row],[Lfd Nr. 
(aus konsolidierter Datei)]],VLOOKUP(aktives_Teilprojekt,Teilprojekte[[Teilprojekte]:[Kürzel]],2,FALSE)&amp;ROW(BTT[[#This Row],[Lfd Nr.
(automatisch)]])-2),"")</f>
        <v/>
      </c>
      <c r="B3456" t="inlineStr">
        <is>
          <t>Wartungsplanung erstellen</t>
        </is>
      </c>
      <c r="D3456" t="inlineStr">
        <is>
          <t>Anlegen Bezug Wartungsvertragsposit.</t>
        </is>
      </c>
      <c r="E3456">
        <f>IFERROR(IF(NOT(BTT[[#This Row],[Manuelle Änderung des Verantwortliches TP
(Auswahl - bei Bedarf)]]=""),BTT[[#This Row],[Manuelle Änderung des Verantwortliches TP
(Auswahl - bei Bedarf)]],VLOOKUP(BTT[[#This Row],[Hauptprozess
(Pflichtauswahl)]],Hauptprozesse[],3,FALSE)),"")</f>
        <v/>
      </c>
      <c r="H3456" t="inlineStr">
        <is>
          <t>PM</t>
        </is>
      </c>
      <c r="I3456" t="inlineStr">
        <is>
          <t>IP50</t>
        </is>
      </c>
      <c r="J3456">
        <f>IFERROR(VLOOKUP(BTT[[#This Row],[Verwendete Transaktion (Pflichtauswahl)]],Transaktionen[[Transaktionen]:[Langtext]],2,FALSE),"")</f>
        <v/>
      </c>
      <c r="L3456" t="inlineStr">
        <is>
          <t>nein</t>
        </is>
      </c>
      <c r="M3456" t="inlineStr">
        <is>
          <t>nein</t>
        </is>
      </c>
      <c r="N3456" t="inlineStr">
        <is>
          <t>nein</t>
        </is>
      </c>
      <c r="O3456" t="inlineStr">
        <is>
          <t>nein</t>
        </is>
      </c>
      <c r="P3456" t="inlineStr">
        <is>
          <t>nein</t>
        </is>
      </c>
      <c r="Q3456" t="inlineStr">
        <is>
          <t>nein</t>
        </is>
      </c>
      <c r="R3456" t="inlineStr">
        <is>
          <t>keine</t>
        </is>
      </c>
      <c r="S3456" t="inlineStr">
        <is>
          <t>nein</t>
        </is>
      </c>
      <c r="T3456" t="inlineStr">
        <is>
          <t>keiner</t>
        </is>
      </c>
      <c r="V3456">
        <f>IFERROR(VLOOKUP(BTT[[#This Row],[Verwendetes Formular
(Auswahl falls relevant)]],Formulare[[Formularbezeichnung]:[Formularname (technisch)]],2,FALSE),"")</f>
        <v/>
      </c>
      <c r="X3456" t="inlineStr">
        <is>
          <t>nein</t>
        </is>
      </c>
      <c r="Y3456" t="inlineStr">
        <is>
          <t>keine Verwendung seitens PM</t>
        </is>
      </c>
      <c r="Z3456" t="inlineStr">
        <is>
          <t>Could-have</t>
        </is>
      </c>
      <c r="AB3456" t="inlineStr">
        <is>
          <t>nein</t>
        </is>
      </c>
      <c r="AD3456" t="inlineStr">
        <is>
          <t>GUI</t>
        </is>
      </c>
      <c r="AG3456" t="inlineStr">
        <is>
          <t>nein</t>
        </is>
      </c>
      <c r="AH3456" t="inlineStr">
        <is>
          <t>nein</t>
        </is>
      </c>
      <c r="AI3456" t="inlineStr">
        <is>
          <t>ja</t>
        </is>
      </c>
      <c r="AJ3456" t="inlineStr">
        <is>
          <t>ja</t>
        </is>
      </c>
      <c r="AK3456">
        <f>IF(BTT[[#This Row],[Subprozess
(optionale Auswahl)]]="","okay",IF(VLOOKUP(BTT[[#This Row],[Subprozess
(optionale Auswahl)]],BPML[[Subprozess]:[Zugeordneter Hauptprozess]],3,FALSE)=BTT[[#This Row],[Hauptprozess
(Pflichtauswahl)]],"okay","falscher Subprozess"))</f>
        <v/>
      </c>
      <c r="AL3456">
        <f>IF(aktives_Teilprojekt="Master","",IF(BTT[[#This Row],[Verantwortliches TP
(automatisch)]]=VLOOKUP(aktives_Teilprojekt,Teilprojekte[[Teilprojekte]:[Kürzel]],2,FALSE),"okay","Hauptprozess anderes TP"))</f>
        <v/>
      </c>
      <c r="AM3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6">
        <f>IFERROR(IF(BTT[[#This Row],[SAP-Modul
(Pflichtauswahl)]]&lt;&gt;VLOOKUP(BTT[[#This Row],[Verwendete Transaktion (Pflichtauswahl)]],Transaktionen[[Transaktionen]:[Modul]],3,FALSE),"Modul anders","okay"),"")</f>
        <v/>
      </c>
      <c r="AP3456">
        <f>IFERROR(IF(COUNTIFS(BTT[Verwendete Transaktion (Pflichtauswahl)],BTT[[#This Row],[Verwendete Transaktion (Pflichtauswahl)]],BTT[SAP-Modul
(Pflichtauswahl)],"&lt;&gt;"&amp;BTT[[#This Row],[SAP-Modul
(Pflichtauswahl)]])&gt;0,"Modul anders","okay"),"")</f>
        <v/>
      </c>
      <c r="AQ3456">
        <f>IFERROR(IF(COUNTIFS(BTT[Verwendete Transaktion (Pflichtauswahl)],BTT[[#This Row],[Verwendete Transaktion (Pflichtauswahl)]],BTT[Verantwortliches TP
(automatisch)],"&lt;&gt;"&amp;BTT[[#This Row],[Verantwortliches TP
(automatisch)]])&gt;0,"Transaktion mehrfach","okay"),"")</f>
        <v/>
      </c>
      <c r="AR3456">
        <f>IFERROR(IF(COUNTIFS(BTT[Verwendete Transaktion (Pflichtauswahl)],BTT[[#This Row],[Verwendete Transaktion (Pflichtauswahl)]],BTT[Verantwortliches TP
(automatisch)],"&lt;&gt;"&amp;VLOOKUP(aktives_Teilprojekt,Teilprojekte[[Teilprojekte]:[Kürzel]],2,FALSE))&gt;0,"Transaktion mehrfach","okay"),"")</f>
        <v/>
      </c>
      <c r="AS3456" t="inlineStr">
        <is>
          <t>IH117</t>
        </is>
      </c>
    </row>
    <row r="3457">
      <c r="A3457">
        <f>IFERROR(IF(BTT[[#This Row],[Lfd Nr. 
(aus konsolidierter Datei)]]&lt;&gt;"",BTT[[#This Row],[Lfd Nr. 
(aus konsolidierter Datei)]],VLOOKUP(aktives_Teilprojekt,Teilprojekte[[Teilprojekte]:[Kürzel]],2,FALSE)&amp;ROW(BTT[[#This Row],[Lfd Nr.
(automatisch)]])-2),"")</f>
        <v/>
      </c>
      <c r="B3457" t="inlineStr">
        <is>
          <t>Wartungsplanung erstellen</t>
        </is>
      </c>
      <c r="D3457" t="inlineStr">
        <is>
          <t>Materialverwendung in Arbeitsplänen</t>
        </is>
      </c>
      <c r="E3457">
        <f>IFERROR(IF(NOT(BTT[[#This Row],[Manuelle Änderung des Verantwortliches TP
(Auswahl - bei Bedarf)]]=""),BTT[[#This Row],[Manuelle Änderung des Verantwortliches TP
(Auswahl - bei Bedarf)]],VLOOKUP(BTT[[#This Row],[Hauptprozess
(Pflichtauswahl)]],Hauptprozesse[],3,FALSE)),"")</f>
        <v/>
      </c>
      <c r="H3457" t="inlineStr">
        <is>
          <t>PM</t>
        </is>
      </c>
      <c r="I3457" t="inlineStr">
        <is>
          <t>IP62</t>
        </is>
      </c>
      <c r="J3457">
        <f>IFERROR(VLOOKUP(BTT[[#This Row],[Verwendete Transaktion (Pflichtauswahl)]],Transaktionen[[Transaktionen]:[Langtext]],2,FALSE),"")</f>
        <v/>
      </c>
      <c r="L3457" t="inlineStr">
        <is>
          <t>nein</t>
        </is>
      </c>
      <c r="M3457" t="inlineStr">
        <is>
          <t>nein</t>
        </is>
      </c>
      <c r="N3457" t="inlineStr">
        <is>
          <t>nein</t>
        </is>
      </c>
      <c r="O3457" t="inlineStr">
        <is>
          <t>nein</t>
        </is>
      </c>
      <c r="P3457" t="inlineStr">
        <is>
          <t>nein</t>
        </is>
      </c>
      <c r="Q3457" t="inlineStr">
        <is>
          <t>nein</t>
        </is>
      </c>
      <c r="R3457" t="inlineStr">
        <is>
          <t>keine</t>
        </is>
      </c>
      <c r="S3457" t="inlineStr">
        <is>
          <t>nein</t>
        </is>
      </c>
      <c r="T3457" t="inlineStr">
        <is>
          <t>keiner</t>
        </is>
      </c>
      <c r="V3457">
        <f>IFERROR(VLOOKUP(BTT[[#This Row],[Verwendetes Formular
(Auswahl falls relevant)]],Formulare[[Formularbezeichnung]:[Formularname (technisch)]],2,FALSE),"")</f>
        <v/>
      </c>
      <c r="X3457" t="inlineStr">
        <is>
          <t>nein</t>
        </is>
      </c>
      <c r="Y3457" t="inlineStr">
        <is>
          <t>heute nicht genutzt, aber perspektivisch denkbar</t>
        </is>
      </c>
      <c r="Z3457" t="inlineStr">
        <is>
          <t>Should-have</t>
        </is>
      </c>
      <c r="AB3457" t="inlineStr">
        <is>
          <t>nein</t>
        </is>
      </c>
      <c r="AD3457" t="inlineStr">
        <is>
          <t>GUI</t>
        </is>
      </c>
      <c r="AG3457" t="inlineStr">
        <is>
          <t>nein</t>
        </is>
      </c>
      <c r="AH3457" t="inlineStr">
        <is>
          <t>nein</t>
        </is>
      </c>
      <c r="AI3457" t="inlineStr">
        <is>
          <t>ja</t>
        </is>
      </c>
      <c r="AJ3457" t="inlineStr">
        <is>
          <t>ja</t>
        </is>
      </c>
      <c r="AK3457">
        <f>IF(BTT[[#This Row],[Subprozess
(optionale Auswahl)]]="","okay",IF(VLOOKUP(BTT[[#This Row],[Subprozess
(optionale Auswahl)]],BPML[[Subprozess]:[Zugeordneter Hauptprozess]],3,FALSE)=BTT[[#This Row],[Hauptprozess
(Pflichtauswahl)]],"okay","falscher Subprozess"))</f>
        <v/>
      </c>
      <c r="AL3457">
        <f>IF(aktives_Teilprojekt="Master","",IF(BTT[[#This Row],[Verantwortliches TP
(automatisch)]]=VLOOKUP(aktives_Teilprojekt,Teilprojekte[[Teilprojekte]:[Kürzel]],2,FALSE),"okay","Hauptprozess anderes TP"))</f>
        <v/>
      </c>
      <c r="AM3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7">
        <f>IFERROR(IF(BTT[[#This Row],[SAP-Modul
(Pflichtauswahl)]]&lt;&gt;VLOOKUP(BTT[[#This Row],[Verwendete Transaktion (Pflichtauswahl)]],Transaktionen[[Transaktionen]:[Modul]],3,FALSE),"Modul anders","okay"),"")</f>
        <v/>
      </c>
      <c r="AP3457">
        <f>IFERROR(IF(COUNTIFS(BTT[Verwendete Transaktion (Pflichtauswahl)],BTT[[#This Row],[Verwendete Transaktion (Pflichtauswahl)]],BTT[SAP-Modul
(Pflichtauswahl)],"&lt;&gt;"&amp;BTT[[#This Row],[SAP-Modul
(Pflichtauswahl)]])&gt;0,"Modul anders","okay"),"")</f>
        <v/>
      </c>
      <c r="AQ3457">
        <f>IFERROR(IF(COUNTIFS(BTT[Verwendete Transaktion (Pflichtauswahl)],BTT[[#This Row],[Verwendete Transaktion (Pflichtauswahl)]],BTT[Verantwortliches TP
(automatisch)],"&lt;&gt;"&amp;BTT[[#This Row],[Verantwortliches TP
(automatisch)]])&gt;0,"Transaktion mehrfach","okay"),"")</f>
        <v/>
      </c>
      <c r="AR3457">
        <f>IFERROR(IF(COUNTIFS(BTT[Verwendete Transaktion (Pflichtauswahl)],BTT[[#This Row],[Verwendete Transaktion (Pflichtauswahl)]],BTT[Verantwortliches TP
(automatisch)],"&lt;&gt;"&amp;VLOOKUP(aktives_Teilprojekt,Teilprojekte[[Teilprojekte]:[Kürzel]],2,FALSE))&gt;0,"Transaktion mehrfach","okay"),"")</f>
        <v/>
      </c>
      <c r="AS3457" t="inlineStr">
        <is>
          <t>IH118</t>
        </is>
      </c>
    </row>
    <row r="3458">
      <c r="A3458">
        <f>IFERROR(IF(BTT[[#This Row],[Lfd Nr. 
(aus konsolidierter Datei)]]&lt;&gt;"",BTT[[#This Row],[Lfd Nr. 
(aus konsolidierter Datei)]],VLOOKUP(aktives_Teilprojekt,Teilprojekte[[Teilprojekte]:[Kürzel]],2,FALSE)&amp;ROW(BTT[[#This Row],[Lfd Nr.
(automatisch)]])-2),"")</f>
        <v/>
      </c>
      <c r="B3458" t="inlineStr">
        <is>
          <t>geplante Außerbetriebnahme und Instandsetzung durchführen</t>
        </is>
      </c>
      <c r="C3458" t="inlineStr">
        <is>
          <t>Freischaltabwicklung durchführen</t>
        </is>
      </c>
      <c r="D3458" t="inlineStr">
        <is>
          <t>Genehmigung ändern</t>
        </is>
      </c>
      <c r="E3458">
        <f>IFERROR(IF(NOT(BTT[[#This Row],[Manuelle Änderung des Verantwortliches TP
(Auswahl - bei Bedarf)]]=""),BTT[[#This Row],[Manuelle Änderung des Verantwortliches TP
(Auswahl - bei Bedarf)]],VLOOKUP(BTT[[#This Row],[Hauptprozess
(Pflichtauswahl)]],Hauptprozesse[],3,FALSE)),"")</f>
        <v/>
      </c>
      <c r="H3458" t="inlineStr">
        <is>
          <t>PM</t>
        </is>
      </c>
      <c r="I3458" t="inlineStr">
        <is>
          <t>IPM2</t>
        </is>
      </c>
      <c r="J3458">
        <f>IFERROR(VLOOKUP(BTT[[#This Row],[Verwendete Transaktion (Pflichtauswahl)]],Transaktionen[[Transaktionen]:[Langtext]],2,FALSE),"")</f>
        <v/>
      </c>
      <c r="L3458" t="inlineStr">
        <is>
          <t>nein</t>
        </is>
      </c>
      <c r="M3458" t="inlineStr">
        <is>
          <t>nein</t>
        </is>
      </c>
      <c r="N3458" t="inlineStr">
        <is>
          <t>nein</t>
        </is>
      </c>
      <c r="O3458" t="inlineStr">
        <is>
          <t>nein</t>
        </is>
      </c>
      <c r="P3458" t="inlineStr">
        <is>
          <t>nein</t>
        </is>
      </c>
      <c r="Q3458" t="inlineStr">
        <is>
          <t>nein</t>
        </is>
      </c>
      <c r="R3458" t="inlineStr">
        <is>
          <t>keine</t>
        </is>
      </c>
      <c r="S3458" t="inlineStr">
        <is>
          <t>nein</t>
        </is>
      </c>
      <c r="T3458" t="inlineStr">
        <is>
          <t>keiner</t>
        </is>
      </c>
      <c r="V3458">
        <f>IFERROR(VLOOKUP(BTT[[#This Row],[Verwendetes Formular
(Auswahl falls relevant)]],Formulare[[Formularbezeichnung]:[Formularname (technisch)]],2,FALSE),"")</f>
        <v/>
      </c>
      <c r="X3458" t="inlineStr">
        <is>
          <t>nein</t>
        </is>
      </c>
      <c r="Y3458" t="inlineStr">
        <is>
          <t>heute nicht genutzt, aber perspektivisch denkbar - Freischaltabwicklung?</t>
        </is>
      </c>
      <c r="Z3458" t="inlineStr">
        <is>
          <t>Should-have</t>
        </is>
      </c>
      <c r="AK3458">
        <f>IF(BTT[[#This Row],[Subprozess
(optionale Auswahl)]]="","okay",IF(VLOOKUP(BTT[[#This Row],[Subprozess
(optionale Auswahl)]],BPML[[Subprozess]:[Zugeordneter Hauptprozess]],3,FALSE)=BTT[[#This Row],[Hauptprozess
(Pflichtauswahl)]],"okay","falscher Subprozess"))</f>
        <v/>
      </c>
      <c r="AL3458">
        <f>IF(aktives_Teilprojekt="Master","",IF(BTT[[#This Row],[Verantwortliches TP
(automatisch)]]=VLOOKUP(aktives_Teilprojekt,Teilprojekte[[Teilprojekte]:[Kürzel]],2,FALSE),"okay","Hauptprozess anderes TP"))</f>
        <v/>
      </c>
      <c r="AM3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8">
        <f>IFERROR(IF(BTT[[#This Row],[SAP-Modul
(Pflichtauswahl)]]&lt;&gt;VLOOKUP(BTT[[#This Row],[Verwendete Transaktion (Pflichtauswahl)]],Transaktionen[[Transaktionen]:[Modul]],3,FALSE),"Modul anders","okay"),"")</f>
        <v/>
      </c>
      <c r="AP3458">
        <f>IFERROR(IF(COUNTIFS(BTT[Verwendete Transaktion (Pflichtauswahl)],BTT[[#This Row],[Verwendete Transaktion (Pflichtauswahl)]],BTT[SAP-Modul
(Pflichtauswahl)],"&lt;&gt;"&amp;BTT[[#This Row],[SAP-Modul
(Pflichtauswahl)]])&gt;0,"Modul anders","okay"),"")</f>
        <v/>
      </c>
      <c r="AQ3458">
        <f>IFERROR(IF(COUNTIFS(BTT[Verwendete Transaktion (Pflichtauswahl)],BTT[[#This Row],[Verwendete Transaktion (Pflichtauswahl)]],BTT[Verantwortliches TP
(automatisch)],"&lt;&gt;"&amp;BTT[[#This Row],[Verantwortliches TP
(automatisch)]])&gt;0,"Transaktion mehrfach","okay"),"")</f>
        <v/>
      </c>
      <c r="AR3458">
        <f>IFERROR(IF(COUNTIFS(BTT[Verwendete Transaktion (Pflichtauswahl)],BTT[[#This Row],[Verwendete Transaktion (Pflichtauswahl)]],BTT[Verantwortliches TP
(automatisch)],"&lt;&gt;"&amp;VLOOKUP(aktives_Teilprojekt,Teilprojekte[[Teilprojekte]:[Kürzel]],2,FALSE))&gt;0,"Transaktion mehrfach","okay"),"")</f>
        <v/>
      </c>
      <c r="AS3458" t="inlineStr">
        <is>
          <t>IH119</t>
        </is>
      </c>
    </row>
    <row r="3459">
      <c r="A3459">
        <f>IFERROR(IF(BTT[[#This Row],[Lfd Nr. 
(aus konsolidierter Datei)]]&lt;&gt;"",BTT[[#This Row],[Lfd Nr. 
(aus konsolidierter Datei)]],VLOOKUP(aktives_Teilprojekt,Teilprojekte[[Teilprojekte]:[Kürzel]],2,FALSE)&amp;ROW(BTT[[#This Row],[Lfd Nr.
(automatisch)]])-2),"")</f>
        <v/>
      </c>
      <c r="B3459" t="inlineStr">
        <is>
          <t>geplante Außerbetriebnahme und Instandsetzung durchführen</t>
        </is>
      </c>
      <c r="C3459" t="inlineStr">
        <is>
          <t>Freischaltabwicklung durchführen</t>
        </is>
      </c>
      <c r="D3459" t="inlineStr">
        <is>
          <t>Genehmigung anzeigen</t>
        </is>
      </c>
      <c r="E3459">
        <f>IFERROR(IF(NOT(BTT[[#This Row],[Manuelle Änderung des Verantwortliches TP
(Auswahl - bei Bedarf)]]=""),BTT[[#This Row],[Manuelle Änderung des Verantwortliches TP
(Auswahl - bei Bedarf)]],VLOOKUP(BTT[[#This Row],[Hauptprozess
(Pflichtauswahl)]],Hauptprozesse[],3,FALSE)),"")</f>
        <v/>
      </c>
      <c r="H3459" t="inlineStr">
        <is>
          <t>PM</t>
        </is>
      </c>
      <c r="I3459" t="inlineStr">
        <is>
          <t>IPM3</t>
        </is>
      </c>
      <c r="J3459">
        <f>IFERROR(VLOOKUP(BTT[[#This Row],[Verwendete Transaktion (Pflichtauswahl)]],Transaktionen[[Transaktionen]:[Langtext]],2,FALSE),"")</f>
        <v/>
      </c>
      <c r="L3459" t="inlineStr">
        <is>
          <t>nein</t>
        </is>
      </c>
      <c r="M3459" t="inlineStr">
        <is>
          <t>nein</t>
        </is>
      </c>
      <c r="N3459" t="inlineStr">
        <is>
          <t>nein</t>
        </is>
      </c>
      <c r="O3459" t="inlineStr">
        <is>
          <t>nein</t>
        </is>
      </c>
      <c r="P3459" t="inlineStr">
        <is>
          <t>nein</t>
        </is>
      </c>
      <c r="Q3459" t="inlineStr">
        <is>
          <t>nein</t>
        </is>
      </c>
      <c r="R3459" t="inlineStr">
        <is>
          <t>keine</t>
        </is>
      </c>
      <c r="S3459" t="inlineStr">
        <is>
          <t>nein</t>
        </is>
      </c>
      <c r="T3459" t="inlineStr">
        <is>
          <t>keiner</t>
        </is>
      </c>
      <c r="V3459">
        <f>IFERROR(VLOOKUP(BTT[[#This Row],[Verwendetes Formular
(Auswahl falls relevant)]],Formulare[[Formularbezeichnung]:[Formularname (technisch)]],2,FALSE),"")</f>
        <v/>
      </c>
      <c r="X3459" t="inlineStr">
        <is>
          <t>nein</t>
        </is>
      </c>
      <c r="Y3459" t="inlineStr">
        <is>
          <t>heute nicht genutzt, aber perspektivisch denkbar - Freischaltabwicklung?</t>
        </is>
      </c>
      <c r="Z3459" t="inlineStr">
        <is>
          <t>Should-have</t>
        </is>
      </c>
      <c r="AK3459">
        <f>IF(BTT[[#This Row],[Subprozess
(optionale Auswahl)]]="","okay",IF(VLOOKUP(BTT[[#This Row],[Subprozess
(optionale Auswahl)]],BPML[[Subprozess]:[Zugeordneter Hauptprozess]],3,FALSE)=BTT[[#This Row],[Hauptprozess
(Pflichtauswahl)]],"okay","falscher Subprozess"))</f>
        <v/>
      </c>
      <c r="AL3459">
        <f>IF(aktives_Teilprojekt="Master","",IF(BTT[[#This Row],[Verantwortliches TP
(automatisch)]]=VLOOKUP(aktives_Teilprojekt,Teilprojekte[[Teilprojekte]:[Kürzel]],2,FALSE),"okay","Hauptprozess anderes TP"))</f>
        <v/>
      </c>
      <c r="AM3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9">
        <f>IFERROR(IF(BTT[[#This Row],[SAP-Modul
(Pflichtauswahl)]]&lt;&gt;VLOOKUP(BTT[[#This Row],[Verwendete Transaktion (Pflichtauswahl)]],Transaktionen[[Transaktionen]:[Modul]],3,FALSE),"Modul anders","okay"),"")</f>
        <v/>
      </c>
      <c r="AP3459">
        <f>IFERROR(IF(COUNTIFS(BTT[Verwendete Transaktion (Pflichtauswahl)],BTT[[#This Row],[Verwendete Transaktion (Pflichtauswahl)]],BTT[SAP-Modul
(Pflichtauswahl)],"&lt;&gt;"&amp;BTT[[#This Row],[SAP-Modul
(Pflichtauswahl)]])&gt;0,"Modul anders","okay"),"")</f>
        <v/>
      </c>
      <c r="AQ3459">
        <f>IFERROR(IF(COUNTIFS(BTT[Verwendete Transaktion (Pflichtauswahl)],BTT[[#This Row],[Verwendete Transaktion (Pflichtauswahl)]],BTT[Verantwortliches TP
(automatisch)],"&lt;&gt;"&amp;BTT[[#This Row],[Verantwortliches TP
(automatisch)]])&gt;0,"Transaktion mehrfach","okay"),"")</f>
        <v/>
      </c>
      <c r="AR3459">
        <f>IFERROR(IF(COUNTIFS(BTT[Verwendete Transaktion (Pflichtauswahl)],BTT[[#This Row],[Verwendete Transaktion (Pflichtauswahl)]],BTT[Verantwortliches TP
(automatisch)],"&lt;&gt;"&amp;VLOOKUP(aktives_Teilprojekt,Teilprojekte[[Teilprojekte]:[Kürzel]],2,FALSE))&gt;0,"Transaktion mehrfach","okay"),"")</f>
        <v/>
      </c>
      <c r="AS3459" t="inlineStr">
        <is>
          <t>IH120</t>
        </is>
      </c>
    </row>
    <row r="3460">
      <c r="A3460">
        <f>IFERROR(IF(BTT[[#This Row],[Lfd Nr. 
(aus konsolidierter Datei)]]&lt;&gt;"",BTT[[#This Row],[Lfd Nr. 
(aus konsolidierter Datei)]],VLOOKUP(aktives_Teilprojekt,Teilprojekte[[Teilprojekte]:[Kürzel]],2,FALSE)&amp;ROW(BTT[[#This Row],[Lfd Nr.
(automatisch)]])-2),"")</f>
        <v/>
      </c>
      <c r="B3460" t="inlineStr">
        <is>
          <t>geplante Außerbetriebnahme und Instandsetzung durchführen</t>
        </is>
      </c>
      <c r="C3460" t="inlineStr">
        <is>
          <t>Freischaltabwicklung durchführen</t>
        </is>
      </c>
      <c r="D3460" t="inlineStr">
        <is>
          <t>Genehmigungen/pflegen anzeigen</t>
        </is>
      </c>
      <c r="E3460">
        <f>IFERROR(IF(NOT(BTT[[#This Row],[Manuelle Änderung des Verantwortliches TP
(Auswahl - bei Bedarf)]]=""),BTT[[#This Row],[Manuelle Änderung des Verantwortliches TP
(Auswahl - bei Bedarf)]],VLOOKUP(BTT[[#This Row],[Hauptprozess
(Pflichtauswahl)]],Hauptprozesse[],3,FALSE)),"")</f>
        <v/>
      </c>
      <c r="H3460" t="inlineStr">
        <is>
          <t>PM</t>
        </is>
      </c>
      <c r="I3460" t="inlineStr">
        <is>
          <t>IPMD</t>
        </is>
      </c>
      <c r="J3460">
        <f>IFERROR(VLOOKUP(BTT[[#This Row],[Verwendete Transaktion (Pflichtauswahl)]],Transaktionen[[Transaktionen]:[Langtext]],2,FALSE),"")</f>
        <v/>
      </c>
      <c r="L3460" t="inlineStr">
        <is>
          <t>nein</t>
        </is>
      </c>
      <c r="M3460" t="inlineStr">
        <is>
          <t>nein</t>
        </is>
      </c>
      <c r="N3460" t="inlineStr">
        <is>
          <t>nein</t>
        </is>
      </c>
      <c r="O3460" t="inlineStr">
        <is>
          <t>nein</t>
        </is>
      </c>
      <c r="P3460" t="inlineStr">
        <is>
          <t>nein</t>
        </is>
      </c>
      <c r="Q3460" t="inlineStr">
        <is>
          <t>nein</t>
        </is>
      </c>
      <c r="R3460" t="inlineStr">
        <is>
          <t>keine</t>
        </is>
      </c>
      <c r="S3460" t="inlineStr">
        <is>
          <t>nein</t>
        </is>
      </c>
      <c r="T3460" t="inlineStr">
        <is>
          <t>keiner</t>
        </is>
      </c>
      <c r="V3460">
        <f>IFERROR(VLOOKUP(BTT[[#This Row],[Verwendetes Formular
(Auswahl falls relevant)]],Formulare[[Formularbezeichnung]:[Formularname (technisch)]],2,FALSE),"")</f>
        <v/>
      </c>
      <c r="X3460" t="inlineStr">
        <is>
          <t>nein</t>
        </is>
      </c>
      <c r="Y3460" t="inlineStr">
        <is>
          <t>heute nicht genutzt, aber perspektivisch denkbar - Freischaltabwicklung?</t>
        </is>
      </c>
      <c r="Z3460" t="inlineStr">
        <is>
          <t>Should-have</t>
        </is>
      </c>
      <c r="AK3460">
        <f>IF(BTT[[#This Row],[Subprozess
(optionale Auswahl)]]="","okay",IF(VLOOKUP(BTT[[#This Row],[Subprozess
(optionale Auswahl)]],BPML[[Subprozess]:[Zugeordneter Hauptprozess]],3,FALSE)=BTT[[#This Row],[Hauptprozess
(Pflichtauswahl)]],"okay","falscher Subprozess"))</f>
        <v/>
      </c>
      <c r="AL3460">
        <f>IF(aktives_Teilprojekt="Master","",IF(BTT[[#This Row],[Verantwortliches TP
(automatisch)]]=VLOOKUP(aktives_Teilprojekt,Teilprojekte[[Teilprojekte]:[Kürzel]],2,FALSE),"okay","Hauptprozess anderes TP"))</f>
        <v/>
      </c>
      <c r="AM3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0">
        <f>IFERROR(IF(BTT[[#This Row],[SAP-Modul
(Pflichtauswahl)]]&lt;&gt;VLOOKUP(BTT[[#This Row],[Verwendete Transaktion (Pflichtauswahl)]],Transaktionen[[Transaktionen]:[Modul]],3,FALSE),"Modul anders","okay"),"")</f>
        <v/>
      </c>
      <c r="AP3460">
        <f>IFERROR(IF(COUNTIFS(BTT[Verwendete Transaktion (Pflichtauswahl)],BTT[[#This Row],[Verwendete Transaktion (Pflichtauswahl)]],BTT[SAP-Modul
(Pflichtauswahl)],"&lt;&gt;"&amp;BTT[[#This Row],[SAP-Modul
(Pflichtauswahl)]])&gt;0,"Modul anders","okay"),"")</f>
        <v/>
      </c>
      <c r="AQ3460">
        <f>IFERROR(IF(COUNTIFS(BTT[Verwendete Transaktion (Pflichtauswahl)],BTT[[#This Row],[Verwendete Transaktion (Pflichtauswahl)]],BTT[Verantwortliches TP
(automatisch)],"&lt;&gt;"&amp;BTT[[#This Row],[Verantwortliches TP
(automatisch)]])&gt;0,"Transaktion mehrfach","okay"),"")</f>
        <v/>
      </c>
      <c r="AR3460">
        <f>IFERROR(IF(COUNTIFS(BTT[Verwendete Transaktion (Pflichtauswahl)],BTT[[#This Row],[Verwendete Transaktion (Pflichtauswahl)]],BTT[Verantwortliches TP
(automatisch)],"&lt;&gt;"&amp;VLOOKUP(aktives_Teilprojekt,Teilprojekte[[Teilprojekte]:[Kürzel]],2,FALSE))&gt;0,"Transaktion mehrfach","okay"),"")</f>
        <v/>
      </c>
      <c r="AS3460" t="inlineStr">
        <is>
          <t>IH121</t>
        </is>
      </c>
    </row>
    <row r="3461">
      <c r="A3461">
        <f>IFERROR(IF(BTT[[#This Row],[Lfd Nr. 
(aus konsolidierter Datei)]]&lt;&gt;"",BTT[[#This Row],[Lfd Nr. 
(aus konsolidierter Datei)]],VLOOKUP(aktives_Teilprojekt,Teilprojekte[[Teilprojekte]:[Kürzel]],2,FALSE)&amp;ROW(BTT[[#This Row],[Lfd Nr.
(automatisch)]])-2),"")</f>
        <v/>
      </c>
      <c r="B3461" t="inlineStr">
        <is>
          <t>Stammdatenpflege technische Objekte durchführen</t>
        </is>
      </c>
      <c r="D3461" t="inlineStr">
        <is>
          <t>Arbeitsplatz anlegen</t>
        </is>
      </c>
      <c r="E3461">
        <f>IFERROR(IF(NOT(BTT[[#This Row],[Manuelle Änderung des Verantwortliches TP
(Auswahl - bei Bedarf)]]=""),BTT[[#This Row],[Manuelle Änderung des Verantwortliches TP
(Auswahl - bei Bedarf)]],VLOOKUP(BTT[[#This Row],[Hauptprozess
(Pflichtauswahl)]],Hauptprozesse[],3,FALSE)),"")</f>
        <v/>
      </c>
      <c r="H3461" t="inlineStr">
        <is>
          <t>PM</t>
        </is>
      </c>
      <c r="I3461" t="inlineStr">
        <is>
          <t>IR01</t>
        </is>
      </c>
      <c r="J3461">
        <f>IFERROR(VLOOKUP(BTT[[#This Row],[Verwendete Transaktion (Pflichtauswahl)]],Transaktionen[[Transaktionen]:[Langtext]],2,FALSE),"")</f>
        <v/>
      </c>
      <c r="L3461" t="inlineStr">
        <is>
          <t>nein</t>
        </is>
      </c>
      <c r="M3461" t="inlineStr">
        <is>
          <t>nein</t>
        </is>
      </c>
      <c r="N3461" t="inlineStr">
        <is>
          <t>nein</t>
        </is>
      </c>
      <c r="O3461" t="inlineStr">
        <is>
          <t>nein</t>
        </is>
      </c>
      <c r="P3461" t="inlineStr">
        <is>
          <t>nein</t>
        </is>
      </c>
      <c r="Q3461" t="inlineStr">
        <is>
          <t>nein</t>
        </is>
      </c>
      <c r="R3461" t="inlineStr">
        <is>
          <t>keine</t>
        </is>
      </c>
      <c r="S3461" t="inlineStr">
        <is>
          <t>nein</t>
        </is>
      </c>
      <c r="T3461" t="inlineStr">
        <is>
          <t>keiner</t>
        </is>
      </c>
      <c r="V3461">
        <f>IFERROR(VLOOKUP(BTT[[#This Row],[Verwendetes Formular
(Auswahl falls relevant)]],Formulare[[Formularbezeichnung]:[Formularname (technisch)]],2,FALSE),"")</f>
        <v/>
      </c>
      <c r="X3461" t="inlineStr">
        <is>
          <t>ja</t>
        </is>
      </c>
      <c r="Y3461" t="inlineStr">
        <is>
          <t>Org.management Planstellenpflege</t>
        </is>
      </c>
      <c r="Z3461" t="inlineStr">
        <is>
          <t>Must-have</t>
        </is>
      </c>
      <c r="AB3461" t="inlineStr">
        <is>
          <t>nein</t>
        </is>
      </c>
      <c r="AD3461" t="inlineStr">
        <is>
          <t>Fiori</t>
        </is>
      </c>
      <c r="AF3461" t="inlineStr">
        <is>
          <t>F6175</t>
        </is>
      </c>
      <c r="AG3461" t="inlineStr">
        <is>
          <t>nein</t>
        </is>
      </c>
      <c r="AH3461" t="inlineStr">
        <is>
          <t>nein</t>
        </is>
      </c>
      <c r="AI3461" t="inlineStr">
        <is>
          <t>ja</t>
        </is>
      </c>
      <c r="AJ3461" t="inlineStr">
        <is>
          <t>ja</t>
        </is>
      </c>
      <c r="AK3461">
        <f>IF(BTT[[#This Row],[Subprozess
(optionale Auswahl)]]="","okay",IF(VLOOKUP(BTT[[#This Row],[Subprozess
(optionale Auswahl)]],BPML[[Subprozess]:[Zugeordneter Hauptprozess]],3,FALSE)=BTT[[#This Row],[Hauptprozess
(Pflichtauswahl)]],"okay","falscher Subprozess"))</f>
        <v/>
      </c>
      <c r="AL3461">
        <f>IF(aktives_Teilprojekt="Master","",IF(BTT[[#This Row],[Verantwortliches TP
(automatisch)]]=VLOOKUP(aktives_Teilprojekt,Teilprojekte[[Teilprojekte]:[Kürzel]],2,FALSE),"okay","Hauptprozess anderes TP"))</f>
        <v/>
      </c>
      <c r="AM3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1">
        <f>IFERROR(IF(BTT[[#This Row],[SAP-Modul
(Pflichtauswahl)]]&lt;&gt;VLOOKUP(BTT[[#This Row],[Verwendete Transaktion (Pflichtauswahl)]],Transaktionen[[Transaktionen]:[Modul]],3,FALSE),"Modul anders","okay"),"")</f>
        <v/>
      </c>
      <c r="AP3461">
        <f>IFERROR(IF(COUNTIFS(BTT[Verwendete Transaktion (Pflichtauswahl)],BTT[[#This Row],[Verwendete Transaktion (Pflichtauswahl)]],BTT[SAP-Modul
(Pflichtauswahl)],"&lt;&gt;"&amp;BTT[[#This Row],[SAP-Modul
(Pflichtauswahl)]])&gt;0,"Modul anders","okay"),"")</f>
        <v/>
      </c>
      <c r="AQ3461">
        <f>IFERROR(IF(COUNTIFS(BTT[Verwendete Transaktion (Pflichtauswahl)],BTT[[#This Row],[Verwendete Transaktion (Pflichtauswahl)]],BTT[Verantwortliches TP
(automatisch)],"&lt;&gt;"&amp;BTT[[#This Row],[Verantwortliches TP
(automatisch)]])&gt;0,"Transaktion mehrfach","okay"),"")</f>
        <v/>
      </c>
      <c r="AR3461">
        <f>IFERROR(IF(COUNTIFS(BTT[Verwendete Transaktion (Pflichtauswahl)],BTT[[#This Row],[Verwendete Transaktion (Pflichtauswahl)]],BTT[Verantwortliches TP
(automatisch)],"&lt;&gt;"&amp;VLOOKUP(aktives_Teilprojekt,Teilprojekte[[Teilprojekte]:[Kürzel]],2,FALSE))&gt;0,"Transaktion mehrfach","okay"),"")</f>
        <v/>
      </c>
      <c r="AS3461" t="inlineStr">
        <is>
          <t>IH122</t>
        </is>
      </c>
    </row>
    <row r="3462">
      <c r="A3462">
        <f>IFERROR(IF(BTT[[#This Row],[Lfd Nr. 
(aus konsolidierter Datei)]]&lt;&gt;"",BTT[[#This Row],[Lfd Nr. 
(aus konsolidierter Datei)]],VLOOKUP(aktives_Teilprojekt,Teilprojekte[[Teilprojekte]:[Kürzel]],2,FALSE)&amp;ROW(BTT[[#This Row],[Lfd Nr.
(automatisch)]])-2),"")</f>
        <v/>
      </c>
      <c r="B3462" t="inlineStr">
        <is>
          <t>Stammdatenpflege technische Objekte durchführen</t>
        </is>
      </c>
      <c r="D3462" t="inlineStr">
        <is>
          <t>Arbeitsplatz ändern</t>
        </is>
      </c>
      <c r="E3462">
        <f>IFERROR(IF(NOT(BTT[[#This Row],[Manuelle Änderung des Verantwortliches TP
(Auswahl - bei Bedarf)]]=""),BTT[[#This Row],[Manuelle Änderung des Verantwortliches TP
(Auswahl - bei Bedarf)]],VLOOKUP(BTT[[#This Row],[Hauptprozess
(Pflichtauswahl)]],Hauptprozesse[],3,FALSE)),"")</f>
        <v/>
      </c>
      <c r="H3462" t="inlineStr">
        <is>
          <t>PM</t>
        </is>
      </c>
      <c r="I3462" t="inlineStr">
        <is>
          <t>IR02</t>
        </is>
      </c>
      <c r="J3462">
        <f>IFERROR(VLOOKUP(BTT[[#This Row],[Verwendete Transaktion (Pflichtauswahl)]],Transaktionen[[Transaktionen]:[Langtext]],2,FALSE),"")</f>
        <v/>
      </c>
      <c r="L3462" t="inlineStr">
        <is>
          <t>nein</t>
        </is>
      </c>
      <c r="M3462" t="inlineStr">
        <is>
          <t>nein</t>
        </is>
      </c>
      <c r="N3462" t="inlineStr">
        <is>
          <t>nein</t>
        </is>
      </c>
      <c r="O3462" t="inlineStr">
        <is>
          <t>nein</t>
        </is>
      </c>
      <c r="P3462" t="inlineStr">
        <is>
          <t>nein</t>
        </is>
      </c>
      <c r="Q3462" t="inlineStr">
        <is>
          <t>nein</t>
        </is>
      </c>
      <c r="R3462" t="inlineStr">
        <is>
          <t>keine</t>
        </is>
      </c>
      <c r="S3462" t="inlineStr">
        <is>
          <t>nein</t>
        </is>
      </c>
      <c r="T3462" t="inlineStr">
        <is>
          <t>keiner</t>
        </is>
      </c>
      <c r="V3462">
        <f>IFERROR(VLOOKUP(BTT[[#This Row],[Verwendetes Formular
(Auswahl falls relevant)]],Formulare[[Formularbezeichnung]:[Formularname (technisch)]],2,FALSE),"")</f>
        <v/>
      </c>
      <c r="X3462" t="inlineStr">
        <is>
          <t>nein</t>
        </is>
      </c>
      <c r="Z3462" t="inlineStr">
        <is>
          <t>Must-have</t>
        </is>
      </c>
      <c r="AB3462" t="inlineStr">
        <is>
          <t>nein</t>
        </is>
      </c>
      <c r="AD3462" t="inlineStr">
        <is>
          <t>Fiori</t>
        </is>
      </c>
      <c r="AF3462" t="inlineStr">
        <is>
          <t>F6175</t>
        </is>
      </c>
      <c r="AG3462" t="inlineStr">
        <is>
          <t>nein</t>
        </is>
      </c>
      <c r="AH3462" t="inlineStr">
        <is>
          <t>nein</t>
        </is>
      </c>
      <c r="AI3462" t="inlineStr">
        <is>
          <t>ja</t>
        </is>
      </c>
      <c r="AJ3462" t="inlineStr">
        <is>
          <t>ja</t>
        </is>
      </c>
      <c r="AK3462">
        <f>IF(BTT[[#This Row],[Subprozess
(optionale Auswahl)]]="","okay",IF(VLOOKUP(BTT[[#This Row],[Subprozess
(optionale Auswahl)]],BPML[[Subprozess]:[Zugeordneter Hauptprozess]],3,FALSE)=BTT[[#This Row],[Hauptprozess
(Pflichtauswahl)]],"okay","falscher Subprozess"))</f>
        <v/>
      </c>
      <c r="AL3462">
        <f>IF(aktives_Teilprojekt="Master","",IF(BTT[[#This Row],[Verantwortliches TP
(automatisch)]]=VLOOKUP(aktives_Teilprojekt,Teilprojekte[[Teilprojekte]:[Kürzel]],2,FALSE),"okay","Hauptprozess anderes TP"))</f>
        <v/>
      </c>
      <c r="AM3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2">
        <f>IFERROR(IF(BTT[[#This Row],[SAP-Modul
(Pflichtauswahl)]]&lt;&gt;VLOOKUP(BTT[[#This Row],[Verwendete Transaktion (Pflichtauswahl)]],Transaktionen[[Transaktionen]:[Modul]],3,FALSE),"Modul anders","okay"),"")</f>
        <v/>
      </c>
      <c r="AP3462">
        <f>IFERROR(IF(COUNTIFS(BTT[Verwendete Transaktion (Pflichtauswahl)],BTT[[#This Row],[Verwendete Transaktion (Pflichtauswahl)]],BTT[SAP-Modul
(Pflichtauswahl)],"&lt;&gt;"&amp;BTT[[#This Row],[SAP-Modul
(Pflichtauswahl)]])&gt;0,"Modul anders","okay"),"")</f>
        <v/>
      </c>
      <c r="AQ3462">
        <f>IFERROR(IF(COUNTIFS(BTT[Verwendete Transaktion (Pflichtauswahl)],BTT[[#This Row],[Verwendete Transaktion (Pflichtauswahl)]],BTT[Verantwortliches TP
(automatisch)],"&lt;&gt;"&amp;BTT[[#This Row],[Verantwortliches TP
(automatisch)]])&gt;0,"Transaktion mehrfach","okay"),"")</f>
        <v/>
      </c>
      <c r="AR3462">
        <f>IFERROR(IF(COUNTIFS(BTT[Verwendete Transaktion (Pflichtauswahl)],BTT[[#This Row],[Verwendete Transaktion (Pflichtauswahl)]],BTT[Verantwortliches TP
(automatisch)],"&lt;&gt;"&amp;VLOOKUP(aktives_Teilprojekt,Teilprojekte[[Teilprojekte]:[Kürzel]],2,FALSE))&gt;0,"Transaktion mehrfach","okay"),"")</f>
        <v/>
      </c>
      <c r="AS3462" t="inlineStr">
        <is>
          <t>IH123</t>
        </is>
      </c>
    </row>
    <row r="3463">
      <c r="A3463">
        <f>IFERROR(IF(BTT[[#This Row],[Lfd Nr. 
(aus konsolidierter Datei)]]&lt;&gt;"",BTT[[#This Row],[Lfd Nr. 
(aus konsolidierter Datei)]],VLOOKUP(aktives_Teilprojekt,Teilprojekte[[Teilprojekte]:[Kürzel]],2,FALSE)&amp;ROW(BTT[[#This Row],[Lfd Nr.
(automatisch)]])-2),"")</f>
        <v/>
      </c>
      <c r="B3463" t="inlineStr">
        <is>
          <t>Stammdatenpflege technische Objekte durchführen</t>
        </is>
      </c>
      <c r="D3463" t="inlineStr">
        <is>
          <t>Arbeitsplatz anzeigen</t>
        </is>
      </c>
      <c r="E3463">
        <f>IFERROR(IF(NOT(BTT[[#This Row],[Manuelle Änderung des Verantwortliches TP
(Auswahl - bei Bedarf)]]=""),BTT[[#This Row],[Manuelle Änderung des Verantwortliches TP
(Auswahl - bei Bedarf)]],VLOOKUP(BTT[[#This Row],[Hauptprozess
(Pflichtauswahl)]],Hauptprozesse[],3,FALSE)),"")</f>
        <v/>
      </c>
      <c r="H3463" t="inlineStr">
        <is>
          <t>PM</t>
        </is>
      </c>
      <c r="I3463" t="inlineStr">
        <is>
          <t>IR03</t>
        </is>
      </c>
      <c r="J3463">
        <f>IFERROR(VLOOKUP(BTT[[#This Row],[Verwendete Transaktion (Pflichtauswahl)]],Transaktionen[[Transaktionen]:[Langtext]],2,FALSE),"")</f>
        <v/>
      </c>
      <c r="L3463" t="inlineStr">
        <is>
          <t>nein</t>
        </is>
      </c>
      <c r="M3463" t="inlineStr">
        <is>
          <t>nein</t>
        </is>
      </c>
      <c r="N3463" t="inlineStr">
        <is>
          <t>nein</t>
        </is>
      </c>
      <c r="O3463" t="inlineStr">
        <is>
          <t>nein</t>
        </is>
      </c>
      <c r="P3463" t="inlineStr">
        <is>
          <t>nein</t>
        </is>
      </c>
      <c r="Q3463" t="inlineStr">
        <is>
          <t>nein</t>
        </is>
      </c>
      <c r="R3463" t="inlineStr">
        <is>
          <t>keine</t>
        </is>
      </c>
      <c r="S3463" t="inlineStr">
        <is>
          <t>nein</t>
        </is>
      </c>
      <c r="T3463" t="inlineStr">
        <is>
          <t>keiner</t>
        </is>
      </c>
      <c r="V3463">
        <f>IFERROR(VLOOKUP(BTT[[#This Row],[Verwendetes Formular
(Auswahl falls relevant)]],Formulare[[Formularbezeichnung]:[Formularname (technisch)]],2,FALSE),"")</f>
        <v/>
      </c>
      <c r="X3463" t="inlineStr">
        <is>
          <t>nein</t>
        </is>
      </c>
      <c r="Z3463" t="inlineStr">
        <is>
          <t>Must-have</t>
        </is>
      </c>
      <c r="AB3463" t="inlineStr">
        <is>
          <t>nein</t>
        </is>
      </c>
      <c r="AD3463" t="inlineStr">
        <is>
          <t>Fiori</t>
        </is>
      </c>
      <c r="AF3463" t="inlineStr">
        <is>
          <t>F6175</t>
        </is>
      </c>
      <c r="AG3463" t="inlineStr">
        <is>
          <t>nein</t>
        </is>
      </c>
      <c r="AH3463" t="inlineStr">
        <is>
          <t>nein</t>
        </is>
      </c>
      <c r="AI3463" t="inlineStr">
        <is>
          <t>ja</t>
        </is>
      </c>
      <c r="AJ3463" t="inlineStr">
        <is>
          <t>ja</t>
        </is>
      </c>
      <c r="AK3463">
        <f>IF(BTT[[#This Row],[Subprozess
(optionale Auswahl)]]="","okay",IF(VLOOKUP(BTT[[#This Row],[Subprozess
(optionale Auswahl)]],BPML[[Subprozess]:[Zugeordneter Hauptprozess]],3,FALSE)=BTT[[#This Row],[Hauptprozess
(Pflichtauswahl)]],"okay","falscher Subprozess"))</f>
        <v/>
      </c>
      <c r="AL3463">
        <f>IF(aktives_Teilprojekt="Master","",IF(BTT[[#This Row],[Verantwortliches TP
(automatisch)]]=VLOOKUP(aktives_Teilprojekt,Teilprojekte[[Teilprojekte]:[Kürzel]],2,FALSE),"okay","Hauptprozess anderes TP"))</f>
        <v/>
      </c>
      <c r="AM3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3">
        <f>IFERROR(IF(BTT[[#This Row],[SAP-Modul
(Pflichtauswahl)]]&lt;&gt;VLOOKUP(BTT[[#This Row],[Verwendete Transaktion (Pflichtauswahl)]],Transaktionen[[Transaktionen]:[Modul]],3,FALSE),"Modul anders","okay"),"")</f>
        <v/>
      </c>
      <c r="AP3463">
        <f>IFERROR(IF(COUNTIFS(BTT[Verwendete Transaktion (Pflichtauswahl)],BTT[[#This Row],[Verwendete Transaktion (Pflichtauswahl)]],BTT[SAP-Modul
(Pflichtauswahl)],"&lt;&gt;"&amp;BTT[[#This Row],[SAP-Modul
(Pflichtauswahl)]])&gt;0,"Modul anders","okay"),"")</f>
        <v/>
      </c>
      <c r="AQ3463">
        <f>IFERROR(IF(COUNTIFS(BTT[Verwendete Transaktion (Pflichtauswahl)],BTT[[#This Row],[Verwendete Transaktion (Pflichtauswahl)]],BTT[Verantwortliches TP
(automatisch)],"&lt;&gt;"&amp;BTT[[#This Row],[Verantwortliches TP
(automatisch)]])&gt;0,"Transaktion mehrfach","okay"),"")</f>
        <v/>
      </c>
      <c r="AR3463">
        <f>IFERROR(IF(COUNTIFS(BTT[Verwendete Transaktion (Pflichtauswahl)],BTT[[#This Row],[Verwendete Transaktion (Pflichtauswahl)]],BTT[Verantwortliches TP
(automatisch)],"&lt;&gt;"&amp;VLOOKUP(aktives_Teilprojekt,Teilprojekte[[Teilprojekte]:[Kürzel]],2,FALSE))&gt;0,"Transaktion mehrfach","okay"),"")</f>
        <v/>
      </c>
      <c r="AS3463" t="inlineStr">
        <is>
          <t>IH124</t>
        </is>
      </c>
    </row>
    <row r="3464">
      <c r="A3464">
        <f>IFERROR(IF(BTT[[#This Row],[Lfd Nr. 
(aus konsolidierter Datei)]]&lt;&gt;"",BTT[[#This Row],[Lfd Nr. 
(aus konsolidierter Datei)]],VLOOKUP(aktives_Teilprojekt,Teilprojekte[[Teilprojekte]:[Kürzel]],2,FALSE)&amp;ROW(BTT[[#This Row],[Lfd Nr.
(automatisch)]])-2),"")</f>
        <v/>
      </c>
      <c r="B3464" t="inlineStr">
        <is>
          <t>Störung beseitigen</t>
        </is>
      </c>
      <c r="D3464" t="inlineStr">
        <is>
          <t>Meldung erstellen</t>
        </is>
      </c>
      <c r="E3464">
        <f>IFERROR(IF(NOT(BTT[[#This Row],[Manuelle Änderung des Verantwortliches TP
(Auswahl - bei Bedarf)]]=""),BTT[[#This Row],[Manuelle Änderung des Verantwortliches TP
(Auswahl - bei Bedarf)]],VLOOKUP(BTT[[#This Row],[Hauptprozess
(Pflichtauswahl)]],Hauptprozesse[],3,FALSE)),"")</f>
        <v/>
      </c>
      <c r="H3464" t="inlineStr">
        <is>
          <t>PM</t>
        </is>
      </c>
      <c r="I3464" t="inlineStr">
        <is>
          <t>IW21</t>
        </is>
      </c>
      <c r="J3464">
        <f>IFERROR(VLOOKUP(BTT[[#This Row],[Verwendete Transaktion (Pflichtauswahl)]],Transaktionen[[Transaktionen]:[Langtext]],2,FALSE),"")</f>
        <v/>
      </c>
      <c r="M3464" t="inlineStr">
        <is>
          <t>GuiXt Skripte</t>
        </is>
      </c>
      <c r="N3464" t="inlineStr">
        <is>
          <t>GuiXT</t>
        </is>
      </c>
      <c r="O3464" t="inlineStr">
        <is>
          <t>nein</t>
        </is>
      </c>
      <c r="P3464" t="inlineStr">
        <is>
          <t>nein</t>
        </is>
      </c>
      <c r="Q3464" t="inlineStr">
        <is>
          <t>nein</t>
        </is>
      </c>
      <c r="R3464" t="inlineStr">
        <is>
          <t>MELDUNGSBUCH_PROD</t>
        </is>
      </c>
      <c r="S3464" t="inlineStr">
        <is>
          <t>nein</t>
        </is>
      </c>
      <c r="T3464" t="inlineStr">
        <is>
          <t>keiner</t>
        </is>
      </c>
      <c r="V3464">
        <f>IFERROR(VLOOKUP(BTT[[#This Row],[Verwendetes Formular
(Auswahl falls relevant)]],Formulare[[Formularbezeichnung]:[Formularname (technisch)]],2,FALSE),"")</f>
        <v/>
      </c>
      <c r="X3464" t="inlineStr">
        <is>
          <t>nein</t>
        </is>
      </c>
      <c r="Y3464" t="inlineStr">
        <is>
          <t>Die BWB-spezifischen Customizingeinstellungen sind im Instandhaltungsleitfaden beschrieben. Die Bildschirmmaske ist mittels GuiXT angepasst;
eve. zukünftig Schnittstelle zum Elektromanager? (Hinweis Andrea)
Integrationsmöglichkeiten PLS-SAP Stichwort: Schnittstellen SAP PI/PO und Alternativen?</t>
        </is>
      </c>
      <c r="Z3464" t="inlineStr">
        <is>
          <t>Must-have</t>
        </is>
      </c>
      <c r="AB3464" t="inlineStr">
        <is>
          <t>nein</t>
        </is>
      </c>
      <c r="AC3464" t="inlineStr">
        <is>
          <t>BH2 Notfallinstandhaltung (alt - ohne Phasen)
4HH reaktive Instandhaltung (Notfallkontext)</t>
        </is>
      </c>
      <c r="AD3464" t="inlineStr">
        <is>
          <t>Fiori</t>
        </is>
      </c>
      <c r="AE3464" t="inlineStr">
        <is>
          <t>nein</t>
        </is>
      </c>
      <c r="AF3464" t="inlineStr">
        <is>
          <t>F1511</t>
        </is>
      </c>
      <c r="AG3464" t="inlineStr">
        <is>
          <t>ja</t>
        </is>
      </c>
      <c r="AH3464" t="inlineStr">
        <is>
          <t>nein</t>
        </is>
      </c>
      <c r="AI3464" t="inlineStr">
        <is>
          <t>ja</t>
        </is>
      </c>
      <c r="AJ3464" t="inlineStr">
        <is>
          <t>ja</t>
        </is>
      </c>
      <c r="AK3464">
        <f>IF(BTT[[#This Row],[Subprozess
(optionale Auswahl)]]="","okay",IF(VLOOKUP(BTT[[#This Row],[Subprozess
(optionale Auswahl)]],BPML[[Subprozess]:[Zugeordneter Hauptprozess]],3,FALSE)=BTT[[#This Row],[Hauptprozess
(Pflichtauswahl)]],"okay","falscher Subprozess"))</f>
        <v/>
      </c>
      <c r="AL3464">
        <f>IF(aktives_Teilprojekt="Master","",IF(BTT[[#This Row],[Verantwortliches TP
(automatisch)]]=VLOOKUP(aktives_Teilprojekt,Teilprojekte[[Teilprojekte]:[Kürzel]],2,FALSE),"okay","Hauptprozess anderes TP"))</f>
        <v/>
      </c>
      <c r="AM3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4">
        <f>IFERROR(IF(BTT[[#This Row],[SAP-Modul
(Pflichtauswahl)]]&lt;&gt;VLOOKUP(BTT[[#This Row],[Verwendete Transaktion (Pflichtauswahl)]],Transaktionen[[Transaktionen]:[Modul]],3,FALSE),"Modul anders","okay"),"")</f>
        <v/>
      </c>
      <c r="AP3464">
        <f>IFERROR(IF(COUNTIFS(BTT[Verwendete Transaktion (Pflichtauswahl)],BTT[[#This Row],[Verwendete Transaktion (Pflichtauswahl)]],BTT[SAP-Modul
(Pflichtauswahl)],"&lt;&gt;"&amp;BTT[[#This Row],[SAP-Modul
(Pflichtauswahl)]])&gt;0,"Modul anders","okay"),"")</f>
        <v/>
      </c>
      <c r="AQ3464">
        <f>IFERROR(IF(COUNTIFS(BTT[Verwendete Transaktion (Pflichtauswahl)],BTT[[#This Row],[Verwendete Transaktion (Pflichtauswahl)]],BTT[Verantwortliches TP
(automatisch)],"&lt;&gt;"&amp;BTT[[#This Row],[Verantwortliches TP
(automatisch)]])&gt;0,"Transaktion mehrfach","okay"),"")</f>
        <v/>
      </c>
      <c r="AR3464">
        <f>IFERROR(IF(COUNTIFS(BTT[Verwendete Transaktion (Pflichtauswahl)],BTT[[#This Row],[Verwendete Transaktion (Pflichtauswahl)]],BTT[Verantwortliches TP
(automatisch)],"&lt;&gt;"&amp;VLOOKUP(aktives_Teilprojekt,Teilprojekte[[Teilprojekte]:[Kürzel]],2,FALSE))&gt;0,"Transaktion mehrfach","okay"),"")</f>
        <v/>
      </c>
      <c r="AS3464" t="inlineStr">
        <is>
          <t>IH125</t>
        </is>
      </c>
    </row>
    <row r="3465">
      <c r="A3465">
        <f>IFERROR(IF(BTT[[#This Row],[Lfd Nr. 
(aus konsolidierter Datei)]]&lt;&gt;"",BTT[[#This Row],[Lfd Nr. 
(aus konsolidierter Datei)]],VLOOKUP(aktives_Teilprojekt,Teilprojekte[[Teilprojekte]:[Kürzel]],2,FALSE)&amp;ROW(BTT[[#This Row],[Lfd Nr.
(automatisch)]])-2),"")</f>
        <v/>
      </c>
      <c r="B3465" t="inlineStr">
        <is>
          <t>Störung beseitigen</t>
        </is>
      </c>
      <c r="D3465" t="inlineStr">
        <is>
          <t>Priorität festlegen</t>
        </is>
      </c>
      <c r="E3465">
        <f>IFERROR(IF(NOT(BTT[[#This Row],[Manuelle Änderung des Verantwortliches TP
(Auswahl - bei Bedarf)]]=""),BTT[[#This Row],[Manuelle Änderung des Verantwortliches TP
(Auswahl - bei Bedarf)]],VLOOKUP(BTT[[#This Row],[Hauptprozess
(Pflichtauswahl)]],Hauptprozesse[],3,FALSE)),"")</f>
        <v/>
      </c>
      <c r="H3465" t="inlineStr">
        <is>
          <t>PM</t>
        </is>
      </c>
      <c r="I3465" t="inlineStr">
        <is>
          <t>IW21</t>
        </is>
      </c>
      <c r="J3465">
        <f>IFERROR(VLOOKUP(BTT[[#This Row],[Verwendete Transaktion (Pflichtauswahl)]],Transaktionen[[Transaktionen]:[Langtext]],2,FALSE),"")</f>
        <v/>
      </c>
      <c r="M3465" t="inlineStr">
        <is>
          <t>GuiXt Skripte</t>
        </is>
      </c>
      <c r="N3465" t="inlineStr">
        <is>
          <t>GuiXT</t>
        </is>
      </c>
      <c r="O3465" t="inlineStr">
        <is>
          <t>nein</t>
        </is>
      </c>
      <c r="P3465" t="inlineStr">
        <is>
          <t>nein</t>
        </is>
      </c>
      <c r="Q3465" t="inlineStr">
        <is>
          <t>nein</t>
        </is>
      </c>
      <c r="R3465" t="inlineStr">
        <is>
          <t>keine</t>
        </is>
      </c>
      <c r="S3465" t="inlineStr">
        <is>
          <t>nein</t>
        </is>
      </c>
      <c r="T3465" t="inlineStr">
        <is>
          <t>keiner</t>
        </is>
      </c>
      <c r="V3465">
        <f>IFERROR(VLOOKUP(BTT[[#This Row],[Verwendetes Formular
(Auswahl falls relevant)]],Formulare[[Formularbezeichnung]:[Formularname (technisch)]],2,FALSE),"")</f>
        <v/>
      </c>
      <c r="X3465" t="inlineStr">
        <is>
          <t>nein</t>
        </is>
      </c>
      <c r="Y3465" t="inlineStr">
        <is>
          <t xml:space="preserve">anhand der Prio wird mittels GuiXT ausgesteuert ob ein MS01- oder MS02-Auftrag angelegt wird </t>
        </is>
      </c>
      <c r="Z3465" t="inlineStr">
        <is>
          <t>Must-have</t>
        </is>
      </c>
      <c r="AB3465" t="inlineStr">
        <is>
          <t>nein</t>
        </is>
      </c>
      <c r="AC3465" t="inlineStr">
        <is>
          <t>BH2 Notfallinstandhaltung (alt - ohne Phasen)
4HH reaktive Instandhaltung (Notfallkontext)</t>
        </is>
      </c>
      <c r="AD3465" t="inlineStr">
        <is>
          <t>Fiori</t>
        </is>
      </c>
      <c r="AE3465" t="inlineStr">
        <is>
          <t>nein</t>
        </is>
      </c>
      <c r="AF3465" t="inlineStr">
        <is>
          <t>F1511</t>
        </is>
      </c>
      <c r="AG3465" t="inlineStr">
        <is>
          <t>ja</t>
        </is>
      </c>
      <c r="AH3465" t="inlineStr">
        <is>
          <t>nein</t>
        </is>
      </c>
      <c r="AI3465" t="inlineStr">
        <is>
          <t>ja</t>
        </is>
      </c>
      <c r="AJ3465" t="inlineStr">
        <is>
          <t>ja</t>
        </is>
      </c>
      <c r="AK3465">
        <f>IF(BTT[[#This Row],[Subprozess
(optionale Auswahl)]]="","okay",IF(VLOOKUP(BTT[[#This Row],[Subprozess
(optionale Auswahl)]],BPML[[Subprozess]:[Zugeordneter Hauptprozess]],3,FALSE)=BTT[[#This Row],[Hauptprozess
(Pflichtauswahl)]],"okay","falscher Subprozess"))</f>
        <v/>
      </c>
      <c r="AL3465">
        <f>IF(aktives_Teilprojekt="Master","",IF(BTT[[#This Row],[Verantwortliches TP
(automatisch)]]=VLOOKUP(aktives_Teilprojekt,Teilprojekte[[Teilprojekte]:[Kürzel]],2,FALSE),"okay","Hauptprozess anderes TP"))</f>
        <v/>
      </c>
      <c r="AM3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5">
        <f>IFERROR(IF(BTT[[#This Row],[SAP-Modul
(Pflichtauswahl)]]&lt;&gt;VLOOKUP(BTT[[#This Row],[Verwendete Transaktion (Pflichtauswahl)]],Transaktionen[[Transaktionen]:[Modul]],3,FALSE),"Modul anders","okay"),"")</f>
        <v/>
      </c>
      <c r="AP3465">
        <f>IFERROR(IF(COUNTIFS(BTT[Verwendete Transaktion (Pflichtauswahl)],BTT[[#This Row],[Verwendete Transaktion (Pflichtauswahl)]],BTT[SAP-Modul
(Pflichtauswahl)],"&lt;&gt;"&amp;BTT[[#This Row],[SAP-Modul
(Pflichtauswahl)]])&gt;0,"Modul anders","okay"),"")</f>
        <v/>
      </c>
      <c r="AQ3465">
        <f>IFERROR(IF(COUNTIFS(BTT[Verwendete Transaktion (Pflichtauswahl)],BTT[[#This Row],[Verwendete Transaktion (Pflichtauswahl)]],BTT[Verantwortliches TP
(automatisch)],"&lt;&gt;"&amp;BTT[[#This Row],[Verantwortliches TP
(automatisch)]])&gt;0,"Transaktion mehrfach","okay"),"")</f>
        <v/>
      </c>
      <c r="AR3465">
        <f>IFERROR(IF(COUNTIFS(BTT[Verwendete Transaktion (Pflichtauswahl)],BTT[[#This Row],[Verwendete Transaktion (Pflichtauswahl)]],BTT[Verantwortliches TP
(automatisch)],"&lt;&gt;"&amp;VLOOKUP(aktives_Teilprojekt,Teilprojekte[[Teilprojekte]:[Kürzel]],2,FALSE))&gt;0,"Transaktion mehrfach","okay"),"")</f>
        <v/>
      </c>
      <c r="AS3465" t="inlineStr">
        <is>
          <t>IH126</t>
        </is>
      </c>
    </row>
    <row r="3466">
      <c r="A3466">
        <f>IFERROR(IF(BTT[[#This Row],[Lfd Nr. 
(aus konsolidierter Datei)]]&lt;&gt;"",BTT[[#This Row],[Lfd Nr. 
(aus konsolidierter Datei)]],VLOOKUP(aktives_Teilprojekt,Teilprojekte[[Teilprojekte]:[Kürzel]],2,FALSE)&amp;ROW(BTT[[#This Row],[Lfd Nr.
(automatisch)]])-2),"")</f>
        <v/>
      </c>
      <c r="B3466" t="inlineStr">
        <is>
          <t>Störung beseitigen</t>
        </is>
      </c>
      <c r="D3466" t="inlineStr">
        <is>
          <t>Meldung speichern und Auftrag erstellen</t>
        </is>
      </c>
      <c r="E3466">
        <f>IFERROR(IF(NOT(BTT[[#This Row],[Manuelle Änderung des Verantwortliches TP
(Auswahl - bei Bedarf)]]=""),BTT[[#This Row],[Manuelle Änderung des Verantwortliches TP
(Auswahl - bei Bedarf)]],VLOOKUP(BTT[[#This Row],[Hauptprozess
(Pflichtauswahl)]],Hauptprozesse[],3,FALSE)),"")</f>
        <v/>
      </c>
      <c r="H3466" t="inlineStr">
        <is>
          <t>PM</t>
        </is>
      </c>
      <c r="I3466" t="inlineStr">
        <is>
          <t>IW21</t>
        </is>
      </c>
      <c r="J3466">
        <f>IFERROR(VLOOKUP(BTT[[#This Row],[Verwendete Transaktion (Pflichtauswahl)]],Transaktionen[[Transaktionen]:[Langtext]],2,FALSE),"")</f>
        <v/>
      </c>
      <c r="K3466" t="inlineStr">
        <is>
          <t>IW31</t>
        </is>
      </c>
      <c r="M3466" t="inlineStr">
        <is>
          <t>GuiXt Skripte; mittels Z-Tabelle werdden die relevanten Kostenarten bezüglich Budget ausgesteuert</t>
        </is>
      </c>
      <c r="N3466" t="inlineStr">
        <is>
          <t>GuiXT</t>
        </is>
      </c>
      <c r="O3466" t="inlineStr">
        <is>
          <t>nein</t>
        </is>
      </c>
      <c r="P3466" t="inlineStr">
        <is>
          <t>nein</t>
        </is>
      </c>
      <c r="Q3466" t="inlineStr">
        <is>
          <t>nein</t>
        </is>
      </c>
      <c r="R3466" t="inlineStr">
        <is>
          <t>keine</t>
        </is>
      </c>
      <c r="S3466" t="inlineStr">
        <is>
          <t>nein</t>
        </is>
      </c>
      <c r="T3466" t="inlineStr">
        <is>
          <t>keiner</t>
        </is>
      </c>
      <c r="V3466">
        <f>IFERROR(VLOOKUP(BTT[[#This Row],[Verwendetes Formular
(Auswahl falls relevant)]],Formulare[[Formularbezeichnung]:[Formularname (technisch)]],2,FALSE),"")</f>
        <v/>
      </c>
      <c r="X3466" t="inlineStr">
        <is>
          <t>nein</t>
        </is>
      </c>
      <c r="Y3466" t="inlineStr">
        <is>
          <t>der Auftrag wird mit einem Budget (1.000€ FREMD) versehen und automatisch freigegeben; im Fahrzeug 3.000€ Budget</t>
        </is>
      </c>
      <c r="Z3466" t="inlineStr">
        <is>
          <t>Must-have</t>
        </is>
      </c>
      <c r="AB3466" t="inlineStr">
        <is>
          <t>nein</t>
        </is>
      </c>
      <c r="AC3466" t="inlineStr">
        <is>
          <t>BH2 Notfallinstandhaltung (alt - ohne Phasen)
4HH reaktive Instandhaltung (Notfallkontext)</t>
        </is>
      </c>
      <c r="AD3466" t="inlineStr">
        <is>
          <t>Fiori</t>
        </is>
      </c>
      <c r="AE3466" t="inlineStr">
        <is>
          <t>nein</t>
        </is>
      </c>
      <c r="AF3466" t="inlineStr">
        <is>
          <t>F1511</t>
        </is>
      </c>
      <c r="AG3466" t="inlineStr">
        <is>
          <t>ja</t>
        </is>
      </c>
      <c r="AH3466" t="inlineStr">
        <is>
          <t>nein</t>
        </is>
      </c>
      <c r="AI3466" t="inlineStr">
        <is>
          <t>ja</t>
        </is>
      </c>
      <c r="AJ3466" t="inlineStr">
        <is>
          <t>ja</t>
        </is>
      </c>
      <c r="AK3466">
        <f>IF(BTT[[#This Row],[Subprozess
(optionale Auswahl)]]="","okay",IF(VLOOKUP(BTT[[#This Row],[Subprozess
(optionale Auswahl)]],BPML[[Subprozess]:[Zugeordneter Hauptprozess]],3,FALSE)=BTT[[#This Row],[Hauptprozess
(Pflichtauswahl)]],"okay","falscher Subprozess"))</f>
        <v/>
      </c>
      <c r="AL3466">
        <f>IF(aktives_Teilprojekt="Master","",IF(BTT[[#This Row],[Verantwortliches TP
(automatisch)]]=VLOOKUP(aktives_Teilprojekt,Teilprojekte[[Teilprojekte]:[Kürzel]],2,FALSE),"okay","Hauptprozess anderes TP"))</f>
        <v/>
      </c>
      <c r="AM3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6">
        <f>IFERROR(IF(BTT[[#This Row],[SAP-Modul
(Pflichtauswahl)]]&lt;&gt;VLOOKUP(BTT[[#This Row],[Verwendete Transaktion (Pflichtauswahl)]],Transaktionen[[Transaktionen]:[Modul]],3,FALSE),"Modul anders","okay"),"")</f>
        <v/>
      </c>
      <c r="AP3466">
        <f>IFERROR(IF(COUNTIFS(BTT[Verwendete Transaktion (Pflichtauswahl)],BTT[[#This Row],[Verwendete Transaktion (Pflichtauswahl)]],BTT[SAP-Modul
(Pflichtauswahl)],"&lt;&gt;"&amp;BTT[[#This Row],[SAP-Modul
(Pflichtauswahl)]])&gt;0,"Modul anders","okay"),"")</f>
        <v/>
      </c>
      <c r="AQ3466">
        <f>IFERROR(IF(COUNTIFS(BTT[Verwendete Transaktion (Pflichtauswahl)],BTT[[#This Row],[Verwendete Transaktion (Pflichtauswahl)]],BTT[Verantwortliches TP
(automatisch)],"&lt;&gt;"&amp;BTT[[#This Row],[Verantwortliches TP
(automatisch)]])&gt;0,"Transaktion mehrfach","okay"),"")</f>
        <v/>
      </c>
      <c r="AR3466">
        <f>IFERROR(IF(COUNTIFS(BTT[Verwendete Transaktion (Pflichtauswahl)],BTT[[#This Row],[Verwendete Transaktion (Pflichtauswahl)]],BTT[Verantwortliches TP
(automatisch)],"&lt;&gt;"&amp;VLOOKUP(aktives_Teilprojekt,Teilprojekte[[Teilprojekte]:[Kürzel]],2,FALSE))&gt;0,"Transaktion mehrfach","okay"),"")</f>
        <v/>
      </c>
      <c r="AS3466" t="inlineStr">
        <is>
          <t>IH127</t>
        </is>
      </c>
    </row>
    <row r="3467">
      <c r="A3467">
        <f>IFERROR(IF(BTT[[#This Row],[Lfd Nr. 
(aus konsolidierter Datei)]]&lt;&gt;"",BTT[[#This Row],[Lfd Nr. 
(aus konsolidierter Datei)]],VLOOKUP(aktives_Teilprojekt,Teilprojekte[[Teilprojekte]:[Kürzel]],2,FALSE)&amp;ROW(BTT[[#This Row],[Lfd Nr.
(automatisch)]])-2),"")</f>
        <v/>
      </c>
      <c r="B3467" t="inlineStr">
        <is>
          <t>Störung beseitigen</t>
        </is>
      </c>
      <c r="D3467" t="inlineStr">
        <is>
          <t>PM Auftrag automatisch beplanen</t>
        </is>
      </c>
      <c r="E3467">
        <f>IFERROR(IF(NOT(BTT[[#This Row],[Manuelle Änderung des Verantwortliches TP
(Auswahl - bei Bedarf)]]=""),BTT[[#This Row],[Manuelle Änderung des Verantwortliches TP
(Auswahl - bei Bedarf)]],VLOOKUP(BTT[[#This Row],[Hauptprozess
(Pflichtauswahl)]],Hauptprozesse[],3,FALSE)),"")</f>
        <v/>
      </c>
      <c r="H3467" t="inlineStr">
        <is>
          <t>PM</t>
        </is>
      </c>
      <c r="I3467" t="inlineStr">
        <is>
          <t>IW21</t>
        </is>
      </c>
      <c r="J3467">
        <f>IFERROR(VLOOKUP(BTT[[#This Row],[Verwendete Transaktion (Pflichtauswahl)]],Transaktionen[[Transaktionen]:[Langtext]],2,FALSE),"")</f>
        <v/>
      </c>
      <c r="K3467" t="inlineStr">
        <is>
          <t>IW31</t>
        </is>
      </c>
      <c r="L3467" t="inlineStr">
        <is>
          <t>nein</t>
        </is>
      </c>
      <c r="M3467" t="inlineStr">
        <is>
          <t>GuiXT Skripte</t>
        </is>
      </c>
      <c r="N3467" t="inlineStr">
        <is>
          <t>GuiXT</t>
        </is>
      </c>
      <c r="O3467" t="inlineStr">
        <is>
          <t>nein</t>
        </is>
      </c>
      <c r="P3467" t="inlineStr">
        <is>
          <t>nein</t>
        </is>
      </c>
      <c r="Q3467" t="inlineStr">
        <is>
          <t>nein</t>
        </is>
      </c>
      <c r="R3467" t="inlineStr">
        <is>
          <t>keine</t>
        </is>
      </c>
      <c r="S3467" t="inlineStr">
        <is>
          <t>nein</t>
        </is>
      </c>
      <c r="T3467" t="inlineStr">
        <is>
          <t>keiner</t>
        </is>
      </c>
      <c r="V3467">
        <f>IFERROR(VLOOKUP(BTT[[#This Row],[Verwendetes Formular
(Auswahl falls relevant)]],Formulare[[Formularbezeichnung]:[Formularname (technisch)]],2,FALSE),"")</f>
        <v/>
      </c>
      <c r="X3467" t="inlineStr">
        <is>
          <t>nein</t>
        </is>
      </c>
      <c r="Y3467" t="inlineStr">
        <is>
          <t>mittels Guixt wird eine Stunde Eige eingeplant - nötig für Disposition von Personen zum Vorgang</t>
        </is>
      </c>
      <c r="Z3467" t="inlineStr">
        <is>
          <t>Must-have</t>
        </is>
      </c>
      <c r="AB3467" t="inlineStr">
        <is>
          <t>nein</t>
        </is>
      </c>
      <c r="AC3467" t="inlineStr">
        <is>
          <t>BH2 Notfallinstandhaltung (alt - ohne Phasen)
4HH reaktive Instandhaltung (Notfallkontext)</t>
        </is>
      </c>
      <c r="AD3467" t="inlineStr">
        <is>
          <t>Fiori</t>
        </is>
      </c>
      <c r="AE3467" t="inlineStr">
        <is>
          <t>nein</t>
        </is>
      </c>
      <c r="AF3467" t="inlineStr">
        <is>
          <t>F1511, F1511A, F4072, F4513, W0003, W0006, F2023, F2953, F5104A</t>
        </is>
      </c>
      <c r="AG3467" t="inlineStr">
        <is>
          <t>ja</t>
        </is>
      </c>
      <c r="AI3467" t="inlineStr">
        <is>
          <t>ja</t>
        </is>
      </c>
      <c r="AJ3467" t="inlineStr">
        <is>
          <t>ja</t>
        </is>
      </c>
      <c r="AK3467">
        <f>IF(BTT[[#This Row],[Subprozess
(optionale Auswahl)]]="","okay",IF(VLOOKUP(BTT[[#This Row],[Subprozess
(optionale Auswahl)]],BPML[[Subprozess]:[Zugeordneter Hauptprozess]],3,FALSE)=BTT[[#This Row],[Hauptprozess
(Pflichtauswahl)]],"okay","falscher Subprozess"))</f>
        <v/>
      </c>
      <c r="AL3467">
        <f>IF(aktives_Teilprojekt="Master","",IF(BTT[[#This Row],[Verantwortliches TP
(automatisch)]]=VLOOKUP(aktives_Teilprojekt,Teilprojekte[[Teilprojekte]:[Kürzel]],2,FALSE),"okay","Hauptprozess anderes TP"))</f>
        <v/>
      </c>
      <c r="AM3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7">
        <f>IFERROR(IF(BTT[[#This Row],[SAP-Modul
(Pflichtauswahl)]]&lt;&gt;VLOOKUP(BTT[[#This Row],[Verwendete Transaktion (Pflichtauswahl)]],Transaktionen[[Transaktionen]:[Modul]],3,FALSE),"Modul anders","okay"),"")</f>
        <v/>
      </c>
      <c r="AP3467">
        <f>IFERROR(IF(COUNTIFS(BTT[Verwendete Transaktion (Pflichtauswahl)],BTT[[#This Row],[Verwendete Transaktion (Pflichtauswahl)]],BTT[SAP-Modul
(Pflichtauswahl)],"&lt;&gt;"&amp;BTT[[#This Row],[SAP-Modul
(Pflichtauswahl)]])&gt;0,"Modul anders","okay"),"")</f>
        <v/>
      </c>
      <c r="AQ3467">
        <f>IFERROR(IF(COUNTIFS(BTT[Verwendete Transaktion (Pflichtauswahl)],BTT[[#This Row],[Verwendete Transaktion (Pflichtauswahl)]],BTT[Verantwortliches TP
(automatisch)],"&lt;&gt;"&amp;BTT[[#This Row],[Verantwortliches TP
(automatisch)]])&gt;0,"Transaktion mehrfach","okay"),"")</f>
        <v/>
      </c>
      <c r="AR3467">
        <f>IFERROR(IF(COUNTIFS(BTT[Verwendete Transaktion (Pflichtauswahl)],BTT[[#This Row],[Verwendete Transaktion (Pflichtauswahl)]],BTT[Verantwortliches TP
(automatisch)],"&lt;&gt;"&amp;VLOOKUP(aktives_Teilprojekt,Teilprojekte[[Teilprojekte]:[Kürzel]],2,FALSE))&gt;0,"Transaktion mehrfach","okay"),"")</f>
        <v/>
      </c>
      <c r="AS3467" t="inlineStr">
        <is>
          <t>IH128</t>
        </is>
      </c>
    </row>
    <row r="3468">
      <c r="A3468">
        <f>IFERROR(IF(BTT[[#This Row],[Lfd Nr. 
(aus konsolidierter Datei)]]&lt;&gt;"",BTT[[#This Row],[Lfd Nr. 
(aus konsolidierter Datei)]],VLOOKUP(aktives_Teilprojekt,Teilprojekte[[Teilprojekte]:[Kürzel]],2,FALSE)&amp;ROW(BTT[[#This Row],[Lfd Nr.
(automatisch)]])-2),"")</f>
        <v/>
      </c>
      <c r="B3468" t="inlineStr">
        <is>
          <t>Störung beseitigen</t>
        </is>
      </c>
      <c r="D3468" t="inlineStr">
        <is>
          <t>PM Auftrag nachbeplanen</t>
        </is>
      </c>
      <c r="E3468">
        <f>IFERROR(IF(NOT(BTT[[#This Row],[Manuelle Änderung des Verantwortliches TP
(Auswahl - bei Bedarf)]]=""),BTT[[#This Row],[Manuelle Änderung des Verantwortliches TP
(Auswahl - bei Bedarf)]],VLOOKUP(BTT[[#This Row],[Hauptprozess
(Pflichtauswahl)]],Hauptprozesse[],3,FALSE)),"")</f>
        <v/>
      </c>
      <c r="H3468" t="inlineStr">
        <is>
          <t>PM</t>
        </is>
      </c>
      <c r="I3468" t="inlineStr">
        <is>
          <t>IW32</t>
        </is>
      </c>
      <c r="J3468">
        <f>IFERROR(VLOOKUP(BTT[[#This Row],[Verwendete Transaktion (Pflichtauswahl)]],Transaktionen[[Transaktionen]:[Langtext]],2,FALSE),"")</f>
        <v/>
      </c>
      <c r="K3468" t="inlineStr">
        <is>
          <t>IW33, IW37n, IW38, IW39, IW49n, ZTP22, IW28, IW29</t>
        </is>
      </c>
      <c r="L3468" t="inlineStr">
        <is>
          <t>nein</t>
        </is>
      </c>
      <c r="M3468" t="inlineStr">
        <is>
          <t>GuiXt Skripte; Abrufmanager; Meldungsmanager</t>
        </is>
      </c>
      <c r="N3468" t="inlineStr">
        <is>
          <t>GuiXT, eProcurement (Katalog)</t>
        </is>
      </c>
      <c r="O3468" t="inlineStr">
        <is>
          <t>nein</t>
        </is>
      </c>
      <c r="P3468" t="inlineStr">
        <is>
          <t>nein</t>
        </is>
      </c>
      <c r="Q3468" t="inlineStr">
        <is>
          <t>nein</t>
        </is>
      </c>
      <c r="R3468" t="inlineStr">
        <is>
          <t>keine</t>
        </is>
      </c>
      <c r="S3468" t="inlineStr">
        <is>
          <t>nein</t>
        </is>
      </c>
      <c r="T3468" t="inlineStr">
        <is>
          <t>keiner</t>
        </is>
      </c>
      <c r="V3468">
        <f>IFERROR(VLOOKUP(BTT[[#This Row],[Verwendetes Formular
(Auswahl falls relevant)]],Formulare[[Formularbezeichnung]:[Formularname (technisch)]],2,FALSE),"")</f>
        <v/>
      </c>
      <c r="X3468" t="inlineStr">
        <is>
          <t>nein</t>
        </is>
      </c>
      <c r="Z3468" t="inlineStr">
        <is>
          <t>Must-have</t>
        </is>
      </c>
      <c r="AA3468" t="inlineStr">
        <is>
          <t>ja</t>
        </is>
      </c>
      <c r="AB3468" t="inlineStr">
        <is>
          <t>nein</t>
        </is>
      </c>
      <c r="AC3468" t="inlineStr">
        <is>
          <t>BH2 Notfallinstandhaltung (alt - ohne Phasen)
4HH reaktive Instandhaltung (Notfallkontext)</t>
        </is>
      </c>
      <c r="AD3468" t="inlineStr">
        <is>
          <t>Fiori</t>
        </is>
      </c>
      <c r="AE3468" t="inlineStr">
        <is>
          <t>nein</t>
        </is>
      </c>
      <c r="AF3468" t="inlineStr">
        <is>
          <t>F2023, F2953, F5104A, W0017</t>
        </is>
      </c>
      <c r="AG3468" t="inlineStr">
        <is>
          <t>ja</t>
        </is>
      </c>
      <c r="AH3468" t="inlineStr">
        <is>
          <t>nein</t>
        </is>
      </c>
      <c r="AI3468" t="inlineStr">
        <is>
          <t>ja</t>
        </is>
      </c>
      <c r="AJ3468" t="inlineStr">
        <is>
          <t>ja</t>
        </is>
      </c>
      <c r="AK3468">
        <f>IF(BTT[[#This Row],[Subprozess
(optionale Auswahl)]]="","okay",IF(VLOOKUP(BTT[[#This Row],[Subprozess
(optionale Auswahl)]],BPML[[Subprozess]:[Zugeordneter Hauptprozess]],3,FALSE)=BTT[[#This Row],[Hauptprozess
(Pflichtauswahl)]],"okay","falscher Subprozess"))</f>
        <v/>
      </c>
      <c r="AL3468">
        <f>IF(aktives_Teilprojekt="Master","",IF(BTT[[#This Row],[Verantwortliches TP
(automatisch)]]=VLOOKUP(aktives_Teilprojekt,Teilprojekte[[Teilprojekte]:[Kürzel]],2,FALSE),"okay","Hauptprozess anderes TP"))</f>
        <v/>
      </c>
      <c r="AM3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8">
        <f>IFERROR(IF(BTT[[#This Row],[SAP-Modul
(Pflichtauswahl)]]&lt;&gt;VLOOKUP(BTT[[#This Row],[Verwendete Transaktion (Pflichtauswahl)]],Transaktionen[[Transaktionen]:[Modul]],3,FALSE),"Modul anders","okay"),"")</f>
        <v/>
      </c>
      <c r="AP3468">
        <f>IFERROR(IF(COUNTIFS(BTT[Verwendete Transaktion (Pflichtauswahl)],BTT[[#This Row],[Verwendete Transaktion (Pflichtauswahl)]],BTT[SAP-Modul
(Pflichtauswahl)],"&lt;&gt;"&amp;BTT[[#This Row],[SAP-Modul
(Pflichtauswahl)]])&gt;0,"Modul anders","okay"),"")</f>
        <v/>
      </c>
      <c r="AQ3468">
        <f>IFERROR(IF(COUNTIFS(BTT[Verwendete Transaktion (Pflichtauswahl)],BTT[[#This Row],[Verwendete Transaktion (Pflichtauswahl)]],BTT[Verantwortliches TP
(automatisch)],"&lt;&gt;"&amp;BTT[[#This Row],[Verantwortliches TP
(automatisch)]])&gt;0,"Transaktion mehrfach","okay"),"")</f>
        <v/>
      </c>
      <c r="AR3468">
        <f>IFERROR(IF(COUNTIFS(BTT[Verwendete Transaktion (Pflichtauswahl)],BTT[[#This Row],[Verwendete Transaktion (Pflichtauswahl)]],BTT[Verantwortliches TP
(automatisch)],"&lt;&gt;"&amp;VLOOKUP(aktives_Teilprojekt,Teilprojekte[[Teilprojekte]:[Kürzel]],2,FALSE))&gt;0,"Transaktion mehrfach","okay"),"")</f>
        <v/>
      </c>
      <c r="AS3468" t="inlineStr">
        <is>
          <t>IH129</t>
        </is>
      </c>
    </row>
    <row r="3469">
      <c r="A3469">
        <f>IFERROR(IF(BTT[[#This Row],[Lfd Nr. 
(aus konsolidierter Datei)]]&lt;&gt;"",BTT[[#This Row],[Lfd Nr. 
(aus konsolidierter Datei)]],VLOOKUP(aktives_Teilprojekt,Teilprojekte[[Teilprojekte]:[Kürzel]],2,FALSE)&amp;ROW(BTT[[#This Row],[Lfd Nr.
(automatisch)]])-2),"")</f>
        <v/>
      </c>
      <c r="B3469" t="inlineStr">
        <is>
          <t>Störung beseitigen</t>
        </is>
      </c>
      <c r="D3469" t="inlineStr">
        <is>
          <t>Disposition</t>
        </is>
      </c>
      <c r="E3469">
        <f>IFERROR(IF(NOT(BTT[[#This Row],[Manuelle Änderung des Verantwortliches TP
(Auswahl - bei Bedarf)]]=""),BTT[[#This Row],[Manuelle Änderung des Verantwortliches TP
(Auswahl - bei Bedarf)]],VLOOKUP(BTT[[#This Row],[Hauptprozess
(Pflichtauswahl)]],Hauptprozesse[],3,FALSE)),"")</f>
        <v/>
      </c>
      <c r="H3469" t="inlineStr">
        <is>
          <t>PM</t>
        </is>
      </c>
      <c r="I3469" t="inlineStr">
        <is>
          <t>IW32</t>
        </is>
      </c>
      <c r="J3469">
        <f>IFERROR(VLOOKUP(BTT[[#This Row],[Verwendete Transaktion (Pflichtauswahl)]],Transaktionen[[Transaktionen]:[Langtext]],2,FALSE),"")</f>
        <v/>
      </c>
      <c r="L3469" t="inlineStr">
        <is>
          <t>Dispo-APP</t>
        </is>
      </c>
      <c r="M3469" t="inlineStr">
        <is>
          <t>ja</t>
        </is>
      </c>
      <c r="N3469" t="inlineStr">
        <is>
          <t>nein</t>
        </is>
      </c>
      <c r="O3469" t="inlineStr">
        <is>
          <t>nein</t>
        </is>
      </c>
      <c r="P3469" t="inlineStr">
        <is>
          <t>nein</t>
        </is>
      </c>
      <c r="Q3469" t="inlineStr">
        <is>
          <t>nein</t>
        </is>
      </c>
      <c r="R3469" t="inlineStr">
        <is>
          <t>keine</t>
        </is>
      </c>
      <c r="S3469" t="inlineStr">
        <is>
          <t>nein</t>
        </is>
      </c>
      <c r="T3469" t="inlineStr">
        <is>
          <t>keiner</t>
        </is>
      </c>
      <c r="V3469">
        <f>IFERROR(VLOOKUP(BTT[[#This Row],[Verwendetes Formular
(Auswahl falls relevant)]],Formulare[[Formularbezeichnung]:[Formularname (technisch)]],2,FALSE),"")</f>
        <v/>
      </c>
      <c r="X3469" t="inlineStr">
        <is>
          <t>ja</t>
        </is>
      </c>
      <c r="Y3469" t="inlineStr">
        <is>
          <t>Disposition zur Person oder Arbeitsplatz</t>
        </is>
      </c>
      <c r="Z3469" t="inlineStr">
        <is>
          <t>Must-have</t>
        </is>
      </c>
      <c r="AA3469" t="inlineStr">
        <is>
          <t>nein</t>
        </is>
      </c>
      <c r="AB3469" t="inlineStr">
        <is>
          <t>nein</t>
        </is>
      </c>
      <c r="AC3469" t="inlineStr">
        <is>
          <t>BH2 Notfallinstandhaltung (alt - ohne Phasen)
4HH reaktive Instandhaltung (Notfallkontext)</t>
        </is>
      </c>
      <c r="AD3469" t="inlineStr">
        <is>
          <t>Fiori</t>
        </is>
      </c>
      <c r="AE3469" t="inlineStr">
        <is>
          <t>nein</t>
        </is>
      </c>
      <c r="AF3469" t="inlineStr">
        <is>
          <t xml:space="preserve">BWB Fiori </t>
        </is>
      </c>
      <c r="AG3469" t="inlineStr">
        <is>
          <t>ja</t>
        </is>
      </c>
      <c r="AH3469" t="inlineStr">
        <is>
          <t>nein</t>
        </is>
      </c>
      <c r="AI3469" t="inlineStr">
        <is>
          <t>ja</t>
        </is>
      </c>
      <c r="AJ3469" t="inlineStr">
        <is>
          <t>ja</t>
        </is>
      </c>
      <c r="AK3469">
        <f>IF(BTT[[#This Row],[Subprozess
(optionale Auswahl)]]="","okay",IF(VLOOKUP(BTT[[#This Row],[Subprozess
(optionale Auswahl)]],BPML[[Subprozess]:[Zugeordneter Hauptprozess]],3,FALSE)=BTT[[#This Row],[Hauptprozess
(Pflichtauswahl)]],"okay","falscher Subprozess"))</f>
        <v/>
      </c>
      <c r="AL3469">
        <f>IF(aktives_Teilprojekt="Master","",IF(BTT[[#This Row],[Verantwortliches TP
(automatisch)]]=VLOOKUP(aktives_Teilprojekt,Teilprojekte[[Teilprojekte]:[Kürzel]],2,FALSE),"okay","Hauptprozess anderes TP"))</f>
        <v/>
      </c>
      <c r="AM3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9">
        <f>IFERROR(IF(BTT[[#This Row],[SAP-Modul
(Pflichtauswahl)]]&lt;&gt;VLOOKUP(BTT[[#This Row],[Verwendete Transaktion (Pflichtauswahl)]],Transaktionen[[Transaktionen]:[Modul]],3,FALSE),"Modul anders","okay"),"")</f>
        <v/>
      </c>
      <c r="AP3469">
        <f>IFERROR(IF(COUNTIFS(BTT[Verwendete Transaktion (Pflichtauswahl)],BTT[[#This Row],[Verwendete Transaktion (Pflichtauswahl)]],BTT[SAP-Modul
(Pflichtauswahl)],"&lt;&gt;"&amp;BTT[[#This Row],[SAP-Modul
(Pflichtauswahl)]])&gt;0,"Modul anders","okay"),"")</f>
        <v/>
      </c>
      <c r="AQ3469">
        <f>IFERROR(IF(COUNTIFS(BTT[Verwendete Transaktion (Pflichtauswahl)],BTT[[#This Row],[Verwendete Transaktion (Pflichtauswahl)]],BTT[Verantwortliches TP
(automatisch)],"&lt;&gt;"&amp;BTT[[#This Row],[Verantwortliches TP
(automatisch)]])&gt;0,"Transaktion mehrfach","okay"),"")</f>
        <v/>
      </c>
      <c r="AR3469">
        <f>IFERROR(IF(COUNTIFS(BTT[Verwendete Transaktion (Pflichtauswahl)],BTT[[#This Row],[Verwendete Transaktion (Pflichtauswahl)]],BTT[Verantwortliches TP
(automatisch)],"&lt;&gt;"&amp;VLOOKUP(aktives_Teilprojekt,Teilprojekte[[Teilprojekte]:[Kürzel]],2,FALSE))&gt;0,"Transaktion mehrfach","okay"),"")</f>
        <v/>
      </c>
      <c r="AS3469" t="inlineStr">
        <is>
          <t>IH132</t>
        </is>
      </c>
    </row>
    <row r="3470">
      <c r="A3470">
        <f>IFERROR(IF(BTT[[#This Row],[Lfd Nr. 
(aus konsolidierter Datei)]]&lt;&gt;"",BTT[[#This Row],[Lfd Nr. 
(aus konsolidierter Datei)]],VLOOKUP(aktives_Teilprojekt,Teilprojekte[[Teilprojekte]:[Kürzel]],2,FALSE)&amp;ROW(BTT[[#This Row],[Lfd Nr.
(automatisch)]])-2),"")</f>
        <v/>
      </c>
      <c r="B3470" t="inlineStr">
        <is>
          <t>Störung beseitigen</t>
        </is>
      </c>
      <c r="D3470" t="inlineStr">
        <is>
          <t>Auftrag durchführen</t>
        </is>
      </c>
      <c r="E3470">
        <f>IFERROR(IF(NOT(BTT[[#This Row],[Manuelle Änderung des Verantwortliches TP
(Auswahl - bei Bedarf)]]=""),BTT[[#This Row],[Manuelle Änderung des Verantwortliches TP
(Auswahl - bei Bedarf)]],VLOOKUP(BTT[[#This Row],[Hauptprozess
(Pflichtauswahl)]],Hauptprozesse[],3,FALSE)),"")</f>
        <v/>
      </c>
      <c r="H3470" t="inlineStr">
        <is>
          <t>PM</t>
        </is>
      </c>
      <c r="I3470" t="inlineStr">
        <is>
          <t>IW32</t>
        </is>
      </c>
      <c r="J3470">
        <f>IFERROR(VLOOKUP(BTT[[#This Row],[Verwendete Transaktion (Pflichtauswahl)]],Transaktionen[[Transaktionen]:[Langtext]],2,FALSE),"")</f>
        <v/>
      </c>
      <c r="K3470" t="inlineStr">
        <is>
          <t xml:space="preserve">IW38, IW39, </t>
        </is>
      </c>
      <c r="L3470" t="inlineStr">
        <is>
          <t>Mobile Instandhaltung</t>
        </is>
      </c>
      <c r="M3470" t="inlineStr">
        <is>
          <t>GuiXt Skripte</t>
        </is>
      </c>
      <c r="N3470" t="inlineStr">
        <is>
          <t>GuiXT</t>
        </is>
      </c>
      <c r="O3470" t="inlineStr">
        <is>
          <t>nein</t>
        </is>
      </c>
      <c r="P3470" t="inlineStr">
        <is>
          <t>nein</t>
        </is>
      </c>
      <c r="Q3470" t="inlineStr">
        <is>
          <t>nein</t>
        </is>
      </c>
      <c r="R3470" t="inlineStr">
        <is>
          <t>keine</t>
        </is>
      </c>
      <c r="S3470" t="inlineStr">
        <is>
          <t>nein</t>
        </is>
      </c>
      <c r="T3470" t="inlineStr">
        <is>
          <t>weiterer</t>
        </is>
      </c>
      <c r="V3470">
        <f>IFERROR(VLOOKUP(BTT[[#This Row],[Verwendetes Formular
(Auswahl falls relevant)]],Formulare[[Formularbezeichnung]:[Formularname (technisch)]],2,FALSE),"")</f>
        <v/>
      </c>
      <c r="W3470" t="inlineStr">
        <is>
          <t>PDF</t>
        </is>
      </c>
      <c r="X3470" t="inlineStr">
        <is>
          <t>nein</t>
        </is>
      </c>
      <c r="Z3470" t="inlineStr">
        <is>
          <t>Must-have</t>
        </is>
      </c>
      <c r="AA3470" t="inlineStr">
        <is>
          <t>nein</t>
        </is>
      </c>
      <c r="AB3470" t="inlineStr">
        <is>
          <t>nein</t>
        </is>
      </c>
      <c r="AC3470" t="inlineStr">
        <is>
          <t>BH2 Notfallinstandhaltung (alt - ohne Phasen)
4HH reaktive Instandhaltung (Notfallkontext)</t>
        </is>
      </c>
      <c r="AD3470" t="inlineStr">
        <is>
          <t>Fiori</t>
        </is>
      </c>
      <c r="AE3470" t="inlineStr">
        <is>
          <t>nein</t>
        </is>
      </c>
      <c r="AF3470" t="inlineStr">
        <is>
          <t xml:space="preserve">BWB Fiori </t>
        </is>
      </c>
      <c r="AG3470" t="inlineStr">
        <is>
          <t>ja</t>
        </is>
      </c>
      <c r="AH3470" t="inlineStr">
        <is>
          <t>ja</t>
        </is>
      </c>
      <c r="AI3470" t="inlineStr">
        <is>
          <t>ja</t>
        </is>
      </c>
      <c r="AJ3470" t="inlineStr">
        <is>
          <t>ja</t>
        </is>
      </c>
      <c r="AK3470">
        <f>IF(BTT[[#This Row],[Subprozess
(optionale Auswahl)]]="","okay",IF(VLOOKUP(BTT[[#This Row],[Subprozess
(optionale Auswahl)]],BPML[[Subprozess]:[Zugeordneter Hauptprozess]],3,FALSE)=BTT[[#This Row],[Hauptprozess
(Pflichtauswahl)]],"okay","falscher Subprozess"))</f>
        <v/>
      </c>
      <c r="AL3470">
        <f>IF(aktives_Teilprojekt="Master","",IF(BTT[[#This Row],[Verantwortliches TP
(automatisch)]]=VLOOKUP(aktives_Teilprojekt,Teilprojekte[[Teilprojekte]:[Kürzel]],2,FALSE),"okay","Hauptprozess anderes TP"))</f>
        <v/>
      </c>
      <c r="AM3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0">
        <f>IFERROR(IF(BTT[[#This Row],[SAP-Modul
(Pflichtauswahl)]]&lt;&gt;VLOOKUP(BTT[[#This Row],[Verwendete Transaktion (Pflichtauswahl)]],Transaktionen[[Transaktionen]:[Modul]],3,FALSE),"Modul anders","okay"),"")</f>
        <v/>
      </c>
      <c r="AP3470">
        <f>IFERROR(IF(COUNTIFS(BTT[Verwendete Transaktion (Pflichtauswahl)],BTT[[#This Row],[Verwendete Transaktion (Pflichtauswahl)]],BTT[SAP-Modul
(Pflichtauswahl)],"&lt;&gt;"&amp;BTT[[#This Row],[SAP-Modul
(Pflichtauswahl)]])&gt;0,"Modul anders","okay"),"")</f>
        <v/>
      </c>
      <c r="AQ3470">
        <f>IFERROR(IF(COUNTIFS(BTT[Verwendete Transaktion (Pflichtauswahl)],BTT[[#This Row],[Verwendete Transaktion (Pflichtauswahl)]],BTT[Verantwortliches TP
(automatisch)],"&lt;&gt;"&amp;BTT[[#This Row],[Verantwortliches TP
(automatisch)]])&gt;0,"Transaktion mehrfach","okay"),"")</f>
        <v/>
      </c>
      <c r="AR3470">
        <f>IFERROR(IF(COUNTIFS(BTT[Verwendete Transaktion (Pflichtauswahl)],BTT[[#This Row],[Verwendete Transaktion (Pflichtauswahl)]],BTT[Verantwortliches TP
(automatisch)],"&lt;&gt;"&amp;VLOOKUP(aktives_Teilprojekt,Teilprojekte[[Teilprojekte]:[Kürzel]],2,FALSE))&gt;0,"Transaktion mehrfach","okay"),"")</f>
        <v/>
      </c>
      <c r="AS3470" t="inlineStr">
        <is>
          <t>IH133</t>
        </is>
      </c>
    </row>
    <row r="3471">
      <c r="A3471">
        <f>IFERROR(IF(BTT[[#This Row],[Lfd Nr. 
(aus konsolidierter Datei)]]&lt;&gt;"",BTT[[#This Row],[Lfd Nr. 
(aus konsolidierter Datei)]],VLOOKUP(aktives_Teilprojekt,Teilprojekte[[Teilprojekte]:[Kürzel]],2,FALSE)&amp;ROW(BTT[[#This Row],[Lfd Nr.
(automatisch)]])-2),"")</f>
        <v/>
      </c>
      <c r="B3471" t="inlineStr">
        <is>
          <t>Störung beseitigen</t>
        </is>
      </c>
      <c r="D3471" t="inlineStr">
        <is>
          <t>Auftrag/Meldung technisch (teil)rückmelden</t>
        </is>
      </c>
      <c r="E3471">
        <f>IFERROR(IF(NOT(BTT[[#This Row],[Manuelle Änderung des Verantwortliches TP
(Auswahl - bei Bedarf)]]=""),BTT[[#This Row],[Manuelle Änderung des Verantwortliches TP
(Auswahl - bei Bedarf)]],VLOOKUP(BTT[[#This Row],[Hauptprozess
(Pflichtauswahl)]],Hauptprozesse[],3,FALSE)),"")</f>
        <v/>
      </c>
      <c r="H3471" t="inlineStr">
        <is>
          <t>PM</t>
        </is>
      </c>
      <c r="I3471" t="inlineStr">
        <is>
          <t>IW22</t>
        </is>
      </c>
      <c r="J3471">
        <f>IFERROR(VLOOKUP(BTT[[#This Row],[Verwendete Transaktion (Pflichtauswahl)]],Transaktionen[[Transaktionen]:[Langtext]],2,FALSE),"")</f>
        <v/>
      </c>
      <c r="K3471" t="inlineStr">
        <is>
          <t>IW32, IW23, IW28, IW29, IW30, IW37, IW37n</t>
        </is>
      </c>
      <c r="L3471" t="inlineStr">
        <is>
          <t>Mobile Instandhaltung</t>
        </is>
      </c>
      <c r="M3471" t="inlineStr">
        <is>
          <t>GuiXT Skripte</t>
        </is>
      </c>
      <c r="N3471" t="inlineStr">
        <is>
          <t>GuiXT</t>
        </is>
      </c>
      <c r="O3471" t="inlineStr">
        <is>
          <t>nein</t>
        </is>
      </c>
      <c r="P3471" t="inlineStr">
        <is>
          <t>nein</t>
        </is>
      </c>
      <c r="Q3471" t="inlineStr">
        <is>
          <t>nein</t>
        </is>
      </c>
      <c r="R3471" t="inlineStr">
        <is>
          <t>keine</t>
        </is>
      </c>
      <c r="S3471" t="inlineStr">
        <is>
          <t>nein</t>
        </is>
      </c>
      <c r="T3471" t="inlineStr">
        <is>
          <t>keiner</t>
        </is>
      </c>
      <c r="V3471">
        <f>IFERROR(VLOOKUP(BTT[[#This Row],[Verwendetes Formular
(Auswahl falls relevant)]],Formulare[[Formularbezeichnung]:[Formularname (technisch)]],2,FALSE),"")</f>
        <v/>
      </c>
      <c r="X3471" t="inlineStr">
        <is>
          <t>nein</t>
        </is>
      </c>
      <c r="Y3471" t="inlineStr">
        <is>
          <t>Erfassen von Ursachen-, Aktionscodes, etc.; Erfassen von Langtext</t>
        </is>
      </c>
      <c r="Z3471" t="inlineStr">
        <is>
          <t>Must-have</t>
        </is>
      </c>
      <c r="AA3471" t="inlineStr">
        <is>
          <t>nein</t>
        </is>
      </c>
      <c r="AB3471" t="inlineStr">
        <is>
          <t>nein</t>
        </is>
      </c>
      <c r="AC3471" t="inlineStr">
        <is>
          <t>BH2 Notfallinstandhaltung (alt - ohne Phasen)
4HH reaktive Instandhaltung (Notfallkontext)</t>
        </is>
      </c>
      <c r="AD3471" t="inlineStr">
        <is>
          <t>Fiori</t>
        </is>
      </c>
      <c r="AE3471" t="inlineStr">
        <is>
          <t>nein</t>
        </is>
      </c>
      <c r="AF3471" t="inlineStr">
        <is>
          <t xml:space="preserve">BWB Fiori </t>
        </is>
      </c>
      <c r="AG3471" t="inlineStr">
        <is>
          <t>ja</t>
        </is>
      </c>
      <c r="AH3471" t="inlineStr">
        <is>
          <t>ja</t>
        </is>
      </c>
      <c r="AI3471" t="inlineStr">
        <is>
          <t>ja</t>
        </is>
      </c>
      <c r="AJ3471" t="inlineStr">
        <is>
          <t>ja</t>
        </is>
      </c>
      <c r="AK3471">
        <f>IF(BTT[[#This Row],[Subprozess
(optionale Auswahl)]]="","okay",IF(VLOOKUP(BTT[[#This Row],[Subprozess
(optionale Auswahl)]],BPML[[Subprozess]:[Zugeordneter Hauptprozess]],3,FALSE)=BTT[[#This Row],[Hauptprozess
(Pflichtauswahl)]],"okay","falscher Subprozess"))</f>
        <v/>
      </c>
      <c r="AL3471">
        <f>IF(aktives_Teilprojekt="Master","",IF(BTT[[#This Row],[Verantwortliches TP
(automatisch)]]=VLOOKUP(aktives_Teilprojekt,Teilprojekte[[Teilprojekte]:[Kürzel]],2,FALSE),"okay","Hauptprozess anderes TP"))</f>
        <v/>
      </c>
      <c r="AM3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1">
        <f>IFERROR(IF(BTT[[#This Row],[SAP-Modul
(Pflichtauswahl)]]&lt;&gt;VLOOKUP(BTT[[#This Row],[Verwendete Transaktion (Pflichtauswahl)]],Transaktionen[[Transaktionen]:[Modul]],3,FALSE),"Modul anders","okay"),"")</f>
        <v/>
      </c>
      <c r="AP3471">
        <f>IFERROR(IF(COUNTIFS(BTT[Verwendete Transaktion (Pflichtauswahl)],BTT[[#This Row],[Verwendete Transaktion (Pflichtauswahl)]],BTT[SAP-Modul
(Pflichtauswahl)],"&lt;&gt;"&amp;BTT[[#This Row],[SAP-Modul
(Pflichtauswahl)]])&gt;0,"Modul anders","okay"),"")</f>
        <v/>
      </c>
      <c r="AQ3471">
        <f>IFERROR(IF(COUNTIFS(BTT[Verwendete Transaktion (Pflichtauswahl)],BTT[[#This Row],[Verwendete Transaktion (Pflichtauswahl)]],BTT[Verantwortliches TP
(automatisch)],"&lt;&gt;"&amp;BTT[[#This Row],[Verantwortliches TP
(automatisch)]])&gt;0,"Transaktion mehrfach","okay"),"")</f>
        <v/>
      </c>
      <c r="AR3471">
        <f>IFERROR(IF(COUNTIFS(BTT[Verwendete Transaktion (Pflichtauswahl)],BTT[[#This Row],[Verwendete Transaktion (Pflichtauswahl)]],BTT[Verantwortliches TP
(automatisch)],"&lt;&gt;"&amp;VLOOKUP(aktives_Teilprojekt,Teilprojekte[[Teilprojekte]:[Kürzel]],2,FALSE))&gt;0,"Transaktion mehrfach","okay"),"")</f>
        <v/>
      </c>
      <c r="AS3471" t="inlineStr">
        <is>
          <t>IH134</t>
        </is>
      </c>
    </row>
    <row r="3472">
      <c r="A3472">
        <f>IFERROR(IF(BTT[[#This Row],[Lfd Nr. 
(aus konsolidierter Datei)]]&lt;&gt;"",BTT[[#This Row],[Lfd Nr. 
(aus konsolidierter Datei)]],VLOOKUP(aktives_Teilprojekt,Teilprojekte[[Teilprojekte]:[Kürzel]],2,FALSE)&amp;ROW(BTT[[#This Row],[Lfd Nr.
(automatisch)]])-2),"")</f>
        <v/>
      </c>
      <c r="B3472" t="inlineStr">
        <is>
          <t>Störung beseitigen</t>
        </is>
      </c>
      <c r="D3472" t="inlineStr">
        <is>
          <t>Auftrag (Teil)rückmelden Stundenbuchen</t>
        </is>
      </c>
      <c r="E3472">
        <f>IFERROR(IF(NOT(BTT[[#This Row],[Manuelle Änderung des Verantwortliches TP
(Auswahl - bei Bedarf)]]=""),BTT[[#This Row],[Manuelle Änderung des Verantwortliches TP
(Auswahl - bei Bedarf)]],VLOOKUP(BTT[[#This Row],[Hauptprozess
(Pflichtauswahl)]],Hauptprozesse[],3,FALSE)),"")</f>
        <v/>
      </c>
      <c r="H3472" t="inlineStr">
        <is>
          <t>PM</t>
        </is>
      </c>
      <c r="I3472" t="inlineStr">
        <is>
          <t>IW41</t>
        </is>
      </c>
      <c r="J3472">
        <f>IFERROR(VLOOKUP(BTT[[#This Row],[Verwendete Transaktion (Pflichtauswahl)]],Transaktionen[[Transaktionen]:[Langtext]],2,FALSE),"")</f>
        <v/>
      </c>
      <c r="K3472" t="inlineStr">
        <is>
          <t>ZPM_MOBI_RM</t>
        </is>
      </c>
      <c r="L3472" t="inlineStr">
        <is>
          <t>Mobile Instandhaltung</t>
        </is>
      </c>
      <c r="M3472" t="inlineStr">
        <is>
          <t>nein</t>
        </is>
      </c>
      <c r="N3472" t="inlineStr">
        <is>
          <t>nein</t>
        </is>
      </c>
      <c r="O3472" t="inlineStr">
        <is>
          <t>nein</t>
        </is>
      </c>
      <c r="P3472" t="inlineStr">
        <is>
          <t>nein</t>
        </is>
      </c>
      <c r="Q3472" t="inlineStr">
        <is>
          <t>nein</t>
        </is>
      </c>
      <c r="R3472" t="inlineStr">
        <is>
          <t>keine</t>
        </is>
      </c>
      <c r="S3472" t="inlineStr">
        <is>
          <t>nein</t>
        </is>
      </c>
      <c r="T3472" t="inlineStr">
        <is>
          <t>keiner</t>
        </is>
      </c>
      <c r="V3472">
        <f>IFERROR(VLOOKUP(BTT[[#This Row],[Verwendetes Formular
(Auswahl falls relevant)]],Formulare[[Formularbezeichnung]:[Formularname (technisch)]],2,FALSE),"")</f>
        <v/>
      </c>
      <c r="X3472" t="inlineStr">
        <is>
          <t>nein</t>
        </is>
      </c>
      <c r="Z3472" t="inlineStr">
        <is>
          <t>Must-have</t>
        </is>
      </c>
      <c r="AA3472" t="inlineStr">
        <is>
          <t>nein</t>
        </is>
      </c>
      <c r="AB3472" t="inlineStr">
        <is>
          <t>nein</t>
        </is>
      </c>
      <c r="AC3472" t="inlineStr">
        <is>
          <t>BH2 Notfallinstandhaltung (alt - ohne Phasen)
4HH reaktive Instandhaltung (Notfallkontext)</t>
        </is>
      </c>
      <c r="AD3472" t="inlineStr">
        <is>
          <t>Fiori</t>
        </is>
      </c>
      <c r="AE3472" t="inlineStr">
        <is>
          <t>nein</t>
        </is>
      </c>
      <c r="AF3472" t="inlineStr">
        <is>
          <t xml:space="preserve">BWB Fiori </t>
        </is>
      </c>
      <c r="AG3472" t="inlineStr">
        <is>
          <t>ja</t>
        </is>
      </c>
      <c r="AH3472" t="inlineStr">
        <is>
          <t>ja</t>
        </is>
      </c>
      <c r="AI3472" t="inlineStr">
        <is>
          <t>ja</t>
        </is>
      </c>
      <c r="AJ3472" t="inlineStr">
        <is>
          <t>ja</t>
        </is>
      </c>
      <c r="AK3472">
        <f>IF(BTT[[#This Row],[Subprozess
(optionale Auswahl)]]="","okay",IF(VLOOKUP(BTT[[#This Row],[Subprozess
(optionale Auswahl)]],BPML[[Subprozess]:[Zugeordneter Hauptprozess]],3,FALSE)=BTT[[#This Row],[Hauptprozess
(Pflichtauswahl)]],"okay","falscher Subprozess"))</f>
        <v/>
      </c>
      <c r="AL3472">
        <f>IF(aktives_Teilprojekt="Master","",IF(BTT[[#This Row],[Verantwortliches TP
(automatisch)]]=VLOOKUP(aktives_Teilprojekt,Teilprojekte[[Teilprojekte]:[Kürzel]],2,FALSE),"okay","Hauptprozess anderes TP"))</f>
        <v/>
      </c>
      <c r="AM3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2">
        <f>IFERROR(IF(BTT[[#This Row],[SAP-Modul
(Pflichtauswahl)]]&lt;&gt;VLOOKUP(BTT[[#This Row],[Verwendete Transaktion (Pflichtauswahl)]],Transaktionen[[Transaktionen]:[Modul]],3,FALSE),"Modul anders","okay"),"")</f>
        <v/>
      </c>
      <c r="AP3472">
        <f>IFERROR(IF(COUNTIFS(BTT[Verwendete Transaktion (Pflichtauswahl)],BTT[[#This Row],[Verwendete Transaktion (Pflichtauswahl)]],BTT[SAP-Modul
(Pflichtauswahl)],"&lt;&gt;"&amp;BTT[[#This Row],[SAP-Modul
(Pflichtauswahl)]])&gt;0,"Modul anders","okay"),"")</f>
        <v/>
      </c>
      <c r="AQ3472">
        <f>IFERROR(IF(COUNTIFS(BTT[Verwendete Transaktion (Pflichtauswahl)],BTT[[#This Row],[Verwendete Transaktion (Pflichtauswahl)]],BTT[Verantwortliches TP
(automatisch)],"&lt;&gt;"&amp;BTT[[#This Row],[Verantwortliches TP
(automatisch)]])&gt;0,"Transaktion mehrfach","okay"),"")</f>
        <v/>
      </c>
      <c r="AR3472">
        <f>IFERROR(IF(COUNTIFS(BTT[Verwendete Transaktion (Pflichtauswahl)],BTT[[#This Row],[Verwendete Transaktion (Pflichtauswahl)]],BTT[Verantwortliches TP
(automatisch)],"&lt;&gt;"&amp;VLOOKUP(aktives_Teilprojekt,Teilprojekte[[Teilprojekte]:[Kürzel]],2,FALSE))&gt;0,"Transaktion mehrfach","okay"),"")</f>
        <v/>
      </c>
      <c r="AS3472" t="inlineStr">
        <is>
          <t>IH135</t>
        </is>
      </c>
    </row>
    <row r="3473">
      <c r="A3473">
        <f>IFERROR(IF(BTT[[#This Row],[Lfd Nr. 
(aus konsolidierter Datei)]]&lt;&gt;"",BTT[[#This Row],[Lfd Nr. 
(aus konsolidierter Datei)]],VLOOKUP(aktives_Teilprojekt,Teilprojekte[[Teilprojekte]:[Kürzel]],2,FALSE)&amp;ROW(BTT[[#This Row],[Lfd Nr.
(automatisch)]])-2),"")</f>
        <v/>
      </c>
      <c r="B3473" t="inlineStr">
        <is>
          <t>Störung beseitigen</t>
        </is>
      </c>
      <c r="D3473" t="inlineStr">
        <is>
          <t>Auftrag (Teil)rückmelden Stundenbuchen</t>
        </is>
      </c>
      <c r="E3473">
        <f>IFERROR(IF(NOT(BTT[[#This Row],[Manuelle Änderung des Verantwortliches TP
(Auswahl - bei Bedarf)]]=""),BTT[[#This Row],[Manuelle Änderung des Verantwortliches TP
(Auswahl - bei Bedarf)]],VLOOKUP(BTT[[#This Row],[Hauptprozess
(Pflichtauswahl)]],Hauptprozesse[],3,FALSE)),"")</f>
        <v/>
      </c>
      <c r="H3473" t="inlineStr">
        <is>
          <t>PM</t>
        </is>
      </c>
      <c r="I3473" t="inlineStr">
        <is>
          <t>IW41</t>
        </is>
      </c>
      <c r="J3473">
        <f>IFERROR(VLOOKUP(BTT[[#This Row],[Verwendete Transaktion (Pflichtauswahl)]],Transaktionen[[Transaktionen]:[Langtext]],2,FALSE),"")</f>
        <v/>
      </c>
      <c r="K3473" t="inlineStr">
        <is>
          <t>IW44</t>
        </is>
      </c>
      <c r="L3473" t="inlineStr">
        <is>
          <t>nein</t>
        </is>
      </c>
      <c r="M3473" t="inlineStr">
        <is>
          <t>nein</t>
        </is>
      </c>
      <c r="N3473" t="inlineStr">
        <is>
          <t>nein</t>
        </is>
      </c>
      <c r="O3473" t="inlineStr">
        <is>
          <t>nein</t>
        </is>
      </c>
      <c r="P3473" t="inlineStr">
        <is>
          <t>nein</t>
        </is>
      </c>
      <c r="Q3473" t="inlineStr">
        <is>
          <t>nein</t>
        </is>
      </c>
      <c r="R3473" t="inlineStr">
        <is>
          <t>keine</t>
        </is>
      </c>
      <c r="S3473" t="inlineStr">
        <is>
          <t>nein</t>
        </is>
      </c>
      <c r="T3473" t="inlineStr">
        <is>
          <t>keiner</t>
        </is>
      </c>
      <c r="V3473">
        <f>IFERROR(VLOOKUP(BTT[[#This Row],[Verwendetes Formular
(Auswahl falls relevant)]],Formulare[[Formularbezeichnung]:[Formularname (technisch)]],2,FALSE),"")</f>
        <v/>
      </c>
      <c r="X3473" t="inlineStr">
        <is>
          <t>nein</t>
        </is>
      </c>
      <c r="Y3473" t="inlineStr">
        <is>
          <t>Stundenverbuchung erfolgt durch Arbeitsvorbereiter oder Buchhaltung</t>
        </is>
      </c>
      <c r="Z3473" t="inlineStr">
        <is>
          <t>Must-have</t>
        </is>
      </c>
      <c r="AB3473" t="inlineStr">
        <is>
          <t>nein</t>
        </is>
      </c>
      <c r="AC3473" t="inlineStr">
        <is>
          <t>BH2 Notfallinstandhaltung (alt - ohne Phasen)
4HH reaktive Instandhaltung (Notfallkontext)</t>
        </is>
      </c>
      <c r="AD3473" t="inlineStr">
        <is>
          <t>Fiori</t>
        </is>
      </c>
      <c r="AE3473" t="inlineStr">
        <is>
          <t>nein</t>
        </is>
      </c>
      <c r="AF3473" t="inlineStr">
        <is>
          <t>F5104A, F2023, F2953</t>
        </is>
      </c>
      <c r="AG3473" t="inlineStr">
        <is>
          <t>ja</t>
        </is>
      </c>
      <c r="AH3473" t="inlineStr">
        <is>
          <t>nein</t>
        </is>
      </c>
      <c r="AI3473" t="inlineStr">
        <is>
          <t>ja</t>
        </is>
      </c>
      <c r="AJ3473" t="inlineStr">
        <is>
          <t>ja</t>
        </is>
      </c>
      <c r="AK3473">
        <f>IF(BTT[[#This Row],[Subprozess
(optionale Auswahl)]]="","okay",IF(VLOOKUP(BTT[[#This Row],[Subprozess
(optionale Auswahl)]],BPML[[Subprozess]:[Zugeordneter Hauptprozess]],3,FALSE)=BTT[[#This Row],[Hauptprozess
(Pflichtauswahl)]],"okay","falscher Subprozess"))</f>
        <v/>
      </c>
      <c r="AL3473">
        <f>IF(aktives_Teilprojekt="Master","",IF(BTT[[#This Row],[Verantwortliches TP
(automatisch)]]=VLOOKUP(aktives_Teilprojekt,Teilprojekte[[Teilprojekte]:[Kürzel]],2,FALSE),"okay","Hauptprozess anderes TP"))</f>
        <v/>
      </c>
      <c r="AM3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3">
        <f>IFERROR(IF(BTT[[#This Row],[SAP-Modul
(Pflichtauswahl)]]&lt;&gt;VLOOKUP(BTT[[#This Row],[Verwendete Transaktion (Pflichtauswahl)]],Transaktionen[[Transaktionen]:[Modul]],3,FALSE),"Modul anders","okay"),"")</f>
        <v/>
      </c>
      <c r="AP3473">
        <f>IFERROR(IF(COUNTIFS(BTT[Verwendete Transaktion (Pflichtauswahl)],BTT[[#This Row],[Verwendete Transaktion (Pflichtauswahl)]],BTT[SAP-Modul
(Pflichtauswahl)],"&lt;&gt;"&amp;BTT[[#This Row],[SAP-Modul
(Pflichtauswahl)]])&gt;0,"Modul anders","okay"),"")</f>
        <v/>
      </c>
      <c r="AQ3473">
        <f>IFERROR(IF(COUNTIFS(BTT[Verwendete Transaktion (Pflichtauswahl)],BTT[[#This Row],[Verwendete Transaktion (Pflichtauswahl)]],BTT[Verantwortliches TP
(automatisch)],"&lt;&gt;"&amp;BTT[[#This Row],[Verantwortliches TP
(automatisch)]])&gt;0,"Transaktion mehrfach","okay"),"")</f>
        <v/>
      </c>
      <c r="AR3473">
        <f>IFERROR(IF(COUNTIFS(BTT[Verwendete Transaktion (Pflichtauswahl)],BTT[[#This Row],[Verwendete Transaktion (Pflichtauswahl)]],BTT[Verantwortliches TP
(automatisch)],"&lt;&gt;"&amp;VLOOKUP(aktives_Teilprojekt,Teilprojekte[[Teilprojekte]:[Kürzel]],2,FALSE))&gt;0,"Transaktion mehrfach","okay"),"")</f>
        <v/>
      </c>
      <c r="AS3473" t="inlineStr">
        <is>
          <t>IH136</t>
        </is>
      </c>
    </row>
    <row r="3474">
      <c r="A3474">
        <f>IFERROR(IF(BTT[[#This Row],[Lfd Nr. 
(aus konsolidierter Datei)]]&lt;&gt;"",BTT[[#This Row],[Lfd Nr. 
(aus konsolidierter Datei)]],VLOOKUP(aktives_Teilprojekt,Teilprojekte[[Teilprojekte]:[Kürzel]],2,FALSE)&amp;ROW(BTT[[#This Row],[Lfd Nr.
(automatisch)]])-2),"")</f>
        <v/>
      </c>
      <c r="B3474" t="inlineStr">
        <is>
          <t>Störung beseitigen</t>
        </is>
      </c>
      <c r="D3474" t="inlineStr">
        <is>
          <t>Auftrag (Teil)rückmelden Stundenbuchen</t>
        </is>
      </c>
      <c r="E3474">
        <f>IFERROR(IF(NOT(BTT[[#This Row],[Manuelle Änderung des Verantwortliches TP
(Auswahl - bei Bedarf)]]=""),BTT[[#This Row],[Manuelle Änderung des Verantwortliches TP
(Auswahl - bei Bedarf)]],VLOOKUP(BTT[[#This Row],[Hauptprozess
(Pflichtauswahl)]],Hauptprozesse[],3,FALSE)),"")</f>
        <v/>
      </c>
      <c r="H3474" t="inlineStr">
        <is>
          <t>PM</t>
        </is>
      </c>
      <c r="I3474" t="inlineStr">
        <is>
          <t>ZKB21</t>
        </is>
      </c>
      <c r="J3474">
        <f>IFERROR(VLOOKUP(BTT[[#This Row],[Verwendete Transaktion (Pflichtauswahl)]],Transaktionen[[Transaktionen]:[Langtext]],2,FALSE),"")</f>
        <v/>
      </c>
      <c r="L3474" t="inlineStr">
        <is>
          <t>nein</t>
        </is>
      </c>
      <c r="M3474" t="inlineStr">
        <is>
          <t>ja</t>
        </is>
      </c>
      <c r="N3474" t="inlineStr">
        <is>
          <t>perspektivisch soll CATS genutzt werden</t>
        </is>
      </c>
      <c r="O3474" t="inlineStr">
        <is>
          <t>nein</t>
        </is>
      </c>
      <c r="P3474" t="inlineStr">
        <is>
          <t>nein</t>
        </is>
      </c>
      <c r="Q3474" t="inlineStr">
        <is>
          <t>nein</t>
        </is>
      </c>
      <c r="R3474" t="inlineStr">
        <is>
          <t>AIS</t>
        </is>
      </c>
      <c r="S3474" t="inlineStr">
        <is>
          <t>nein</t>
        </is>
      </c>
      <c r="T3474" t="inlineStr">
        <is>
          <t>keiner</t>
        </is>
      </c>
      <c r="V3474">
        <f>IFERROR(VLOOKUP(BTT[[#This Row],[Verwendetes Formular
(Auswahl falls relevant)]],Formulare[[Formularbezeichnung]:[Formularname (technisch)]],2,FALSE),"")</f>
        <v/>
      </c>
      <c r="X3474" t="inlineStr">
        <is>
          <t>nein</t>
        </is>
      </c>
      <c r="Y3474" t="inlineStr">
        <is>
          <t>zentrale Accessanwendung enthält Aufträge aus Invest- und Erfolgsplan; Maßnahmen Fremd größer 25.000€ sowie Dienstleistungen ab dem 1. € erhalten eine Registriernummer aus dem AIS, welche zum Auftrag in der zentralen Accessanwendung hinterlegt wird; Accessanwendung PRISMA für GeoDatenservice, welches die Daten dann an die Zentrale Accessanwendung übergibt; Verbuchung ins SAP läuft einmal im Monat; Ablösung seitens S/4 möglich?</t>
        </is>
      </c>
      <c r="Z3474" t="inlineStr">
        <is>
          <t>Must-have</t>
        </is>
      </c>
      <c r="AA3474" t="inlineStr">
        <is>
          <t>nein</t>
        </is>
      </c>
      <c r="AB3474" t="inlineStr">
        <is>
          <t>nein</t>
        </is>
      </c>
      <c r="AC3474" t="inlineStr">
        <is>
          <t>BH2 Notfallinstandhaltung (alt - ohne Phasen)
4HH reaktive Instandhaltung (Notfallkontext)</t>
        </is>
      </c>
      <c r="AD3474" t="inlineStr">
        <is>
          <t>GUI</t>
        </is>
      </c>
      <c r="AE3474" t="inlineStr">
        <is>
          <t>nein</t>
        </is>
      </c>
      <c r="AG3474" t="inlineStr">
        <is>
          <t>ja</t>
        </is>
      </c>
      <c r="AH3474" t="inlineStr">
        <is>
          <t>ja</t>
        </is>
      </c>
      <c r="AI3474" t="inlineStr">
        <is>
          <t>ja</t>
        </is>
      </c>
      <c r="AJ3474" t="inlineStr">
        <is>
          <t>ja</t>
        </is>
      </c>
      <c r="AK3474">
        <f>IF(BTT[[#This Row],[Subprozess
(optionale Auswahl)]]="","okay",IF(VLOOKUP(BTT[[#This Row],[Subprozess
(optionale Auswahl)]],BPML[[Subprozess]:[Zugeordneter Hauptprozess]],3,FALSE)=BTT[[#This Row],[Hauptprozess
(Pflichtauswahl)]],"okay","falscher Subprozess"))</f>
        <v/>
      </c>
      <c r="AL3474">
        <f>IF(aktives_Teilprojekt="Master","",IF(BTT[[#This Row],[Verantwortliches TP
(automatisch)]]=VLOOKUP(aktives_Teilprojekt,Teilprojekte[[Teilprojekte]:[Kürzel]],2,FALSE),"okay","Hauptprozess anderes TP"))</f>
        <v/>
      </c>
      <c r="AM3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4">
        <f>IFERROR(IF(BTT[[#This Row],[SAP-Modul
(Pflichtauswahl)]]&lt;&gt;VLOOKUP(BTT[[#This Row],[Verwendete Transaktion (Pflichtauswahl)]],Transaktionen[[Transaktionen]:[Modul]],3,FALSE),"Modul anders","okay"),"")</f>
        <v/>
      </c>
      <c r="AP3474">
        <f>IFERROR(IF(COUNTIFS(BTT[Verwendete Transaktion (Pflichtauswahl)],BTT[[#This Row],[Verwendete Transaktion (Pflichtauswahl)]],BTT[SAP-Modul
(Pflichtauswahl)],"&lt;&gt;"&amp;BTT[[#This Row],[SAP-Modul
(Pflichtauswahl)]])&gt;0,"Modul anders","okay"),"")</f>
        <v/>
      </c>
      <c r="AQ3474">
        <f>IFERROR(IF(COUNTIFS(BTT[Verwendete Transaktion (Pflichtauswahl)],BTT[[#This Row],[Verwendete Transaktion (Pflichtauswahl)]],BTT[Verantwortliches TP
(automatisch)],"&lt;&gt;"&amp;BTT[[#This Row],[Verantwortliches TP
(automatisch)]])&gt;0,"Transaktion mehrfach","okay"),"")</f>
        <v/>
      </c>
      <c r="AR3474">
        <f>IFERROR(IF(COUNTIFS(BTT[Verwendete Transaktion (Pflichtauswahl)],BTT[[#This Row],[Verwendete Transaktion (Pflichtauswahl)]],BTT[Verantwortliches TP
(automatisch)],"&lt;&gt;"&amp;VLOOKUP(aktives_Teilprojekt,Teilprojekte[[Teilprojekte]:[Kürzel]],2,FALSE))&gt;0,"Transaktion mehrfach","okay"),"")</f>
        <v/>
      </c>
      <c r="AS3474" t="inlineStr">
        <is>
          <t>IH137</t>
        </is>
      </c>
    </row>
    <row r="3475">
      <c r="A3475">
        <f>IFERROR(IF(BTT[[#This Row],[Lfd Nr. 
(aus konsolidierter Datei)]]&lt;&gt;"",BTT[[#This Row],[Lfd Nr. 
(aus konsolidierter Datei)]],VLOOKUP(aktives_Teilprojekt,Teilprojekte[[Teilprojekte]:[Kürzel]],2,FALSE)&amp;ROW(BTT[[#This Row],[Lfd Nr.
(automatisch)]])-2),"")</f>
        <v/>
      </c>
      <c r="B3475" t="inlineStr">
        <is>
          <t>Störung beseitigen</t>
        </is>
      </c>
      <c r="D3475" t="inlineStr">
        <is>
          <t>Folgemaßnahme erstellen</t>
        </is>
      </c>
      <c r="E3475">
        <f>IFERROR(IF(NOT(BTT[[#This Row],[Manuelle Änderung des Verantwortliches TP
(Auswahl - bei Bedarf)]]=""),BTT[[#This Row],[Manuelle Änderung des Verantwortliches TP
(Auswahl - bei Bedarf)]],VLOOKUP(BTT[[#This Row],[Hauptprozess
(Pflichtauswahl)]],Hauptprozesse[],3,FALSE)),"")</f>
        <v/>
      </c>
      <c r="H3475" t="inlineStr">
        <is>
          <t>PM</t>
        </is>
      </c>
      <c r="I3475" t="inlineStr">
        <is>
          <t>IW22</t>
        </is>
      </c>
      <c r="J3475">
        <f>IFERROR(VLOOKUP(BTT[[#This Row],[Verwendete Transaktion (Pflichtauswahl)]],Transaktionen[[Transaktionen]:[Langtext]],2,FALSE),"")</f>
        <v/>
      </c>
      <c r="K3475" t="inlineStr">
        <is>
          <t>IW21, IW23, IW31, IW36</t>
        </is>
      </c>
      <c r="L3475" t="inlineStr">
        <is>
          <t>nein</t>
        </is>
      </c>
      <c r="M3475" t="inlineStr">
        <is>
          <t>GuiXT Skripte</t>
        </is>
      </c>
      <c r="N3475" t="inlineStr">
        <is>
          <t>GuiXT</t>
        </is>
      </c>
      <c r="O3475" t="inlineStr">
        <is>
          <t>nein</t>
        </is>
      </c>
      <c r="P3475" t="inlineStr">
        <is>
          <t>nein</t>
        </is>
      </c>
      <c r="Q3475" t="inlineStr">
        <is>
          <t>nein</t>
        </is>
      </c>
      <c r="R3475" t="inlineStr">
        <is>
          <t>keine</t>
        </is>
      </c>
      <c r="S3475" t="inlineStr">
        <is>
          <t>nein</t>
        </is>
      </c>
      <c r="T3475" t="inlineStr">
        <is>
          <t>keiner</t>
        </is>
      </c>
      <c r="V3475">
        <f>IFERROR(VLOOKUP(BTT[[#This Row],[Verwendetes Formular
(Auswahl falls relevant)]],Formulare[[Formularbezeichnung]:[Formularname (technisch)]],2,FALSE),"")</f>
        <v/>
      </c>
      <c r="X3475" t="inlineStr">
        <is>
          <t>ja</t>
        </is>
      </c>
      <c r="Y3475" t="inlineStr">
        <is>
          <t>aus der Meldung werden die wichtigsten Kopfdaten übernommen und anschließend durchläuft der Auftrag die Freigabestrategie; Potenzial Verwendung Unteraufträge</t>
        </is>
      </c>
      <c r="Z3475" t="inlineStr">
        <is>
          <t>Must-have</t>
        </is>
      </c>
      <c r="AA3475" t="inlineStr">
        <is>
          <t>ja</t>
        </is>
      </c>
      <c r="AB3475" t="inlineStr">
        <is>
          <t>nein</t>
        </is>
      </c>
      <c r="AC3475" t="inlineStr">
        <is>
          <t>BH2 Notfallinstandhaltung (alt - ohne Phasen)
4HH reaktive Instandhaltung (Notfallkontext)</t>
        </is>
      </c>
      <c r="AD3475" t="inlineStr">
        <is>
          <t>Fiori</t>
        </is>
      </c>
      <c r="AE3475" t="inlineStr">
        <is>
          <t>nein</t>
        </is>
      </c>
      <c r="AF3475" t="inlineStr">
        <is>
          <t>F4513, F2023, F2953, F4072, F5104A, W0003, W0006, F1511</t>
        </is>
      </c>
      <c r="AG3475" t="inlineStr">
        <is>
          <t>ja</t>
        </is>
      </c>
      <c r="AH3475" t="inlineStr">
        <is>
          <t>nein</t>
        </is>
      </c>
      <c r="AI3475" t="inlineStr">
        <is>
          <t>ja</t>
        </is>
      </c>
      <c r="AJ3475" t="inlineStr">
        <is>
          <t>ja</t>
        </is>
      </c>
      <c r="AK3475">
        <f>IF(BTT[[#This Row],[Subprozess
(optionale Auswahl)]]="","okay",IF(VLOOKUP(BTT[[#This Row],[Subprozess
(optionale Auswahl)]],BPML[[Subprozess]:[Zugeordneter Hauptprozess]],3,FALSE)=BTT[[#This Row],[Hauptprozess
(Pflichtauswahl)]],"okay","falscher Subprozess"))</f>
        <v/>
      </c>
      <c r="AL3475">
        <f>IF(aktives_Teilprojekt="Master","",IF(BTT[[#This Row],[Verantwortliches TP
(automatisch)]]=VLOOKUP(aktives_Teilprojekt,Teilprojekte[[Teilprojekte]:[Kürzel]],2,FALSE),"okay","Hauptprozess anderes TP"))</f>
        <v/>
      </c>
      <c r="AM3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5">
        <f>IFERROR(IF(BTT[[#This Row],[SAP-Modul
(Pflichtauswahl)]]&lt;&gt;VLOOKUP(BTT[[#This Row],[Verwendete Transaktion (Pflichtauswahl)]],Transaktionen[[Transaktionen]:[Modul]],3,FALSE),"Modul anders","okay"),"")</f>
        <v/>
      </c>
      <c r="AP3475">
        <f>IFERROR(IF(COUNTIFS(BTT[Verwendete Transaktion (Pflichtauswahl)],BTT[[#This Row],[Verwendete Transaktion (Pflichtauswahl)]],BTT[SAP-Modul
(Pflichtauswahl)],"&lt;&gt;"&amp;BTT[[#This Row],[SAP-Modul
(Pflichtauswahl)]])&gt;0,"Modul anders","okay"),"")</f>
        <v/>
      </c>
      <c r="AQ3475">
        <f>IFERROR(IF(COUNTIFS(BTT[Verwendete Transaktion (Pflichtauswahl)],BTT[[#This Row],[Verwendete Transaktion (Pflichtauswahl)]],BTT[Verantwortliches TP
(automatisch)],"&lt;&gt;"&amp;BTT[[#This Row],[Verantwortliches TP
(automatisch)]])&gt;0,"Transaktion mehrfach","okay"),"")</f>
        <v/>
      </c>
      <c r="AR3475">
        <f>IFERROR(IF(COUNTIFS(BTT[Verwendete Transaktion (Pflichtauswahl)],BTT[[#This Row],[Verwendete Transaktion (Pflichtauswahl)]],BTT[Verantwortliches TP
(automatisch)],"&lt;&gt;"&amp;VLOOKUP(aktives_Teilprojekt,Teilprojekte[[Teilprojekte]:[Kürzel]],2,FALSE))&gt;0,"Transaktion mehrfach","okay"),"")</f>
        <v/>
      </c>
      <c r="AS3475" t="inlineStr">
        <is>
          <t>IH140</t>
        </is>
      </c>
    </row>
    <row r="3476">
      <c r="A3476">
        <f>IFERROR(IF(BTT[[#This Row],[Lfd Nr. 
(aus konsolidierter Datei)]]&lt;&gt;"",BTT[[#This Row],[Lfd Nr. 
(aus konsolidierter Datei)]],VLOOKUP(aktives_Teilprojekt,Teilprojekte[[Teilprojekte]:[Kürzel]],2,FALSE)&amp;ROW(BTT[[#This Row],[Lfd Nr.
(automatisch)]])-2),"")</f>
        <v/>
      </c>
      <c r="B3476" t="inlineStr">
        <is>
          <t>Störung beseitigen</t>
        </is>
      </c>
      <c r="D3476" t="inlineStr">
        <is>
          <t>Meldung und Auftrag technisch abschließen</t>
        </is>
      </c>
      <c r="E3476">
        <f>IFERROR(IF(NOT(BTT[[#This Row],[Manuelle Änderung des Verantwortliches TP
(Auswahl - bei Bedarf)]]=""),BTT[[#This Row],[Manuelle Änderung des Verantwortliches TP
(Auswahl - bei Bedarf)]],VLOOKUP(BTT[[#This Row],[Hauptprozess
(Pflichtauswahl)]],Hauptprozesse[],3,FALSE)),"")</f>
        <v/>
      </c>
      <c r="H3476" t="inlineStr">
        <is>
          <t>PM</t>
        </is>
      </c>
      <c r="I3476" t="inlineStr">
        <is>
          <t>IW22</t>
        </is>
      </c>
      <c r="J3476">
        <f>IFERROR(VLOOKUP(BTT[[#This Row],[Verwendete Transaktion (Pflichtauswahl)]],Transaktionen[[Transaktionen]:[Langtext]],2,FALSE),"")</f>
        <v/>
      </c>
      <c r="K3476" t="inlineStr">
        <is>
          <t>IW32, IW33</t>
        </is>
      </c>
      <c r="L3476" t="inlineStr">
        <is>
          <t>nein</t>
        </is>
      </c>
      <c r="M3476" t="inlineStr">
        <is>
          <t>GuiXT Skripte</t>
        </is>
      </c>
      <c r="N3476" t="inlineStr">
        <is>
          <t>GuiXT</t>
        </is>
      </c>
      <c r="O3476" t="inlineStr">
        <is>
          <t>nein</t>
        </is>
      </c>
      <c r="P3476" t="inlineStr">
        <is>
          <t>nein</t>
        </is>
      </c>
      <c r="Q3476" t="inlineStr">
        <is>
          <t>nein</t>
        </is>
      </c>
      <c r="R3476" t="inlineStr">
        <is>
          <t>keine</t>
        </is>
      </c>
      <c r="S3476" t="inlineStr">
        <is>
          <t>nein</t>
        </is>
      </c>
      <c r="T3476" t="inlineStr">
        <is>
          <t>keiner</t>
        </is>
      </c>
      <c r="V3476">
        <f>IFERROR(VLOOKUP(BTT[[#This Row],[Verwendetes Formular
(Auswahl falls relevant)]],Formulare[[Formularbezeichnung]:[Formularname (technisch)]],2,FALSE),"")</f>
        <v/>
      </c>
      <c r="X3476" t="inlineStr">
        <is>
          <t>nein</t>
        </is>
      </c>
      <c r="Y3476" t="inlineStr">
        <is>
          <t xml:space="preserve">mittels Job: 90 Tage nach TABG erhält der Auftrag ABGS </t>
        </is>
      </c>
      <c r="Z3476" t="inlineStr">
        <is>
          <t>Must-have</t>
        </is>
      </c>
      <c r="AB3476" t="inlineStr">
        <is>
          <t>nein</t>
        </is>
      </c>
      <c r="AC3476" t="inlineStr">
        <is>
          <t>BH2 Notfallinstandhaltung (alt - ohne Phasen)
4HH reaktive Instandhaltung (Notfallkontext)</t>
        </is>
      </c>
      <c r="AD3476" t="inlineStr">
        <is>
          <t>Fiori</t>
        </is>
      </c>
      <c r="AE3476" t="inlineStr">
        <is>
          <t>nein</t>
        </is>
      </c>
      <c r="AF3476" t="inlineStr">
        <is>
          <t>F4513, F2023, F2953, F4072, F5104A, W0003, W0006, F1511</t>
        </is>
      </c>
      <c r="AG3476" t="inlineStr">
        <is>
          <t>ja</t>
        </is>
      </c>
      <c r="AH3476" t="inlineStr">
        <is>
          <t>nein</t>
        </is>
      </c>
      <c r="AI3476" t="inlineStr">
        <is>
          <t>ja</t>
        </is>
      </c>
      <c r="AJ3476" t="inlineStr">
        <is>
          <t>ja</t>
        </is>
      </c>
      <c r="AK3476">
        <f>IF(BTT[[#This Row],[Subprozess
(optionale Auswahl)]]="","okay",IF(VLOOKUP(BTT[[#This Row],[Subprozess
(optionale Auswahl)]],BPML[[Subprozess]:[Zugeordneter Hauptprozess]],3,FALSE)=BTT[[#This Row],[Hauptprozess
(Pflichtauswahl)]],"okay","falscher Subprozess"))</f>
        <v/>
      </c>
      <c r="AL3476">
        <f>IF(aktives_Teilprojekt="Master","",IF(BTT[[#This Row],[Verantwortliches TP
(automatisch)]]=VLOOKUP(aktives_Teilprojekt,Teilprojekte[[Teilprojekte]:[Kürzel]],2,FALSE),"okay","Hauptprozess anderes TP"))</f>
        <v/>
      </c>
      <c r="AM3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6">
        <f>IFERROR(IF(BTT[[#This Row],[SAP-Modul
(Pflichtauswahl)]]&lt;&gt;VLOOKUP(BTT[[#This Row],[Verwendete Transaktion (Pflichtauswahl)]],Transaktionen[[Transaktionen]:[Modul]],3,FALSE),"Modul anders","okay"),"")</f>
        <v/>
      </c>
      <c r="AP3476">
        <f>IFERROR(IF(COUNTIFS(BTT[Verwendete Transaktion (Pflichtauswahl)],BTT[[#This Row],[Verwendete Transaktion (Pflichtauswahl)]],BTT[SAP-Modul
(Pflichtauswahl)],"&lt;&gt;"&amp;BTT[[#This Row],[SAP-Modul
(Pflichtauswahl)]])&gt;0,"Modul anders","okay"),"")</f>
        <v/>
      </c>
      <c r="AQ3476">
        <f>IFERROR(IF(COUNTIFS(BTT[Verwendete Transaktion (Pflichtauswahl)],BTT[[#This Row],[Verwendete Transaktion (Pflichtauswahl)]],BTT[Verantwortliches TP
(automatisch)],"&lt;&gt;"&amp;BTT[[#This Row],[Verantwortliches TP
(automatisch)]])&gt;0,"Transaktion mehrfach","okay"),"")</f>
        <v/>
      </c>
      <c r="AR3476">
        <f>IFERROR(IF(COUNTIFS(BTT[Verwendete Transaktion (Pflichtauswahl)],BTT[[#This Row],[Verwendete Transaktion (Pflichtauswahl)]],BTT[Verantwortliches TP
(automatisch)],"&lt;&gt;"&amp;VLOOKUP(aktives_Teilprojekt,Teilprojekte[[Teilprojekte]:[Kürzel]],2,FALSE))&gt;0,"Transaktion mehrfach","okay"),"")</f>
        <v/>
      </c>
      <c r="AS3476" t="inlineStr">
        <is>
          <t>IH141</t>
        </is>
      </c>
    </row>
    <row r="3477">
      <c r="A3477">
        <f>IFERROR(IF(BTT[[#This Row],[Lfd Nr. 
(aus konsolidierter Datei)]]&lt;&gt;"",BTT[[#This Row],[Lfd Nr. 
(aus konsolidierter Datei)]],VLOOKUP(aktives_Teilprojekt,Teilprojekte[[Teilprojekte]:[Kürzel]],2,FALSE)&amp;ROW(BTT[[#This Row],[Lfd Nr.
(automatisch)]])-2),"")</f>
        <v/>
      </c>
      <c r="B3477" t="inlineStr">
        <is>
          <t>Störung beseitigen</t>
        </is>
      </c>
      <c r="D3477" t="inlineStr">
        <is>
          <t>Meldung erstellen</t>
        </is>
      </c>
      <c r="E3477">
        <f>IFERROR(IF(NOT(BTT[[#This Row],[Manuelle Änderung des Verantwortliches TP
(Auswahl - bei Bedarf)]]=""),BTT[[#This Row],[Manuelle Änderung des Verantwortliches TP
(Auswahl - bei Bedarf)]],VLOOKUP(BTT[[#This Row],[Hauptprozess
(Pflichtauswahl)]],Hauptprozesse[],3,FALSE)),"")</f>
        <v/>
      </c>
      <c r="H3477" t="inlineStr">
        <is>
          <t>PM</t>
        </is>
      </c>
      <c r="I3477" t="inlineStr">
        <is>
          <t>IW24</t>
        </is>
      </c>
      <c r="J3477">
        <f>IFERROR(VLOOKUP(BTT[[#This Row],[Verwendete Transaktion (Pflichtauswahl)]],Transaktionen[[Transaktionen]:[Langtext]],2,FALSE),"")</f>
        <v/>
      </c>
      <c r="M3477" t="inlineStr">
        <is>
          <t>nein</t>
        </is>
      </c>
      <c r="O3477" t="inlineStr">
        <is>
          <t>nein</t>
        </is>
      </c>
      <c r="P3477" t="inlineStr">
        <is>
          <t>nein</t>
        </is>
      </c>
      <c r="Q3477" t="inlineStr">
        <is>
          <t>nein</t>
        </is>
      </c>
      <c r="R3477" t="inlineStr">
        <is>
          <t>keine</t>
        </is>
      </c>
      <c r="S3477" t="inlineStr">
        <is>
          <t>nein</t>
        </is>
      </c>
      <c r="T3477" t="inlineStr">
        <is>
          <t>keiner</t>
        </is>
      </c>
      <c r="V3477">
        <f>IFERROR(VLOOKUP(BTT[[#This Row],[Verwendetes Formular
(Auswahl falls relevant)]],Formulare[[Formularbezeichnung]:[Formularname (technisch)]],2,FALSE),"")</f>
        <v/>
      </c>
      <c r="X3477" t="inlineStr">
        <is>
          <t>nein</t>
        </is>
      </c>
      <c r="Y3477" t="inlineStr">
        <is>
          <t>Der Aufruf wurde aufgrund organisatorischer Abstimmungen gesperrt. Obsolet</t>
        </is>
      </c>
      <c r="Z3477" t="inlineStr">
        <is>
          <t>Could-have</t>
        </is>
      </c>
      <c r="AB3477" t="inlineStr">
        <is>
          <t>nein</t>
        </is>
      </c>
      <c r="AC3477" t="inlineStr">
        <is>
          <t>BH2 Notfallinstandhaltung (alt - ohne Phasen)
4HH reaktive Instandhaltung (Notfallkontext)</t>
        </is>
      </c>
      <c r="AD3477" t="inlineStr">
        <is>
          <t>Fiori</t>
        </is>
      </c>
      <c r="AE3477" t="inlineStr">
        <is>
          <t>nein</t>
        </is>
      </c>
      <c r="AF3477" t="inlineStr">
        <is>
          <t>?</t>
        </is>
      </c>
      <c r="AG3477" t="inlineStr">
        <is>
          <t>ja</t>
        </is>
      </c>
      <c r="AH3477" t="inlineStr">
        <is>
          <t>nein</t>
        </is>
      </c>
      <c r="AI3477" t="inlineStr">
        <is>
          <t>ja</t>
        </is>
      </c>
      <c r="AJ3477" t="inlineStr">
        <is>
          <t>ja</t>
        </is>
      </c>
      <c r="AK3477">
        <f>IF(BTT[[#This Row],[Subprozess
(optionale Auswahl)]]="","okay",IF(VLOOKUP(BTT[[#This Row],[Subprozess
(optionale Auswahl)]],BPML[[Subprozess]:[Zugeordneter Hauptprozess]],3,FALSE)=BTT[[#This Row],[Hauptprozess
(Pflichtauswahl)]],"okay","falscher Subprozess"))</f>
        <v/>
      </c>
      <c r="AL3477">
        <f>IF(aktives_Teilprojekt="Master","",IF(BTT[[#This Row],[Verantwortliches TP
(automatisch)]]=VLOOKUP(aktives_Teilprojekt,Teilprojekte[[Teilprojekte]:[Kürzel]],2,FALSE),"okay","Hauptprozess anderes TP"))</f>
        <v/>
      </c>
      <c r="AM3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7">
        <f>IFERROR(IF(BTT[[#This Row],[SAP-Modul
(Pflichtauswahl)]]&lt;&gt;VLOOKUP(BTT[[#This Row],[Verwendete Transaktion (Pflichtauswahl)]],Transaktionen[[Transaktionen]:[Modul]],3,FALSE),"Modul anders","okay"),"")</f>
        <v/>
      </c>
      <c r="AP3477">
        <f>IFERROR(IF(COUNTIFS(BTT[Verwendete Transaktion (Pflichtauswahl)],BTT[[#This Row],[Verwendete Transaktion (Pflichtauswahl)]],BTT[SAP-Modul
(Pflichtauswahl)],"&lt;&gt;"&amp;BTT[[#This Row],[SAP-Modul
(Pflichtauswahl)]])&gt;0,"Modul anders","okay"),"")</f>
        <v/>
      </c>
      <c r="AQ3477">
        <f>IFERROR(IF(COUNTIFS(BTT[Verwendete Transaktion (Pflichtauswahl)],BTT[[#This Row],[Verwendete Transaktion (Pflichtauswahl)]],BTT[Verantwortliches TP
(automatisch)],"&lt;&gt;"&amp;BTT[[#This Row],[Verantwortliches TP
(automatisch)]])&gt;0,"Transaktion mehrfach","okay"),"")</f>
        <v/>
      </c>
      <c r="AR3477">
        <f>IFERROR(IF(COUNTIFS(BTT[Verwendete Transaktion (Pflichtauswahl)],BTT[[#This Row],[Verwendete Transaktion (Pflichtauswahl)]],BTT[Verantwortliches TP
(automatisch)],"&lt;&gt;"&amp;VLOOKUP(aktives_Teilprojekt,Teilprojekte[[Teilprojekte]:[Kürzel]],2,FALSE))&gt;0,"Transaktion mehrfach","okay"),"")</f>
        <v/>
      </c>
      <c r="AS3477" t="inlineStr">
        <is>
          <t>IH142</t>
        </is>
      </c>
    </row>
    <row r="3478">
      <c r="A3478">
        <f>IFERROR(IF(BTT[[#This Row],[Lfd Nr. 
(aus konsolidierter Datei)]]&lt;&gt;"",BTT[[#This Row],[Lfd Nr. 
(aus konsolidierter Datei)]],VLOOKUP(aktives_Teilprojekt,Teilprojekte[[Teilprojekte]:[Kürzel]],2,FALSE)&amp;ROW(BTT[[#This Row],[Lfd Nr.
(automatisch)]])-2),"")</f>
        <v/>
      </c>
      <c r="B3478" t="inlineStr">
        <is>
          <t>Störung beseitigen</t>
        </is>
      </c>
      <c r="D3478" t="inlineStr">
        <is>
          <t>Tätigkeitsmeldung erstellen</t>
        </is>
      </c>
      <c r="E3478">
        <f>IFERROR(IF(NOT(BTT[[#This Row],[Manuelle Änderung des Verantwortliches TP
(Auswahl - bei Bedarf)]]=""),BTT[[#This Row],[Manuelle Änderung des Verantwortliches TP
(Auswahl - bei Bedarf)]],VLOOKUP(BTT[[#This Row],[Hauptprozess
(Pflichtauswahl)]],Hauptprozesse[],3,FALSE)),"")</f>
        <v/>
      </c>
      <c r="H3478" t="inlineStr">
        <is>
          <t>PM</t>
        </is>
      </c>
      <c r="I3478" t="inlineStr">
        <is>
          <t>IW25</t>
        </is>
      </c>
      <c r="J3478">
        <f>IFERROR(VLOOKUP(BTT[[#This Row],[Verwendete Transaktion (Pflichtauswahl)]],Transaktionen[[Transaktionen]:[Langtext]],2,FALSE),"")</f>
        <v/>
      </c>
      <c r="K3478" t="inlineStr">
        <is>
          <t>IW21</t>
        </is>
      </c>
      <c r="L3478" t="inlineStr">
        <is>
          <t>Mobile Instandhaltung</t>
        </is>
      </c>
      <c r="O3478" t="inlineStr">
        <is>
          <t>nein</t>
        </is>
      </c>
      <c r="P3478" t="inlineStr">
        <is>
          <t>nein</t>
        </is>
      </c>
      <c r="Q3478" t="inlineStr">
        <is>
          <t>nein</t>
        </is>
      </c>
      <c r="R3478" t="inlineStr">
        <is>
          <t>keine</t>
        </is>
      </c>
      <c r="S3478" t="inlineStr">
        <is>
          <t>nein</t>
        </is>
      </c>
      <c r="T3478" t="inlineStr">
        <is>
          <t>keiner</t>
        </is>
      </c>
      <c r="V3478">
        <f>IFERROR(VLOOKUP(BTT[[#This Row],[Verwendetes Formular
(Auswahl falls relevant)]],Formulare[[Formularbezeichnung]:[Formularname (technisch)]],2,FALSE),"")</f>
        <v/>
      </c>
      <c r="X3478" t="inlineStr">
        <is>
          <t>nein</t>
        </is>
      </c>
      <c r="Y3478" t="inlineStr">
        <is>
          <t>Der Aufruf wurde aufgrund organisatorischer Abstimmungen gesperrt. Obsolet</t>
        </is>
      </c>
      <c r="Z3478" t="inlineStr">
        <is>
          <t>Could-have</t>
        </is>
      </c>
      <c r="AA3478" t="inlineStr">
        <is>
          <t>nein</t>
        </is>
      </c>
      <c r="AB3478" t="inlineStr">
        <is>
          <t>nein</t>
        </is>
      </c>
      <c r="AC3478" t="inlineStr">
        <is>
          <t>BH2 Notfallinstandhaltung (alt - ohne Phasen)
4HH reaktive Instandhaltung (Notfallkontext)</t>
        </is>
      </c>
      <c r="AD3478" t="inlineStr">
        <is>
          <t>Fiori</t>
        </is>
      </c>
      <c r="AE3478" t="inlineStr">
        <is>
          <t>nein</t>
        </is>
      </c>
      <c r="AF3478" t="inlineStr">
        <is>
          <t xml:space="preserve">BWB Fiori </t>
        </is>
      </c>
      <c r="AG3478" t="inlineStr">
        <is>
          <t>ja</t>
        </is>
      </c>
      <c r="AH3478" t="inlineStr">
        <is>
          <t>ja</t>
        </is>
      </c>
      <c r="AI3478" t="inlineStr">
        <is>
          <t>ja</t>
        </is>
      </c>
      <c r="AJ3478" t="inlineStr">
        <is>
          <t>ja</t>
        </is>
      </c>
      <c r="AK3478">
        <f>IF(BTT[[#This Row],[Subprozess
(optionale Auswahl)]]="","okay",IF(VLOOKUP(BTT[[#This Row],[Subprozess
(optionale Auswahl)]],BPML[[Subprozess]:[Zugeordneter Hauptprozess]],3,FALSE)=BTT[[#This Row],[Hauptprozess
(Pflichtauswahl)]],"okay","falscher Subprozess"))</f>
        <v/>
      </c>
      <c r="AL3478">
        <f>IF(aktives_Teilprojekt="Master","",IF(BTT[[#This Row],[Verantwortliches TP
(automatisch)]]=VLOOKUP(aktives_Teilprojekt,Teilprojekte[[Teilprojekte]:[Kürzel]],2,FALSE),"okay","Hauptprozess anderes TP"))</f>
        <v/>
      </c>
      <c r="AM3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8">
        <f>IFERROR(IF(BTT[[#This Row],[SAP-Modul
(Pflichtauswahl)]]&lt;&gt;VLOOKUP(BTT[[#This Row],[Verwendete Transaktion (Pflichtauswahl)]],Transaktionen[[Transaktionen]:[Modul]],3,FALSE),"Modul anders","okay"),"")</f>
        <v/>
      </c>
      <c r="AP3478">
        <f>IFERROR(IF(COUNTIFS(BTT[Verwendete Transaktion (Pflichtauswahl)],BTT[[#This Row],[Verwendete Transaktion (Pflichtauswahl)]],BTT[SAP-Modul
(Pflichtauswahl)],"&lt;&gt;"&amp;BTT[[#This Row],[SAP-Modul
(Pflichtauswahl)]])&gt;0,"Modul anders","okay"),"")</f>
        <v/>
      </c>
      <c r="AQ3478">
        <f>IFERROR(IF(COUNTIFS(BTT[Verwendete Transaktion (Pflichtauswahl)],BTT[[#This Row],[Verwendete Transaktion (Pflichtauswahl)]],BTT[Verantwortliches TP
(automatisch)],"&lt;&gt;"&amp;BTT[[#This Row],[Verantwortliches TP
(automatisch)]])&gt;0,"Transaktion mehrfach","okay"),"")</f>
        <v/>
      </c>
      <c r="AR3478">
        <f>IFERROR(IF(COUNTIFS(BTT[Verwendete Transaktion (Pflichtauswahl)],BTT[[#This Row],[Verwendete Transaktion (Pflichtauswahl)]],BTT[Verantwortliches TP
(automatisch)],"&lt;&gt;"&amp;VLOOKUP(aktives_Teilprojekt,Teilprojekte[[Teilprojekte]:[Kürzel]],2,FALSE))&gt;0,"Transaktion mehrfach","okay"),"")</f>
        <v/>
      </c>
      <c r="AS3478" t="inlineStr">
        <is>
          <t>IH143</t>
        </is>
      </c>
    </row>
    <row r="3479">
      <c r="A3479">
        <f>IFERROR(IF(BTT[[#This Row],[Lfd Nr. 
(aus konsolidierter Datei)]]&lt;&gt;"",BTT[[#This Row],[Lfd Nr. 
(aus konsolidierter Datei)]],VLOOKUP(aktives_Teilprojekt,Teilprojekte[[Teilprojekte]:[Kürzel]],2,FALSE)&amp;ROW(BTT[[#This Row],[Lfd Nr.
(automatisch)]])-2),"")</f>
        <v/>
      </c>
      <c r="B3479" t="inlineStr">
        <is>
          <t>Störung beseitigen</t>
        </is>
      </c>
      <c r="D3479" t="inlineStr">
        <is>
          <t>IH-Anforderung erstellen</t>
        </is>
      </c>
      <c r="E3479">
        <f>IFERROR(IF(NOT(BTT[[#This Row],[Manuelle Änderung des Verantwortliches TP
(Auswahl - bei Bedarf)]]=""),BTT[[#This Row],[Manuelle Änderung des Verantwortliches TP
(Auswahl - bei Bedarf)]],VLOOKUP(BTT[[#This Row],[Hauptprozess
(Pflichtauswahl)]],Hauptprozesse[],3,FALSE)),"")</f>
        <v/>
      </c>
      <c r="H3479" t="inlineStr">
        <is>
          <t>PM</t>
        </is>
      </c>
      <c r="I3479" t="inlineStr">
        <is>
          <t>IW26</t>
        </is>
      </c>
      <c r="J3479">
        <f>IFERROR(VLOOKUP(BTT[[#This Row],[Verwendete Transaktion (Pflichtauswahl)]],Transaktionen[[Transaktionen]:[Langtext]],2,FALSE),"")</f>
        <v/>
      </c>
      <c r="O3479" t="inlineStr">
        <is>
          <t>nein</t>
        </is>
      </c>
      <c r="P3479" t="inlineStr">
        <is>
          <t>nein</t>
        </is>
      </c>
      <c r="Q3479" t="inlineStr">
        <is>
          <t>nein</t>
        </is>
      </c>
      <c r="R3479" t="inlineStr">
        <is>
          <t>keine</t>
        </is>
      </c>
      <c r="S3479" t="inlineStr">
        <is>
          <t>nein</t>
        </is>
      </c>
      <c r="T3479" t="inlineStr">
        <is>
          <t>keiner</t>
        </is>
      </c>
      <c r="V3479">
        <f>IFERROR(VLOOKUP(BTT[[#This Row],[Verwendetes Formular
(Auswahl falls relevant)]],Formulare[[Formularbezeichnung]:[Formularname (technisch)]],2,FALSE),"")</f>
        <v/>
      </c>
      <c r="X3479" t="inlineStr">
        <is>
          <t>nein</t>
        </is>
      </c>
      <c r="Y3479" t="inlineStr">
        <is>
          <t>Der Aufruf wurde aufgrund organisatorischer Abstimmungen gesperrt. Obsolet</t>
        </is>
      </c>
      <c r="Z3479" t="inlineStr">
        <is>
          <t>Could-have</t>
        </is>
      </c>
      <c r="AB3479" t="inlineStr">
        <is>
          <t>nein</t>
        </is>
      </c>
      <c r="AC3479" t="inlineStr">
        <is>
          <t>BH2 Notfallinstandhaltung (alt - ohne Phasen)
4HH reaktive Instandhaltung (Notfallkontext)</t>
        </is>
      </c>
      <c r="AD3479" t="inlineStr">
        <is>
          <t>Fiori</t>
        </is>
      </c>
      <c r="AE3479" t="inlineStr">
        <is>
          <t>nein</t>
        </is>
      </c>
      <c r="AF3479" t="inlineStr">
        <is>
          <t>F1511</t>
        </is>
      </c>
      <c r="AG3479" t="inlineStr">
        <is>
          <t>ja</t>
        </is>
      </c>
      <c r="AH3479" t="inlineStr">
        <is>
          <t>nein</t>
        </is>
      </c>
      <c r="AI3479" t="inlineStr">
        <is>
          <t>ja</t>
        </is>
      </c>
      <c r="AJ3479" t="inlineStr">
        <is>
          <t>ja</t>
        </is>
      </c>
      <c r="AK3479">
        <f>IF(BTT[[#This Row],[Subprozess
(optionale Auswahl)]]="","okay",IF(VLOOKUP(BTT[[#This Row],[Subprozess
(optionale Auswahl)]],BPML[[Subprozess]:[Zugeordneter Hauptprozess]],3,FALSE)=BTT[[#This Row],[Hauptprozess
(Pflichtauswahl)]],"okay","falscher Subprozess"))</f>
        <v/>
      </c>
      <c r="AL3479">
        <f>IF(aktives_Teilprojekt="Master","",IF(BTT[[#This Row],[Verantwortliches TP
(automatisch)]]=VLOOKUP(aktives_Teilprojekt,Teilprojekte[[Teilprojekte]:[Kürzel]],2,FALSE),"okay","Hauptprozess anderes TP"))</f>
        <v/>
      </c>
      <c r="AM3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9">
        <f>IFERROR(IF(BTT[[#This Row],[SAP-Modul
(Pflichtauswahl)]]&lt;&gt;VLOOKUP(BTT[[#This Row],[Verwendete Transaktion (Pflichtauswahl)]],Transaktionen[[Transaktionen]:[Modul]],3,FALSE),"Modul anders","okay"),"")</f>
        <v/>
      </c>
      <c r="AP3479">
        <f>IFERROR(IF(COUNTIFS(BTT[Verwendete Transaktion (Pflichtauswahl)],BTT[[#This Row],[Verwendete Transaktion (Pflichtauswahl)]],BTT[SAP-Modul
(Pflichtauswahl)],"&lt;&gt;"&amp;BTT[[#This Row],[SAP-Modul
(Pflichtauswahl)]])&gt;0,"Modul anders","okay"),"")</f>
        <v/>
      </c>
      <c r="AQ3479">
        <f>IFERROR(IF(COUNTIFS(BTT[Verwendete Transaktion (Pflichtauswahl)],BTT[[#This Row],[Verwendete Transaktion (Pflichtauswahl)]],BTT[Verantwortliches TP
(automatisch)],"&lt;&gt;"&amp;BTT[[#This Row],[Verantwortliches TP
(automatisch)]])&gt;0,"Transaktion mehrfach","okay"),"")</f>
        <v/>
      </c>
      <c r="AR3479">
        <f>IFERROR(IF(COUNTIFS(BTT[Verwendete Transaktion (Pflichtauswahl)],BTT[[#This Row],[Verwendete Transaktion (Pflichtauswahl)]],BTT[Verantwortliches TP
(automatisch)],"&lt;&gt;"&amp;VLOOKUP(aktives_Teilprojekt,Teilprojekte[[Teilprojekte]:[Kürzel]],2,FALSE))&gt;0,"Transaktion mehrfach","okay"),"")</f>
        <v/>
      </c>
      <c r="AS3479" t="inlineStr">
        <is>
          <t>IH144</t>
        </is>
      </c>
    </row>
    <row r="3480">
      <c r="A3480">
        <f>IFERROR(IF(BTT[[#This Row],[Lfd Nr. 
(aus konsolidierter Datei)]]&lt;&gt;"",BTT[[#This Row],[Lfd Nr. 
(aus konsolidierter Datei)]],VLOOKUP(aktives_Teilprojekt,Teilprojekte[[Teilprojekte]:[Kürzel]],2,FALSE)&amp;ROW(BTT[[#This Row],[Lfd Nr.
(automatisch)]])-2),"")</f>
        <v/>
      </c>
      <c r="B3480" t="inlineStr">
        <is>
          <t>geplante Außerbetriebnahme und Instandsetzung durchführen</t>
        </is>
      </c>
      <c r="D3480" t="inlineStr">
        <is>
          <t>Meldung erstellen</t>
        </is>
      </c>
      <c r="E3480">
        <f>IFERROR(IF(NOT(BTT[[#This Row],[Manuelle Änderung des Verantwortliches TP
(Auswahl - bei Bedarf)]]=""),BTT[[#This Row],[Manuelle Änderung des Verantwortliches TP
(Auswahl - bei Bedarf)]],VLOOKUP(BTT[[#This Row],[Hauptprozess
(Pflichtauswahl)]],Hauptprozesse[],3,FALSE)),"")</f>
        <v/>
      </c>
      <c r="H3480" t="inlineStr">
        <is>
          <t>PM</t>
        </is>
      </c>
      <c r="I3480" t="inlineStr">
        <is>
          <t>IW21</t>
        </is>
      </c>
      <c r="J3480">
        <f>IFERROR(VLOOKUP(BTT[[#This Row],[Verwendete Transaktion (Pflichtauswahl)]],Transaktionen[[Transaktionen]:[Langtext]],2,FALSE),"")</f>
        <v/>
      </c>
      <c r="M3480" t="inlineStr">
        <is>
          <t>GuiXt Skripte</t>
        </is>
      </c>
      <c r="N3480" t="inlineStr">
        <is>
          <t>GuiXT</t>
        </is>
      </c>
      <c r="O3480" t="inlineStr">
        <is>
          <t>nein</t>
        </is>
      </c>
      <c r="P3480" t="inlineStr">
        <is>
          <t>nein</t>
        </is>
      </c>
      <c r="Q3480" t="inlineStr">
        <is>
          <t>nein</t>
        </is>
      </c>
      <c r="R3480" t="inlineStr">
        <is>
          <t>UBI_HAHVSL_PROD</t>
        </is>
      </c>
      <c r="S3480" t="inlineStr">
        <is>
          <t>nein</t>
        </is>
      </c>
      <c r="T3480" t="inlineStr">
        <is>
          <t>keiner</t>
        </is>
      </c>
      <c r="V3480">
        <f>IFERROR(VLOOKUP(BTT[[#This Row],[Verwendetes Formular
(Auswahl falls relevant)]],Formulare[[Formularbezeichnung]:[Formularname (technisch)]],2,FALSE),"")</f>
        <v/>
      </c>
      <c r="X3480" t="inlineStr">
        <is>
          <t>nein</t>
        </is>
      </c>
      <c r="Y3480" t="inlineStr">
        <is>
          <t>Die BWB-spezifischen Customizingeinstellungen sind im Instandhaltungsleitfaden beschrieben. Die Bildschirmmaske ist mittels GuiXT angepasst</t>
        </is>
      </c>
      <c r="Z3480" t="inlineStr">
        <is>
          <t>Must-have</t>
        </is>
      </c>
      <c r="AA3480" t="inlineStr">
        <is>
          <t>ja</t>
        </is>
      </c>
      <c r="AB3480" t="inlineStr">
        <is>
          <t>nein</t>
        </is>
      </c>
      <c r="AD3480" t="inlineStr">
        <is>
          <t>Fiori</t>
        </is>
      </c>
      <c r="AF3480" t="inlineStr">
        <is>
          <t>F2023</t>
        </is>
      </c>
      <c r="AG3480" t="inlineStr">
        <is>
          <t>ja</t>
        </is>
      </c>
      <c r="AH3480" t="inlineStr">
        <is>
          <t>nein</t>
        </is>
      </c>
      <c r="AI3480" t="inlineStr">
        <is>
          <t>ja</t>
        </is>
      </c>
      <c r="AJ3480" t="inlineStr">
        <is>
          <t>ja</t>
        </is>
      </c>
      <c r="AK3480">
        <f>IF(BTT[[#This Row],[Subprozess
(optionale Auswahl)]]="","okay",IF(VLOOKUP(BTT[[#This Row],[Subprozess
(optionale Auswahl)]],BPML[[Subprozess]:[Zugeordneter Hauptprozess]],3,FALSE)=BTT[[#This Row],[Hauptprozess
(Pflichtauswahl)]],"okay","falscher Subprozess"))</f>
        <v/>
      </c>
      <c r="AL3480">
        <f>IF(aktives_Teilprojekt="Master","",IF(BTT[[#This Row],[Verantwortliches TP
(automatisch)]]=VLOOKUP(aktives_Teilprojekt,Teilprojekte[[Teilprojekte]:[Kürzel]],2,FALSE),"okay","Hauptprozess anderes TP"))</f>
        <v/>
      </c>
      <c r="AM3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0">
        <f>IFERROR(IF(BTT[[#This Row],[SAP-Modul
(Pflichtauswahl)]]&lt;&gt;VLOOKUP(BTT[[#This Row],[Verwendete Transaktion (Pflichtauswahl)]],Transaktionen[[Transaktionen]:[Modul]],3,FALSE),"Modul anders","okay"),"")</f>
        <v/>
      </c>
      <c r="AP3480">
        <f>IFERROR(IF(COUNTIFS(BTT[Verwendete Transaktion (Pflichtauswahl)],BTT[[#This Row],[Verwendete Transaktion (Pflichtauswahl)]],BTT[SAP-Modul
(Pflichtauswahl)],"&lt;&gt;"&amp;BTT[[#This Row],[SAP-Modul
(Pflichtauswahl)]])&gt;0,"Modul anders","okay"),"")</f>
        <v/>
      </c>
      <c r="AQ3480">
        <f>IFERROR(IF(COUNTIFS(BTT[Verwendete Transaktion (Pflichtauswahl)],BTT[[#This Row],[Verwendete Transaktion (Pflichtauswahl)]],BTT[Verantwortliches TP
(automatisch)],"&lt;&gt;"&amp;BTT[[#This Row],[Verantwortliches TP
(automatisch)]])&gt;0,"Transaktion mehrfach","okay"),"")</f>
        <v/>
      </c>
      <c r="AR3480">
        <f>IFERROR(IF(COUNTIFS(BTT[Verwendete Transaktion (Pflichtauswahl)],BTT[[#This Row],[Verwendete Transaktion (Pflichtauswahl)]],BTT[Verantwortliches TP
(automatisch)],"&lt;&gt;"&amp;VLOOKUP(aktives_Teilprojekt,Teilprojekte[[Teilprojekte]:[Kürzel]],2,FALSE))&gt;0,"Transaktion mehrfach","okay"),"")</f>
        <v/>
      </c>
      <c r="AS3480" t="inlineStr">
        <is>
          <t>IH145</t>
        </is>
      </c>
    </row>
    <row r="3481">
      <c r="A3481">
        <f>IFERROR(IF(BTT[[#This Row],[Lfd Nr. 
(aus konsolidierter Datei)]]&lt;&gt;"",BTT[[#This Row],[Lfd Nr. 
(aus konsolidierter Datei)]],VLOOKUP(aktives_Teilprojekt,Teilprojekte[[Teilprojekte]:[Kürzel]],2,FALSE)&amp;ROW(BTT[[#This Row],[Lfd Nr.
(automatisch)]])-2),"")</f>
        <v/>
      </c>
      <c r="B3481" t="inlineStr">
        <is>
          <t>geplante Außerbetriebnahme und Instandsetzung durchführen</t>
        </is>
      </c>
      <c r="D3481" t="inlineStr">
        <is>
          <t>Auftrag erzeugen und Meldung sichern</t>
        </is>
      </c>
      <c r="E3481">
        <f>IFERROR(IF(NOT(BTT[[#This Row],[Manuelle Änderung des Verantwortliches TP
(Auswahl - bei Bedarf)]]=""),BTT[[#This Row],[Manuelle Änderung des Verantwortliches TP
(Auswahl - bei Bedarf)]],VLOOKUP(BTT[[#This Row],[Hauptprozess
(Pflichtauswahl)]],Hauptprozesse[],3,FALSE)),"")</f>
        <v/>
      </c>
      <c r="H3481" t="inlineStr">
        <is>
          <t>PM</t>
        </is>
      </c>
      <c r="I3481" t="inlineStr">
        <is>
          <t>IW31</t>
        </is>
      </c>
      <c r="J3481">
        <f>IFERROR(VLOOKUP(BTT[[#This Row],[Verwendete Transaktion (Pflichtauswahl)]],Transaktionen[[Transaktionen]:[Langtext]],2,FALSE),"")</f>
        <v/>
      </c>
      <c r="M3481" t="inlineStr">
        <is>
          <t>GuiXt Skripte</t>
        </is>
      </c>
      <c r="N3481" t="inlineStr">
        <is>
          <t>GuiXT</t>
        </is>
      </c>
      <c r="O3481" t="inlineStr">
        <is>
          <t>nein</t>
        </is>
      </c>
      <c r="P3481" t="inlineStr">
        <is>
          <t>nein</t>
        </is>
      </c>
      <c r="Q3481" t="inlineStr">
        <is>
          <t>nein</t>
        </is>
      </c>
      <c r="R3481" t="inlineStr">
        <is>
          <t>UBI_KANAL_PROD</t>
        </is>
      </c>
      <c r="S3481" t="inlineStr">
        <is>
          <t>nein</t>
        </is>
      </c>
      <c r="T3481" t="inlineStr">
        <is>
          <t>keiner</t>
        </is>
      </c>
      <c r="V3481">
        <f>IFERROR(VLOOKUP(BTT[[#This Row],[Verwendetes Formular
(Auswahl falls relevant)]],Formulare[[Formularbezeichnung]:[Formularname (technisch)]],2,FALSE),"")</f>
        <v/>
      </c>
      <c r="X3481" t="inlineStr">
        <is>
          <t>nein</t>
        </is>
      </c>
      <c r="Y3481" t="inlineStr">
        <is>
          <t>Mittels GuiXT werden die Kopfdaten aus der Meldung in den Auftrag übernommen, weitere Mussfelder sind zu pflegen (Instandhaltungsleistungsart)</t>
        </is>
      </c>
      <c r="Z3481" t="inlineStr">
        <is>
          <t>Must-have</t>
        </is>
      </c>
      <c r="AB3481" t="inlineStr">
        <is>
          <t>nein</t>
        </is>
      </c>
      <c r="AD3481" t="inlineStr">
        <is>
          <t>Fiori</t>
        </is>
      </c>
      <c r="AF3481" t="inlineStr">
        <is>
          <t>F2023</t>
        </is>
      </c>
      <c r="AG3481" t="inlineStr">
        <is>
          <t>nein</t>
        </is>
      </c>
      <c r="AH3481" t="inlineStr">
        <is>
          <t>nein</t>
        </is>
      </c>
      <c r="AI3481" t="inlineStr">
        <is>
          <t>ja</t>
        </is>
      </c>
      <c r="AJ3481" t="inlineStr">
        <is>
          <t>ja</t>
        </is>
      </c>
      <c r="AK3481">
        <f>IF(BTT[[#This Row],[Subprozess
(optionale Auswahl)]]="","okay",IF(VLOOKUP(BTT[[#This Row],[Subprozess
(optionale Auswahl)]],BPML[[Subprozess]:[Zugeordneter Hauptprozess]],3,FALSE)=BTT[[#This Row],[Hauptprozess
(Pflichtauswahl)]],"okay","falscher Subprozess"))</f>
        <v/>
      </c>
      <c r="AL3481">
        <f>IF(aktives_Teilprojekt="Master","",IF(BTT[[#This Row],[Verantwortliches TP
(automatisch)]]=VLOOKUP(aktives_Teilprojekt,Teilprojekte[[Teilprojekte]:[Kürzel]],2,FALSE),"okay","Hauptprozess anderes TP"))</f>
        <v/>
      </c>
      <c r="AM3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1">
        <f>IFERROR(IF(BTT[[#This Row],[SAP-Modul
(Pflichtauswahl)]]&lt;&gt;VLOOKUP(BTT[[#This Row],[Verwendete Transaktion (Pflichtauswahl)]],Transaktionen[[Transaktionen]:[Modul]],3,FALSE),"Modul anders","okay"),"")</f>
        <v/>
      </c>
      <c r="AP3481">
        <f>IFERROR(IF(COUNTIFS(BTT[Verwendete Transaktion (Pflichtauswahl)],BTT[[#This Row],[Verwendete Transaktion (Pflichtauswahl)]],BTT[SAP-Modul
(Pflichtauswahl)],"&lt;&gt;"&amp;BTT[[#This Row],[SAP-Modul
(Pflichtauswahl)]])&gt;0,"Modul anders","okay"),"")</f>
        <v/>
      </c>
      <c r="AQ3481">
        <f>IFERROR(IF(COUNTIFS(BTT[Verwendete Transaktion (Pflichtauswahl)],BTT[[#This Row],[Verwendete Transaktion (Pflichtauswahl)]],BTT[Verantwortliches TP
(automatisch)],"&lt;&gt;"&amp;BTT[[#This Row],[Verantwortliches TP
(automatisch)]])&gt;0,"Transaktion mehrfach","okay"),"")</f>
        <v/>
      </c>
      <c r="AR3481">
        <f>IFERROR(IF(COUNTIFS(BTT[Verwendete Transaktion (Pflichtauswahl)],BTT[[#This Row],[Verwendete Transaktion (Pflichtauswahl)]],BTT[Verantwortliches TP
(automatisch)],"&lt;&gt;"&amp;VLOOKUP(aktives_Teilprojekt,Teilprojekte[[Teilprojekte]:[Kürzel]],2,FALSE))&gt;0,"Transaktion mehrfach","okay"),"")</f>
        <v/>
      </c>
      <c r="AS3481" t="inlineStr">
        <is>
          <t>IH146</t>
        </is>
      </c>
    </row>
    <row r="3482">
      <c r="A3482">
        <f>IFERROR(IF(BTT[[#This Row],[Lfd Nr. 
(aus konsolidierter Datei)]]&lt;&gt;"",BTT[[#This Row],[Lfd Nr. 
(aus konsolidierter Datei)]],VLOOKUP(aktives_Teilprojekt,Teilprojekte[[Teilprojekte]:[Kürzel]],2,FALSE)&amp;ROW(BTT[[#This Row],[Lfd Nr.
(automatisch)]])-2),"")</f>
        <v/>
      </c>
      <c r="B3482" t="inlineStr">
        <is>
          <t>geplante Außerbetriebnahme und Instandsetzung durchführen</t>
        </is>
      </c>
      <c r="D3482" t="inlineStr">
        <is>
          <t>PM Auftrag beplanen</t>
        </is>
      </c>
      <c r="E3482">
        <f>IFERROR(IF(NOT(BTT[[#This Row],[Manuelle Änderung des Verantwortliches TP
(Auswahl - bei Bedarf)]]=""),BTT[[#This Row],[Manuelle Änderung des Verantwortliches TP
(Auswahl - bei Bedarf)]],VLOOKUP(BTT[[#This Row],[Hauptprozess
(Pflichtauswahl)]],Hauptprozesse[],3,FALSE)),"")</f>
        <v/>
      </c>
      <c r="H3482" t="inlineStr">
        <is>
          <t>PM</t>
        </is>
      </c>
      <c r="I3482" t="inlineStr">
        <is>
          <t>IW32</t>
        </is>
      </c>
      <c r="J3482">
        <f>IFERROR(VLOOKUP(BTT[[#This Row],[Verwendete Transaktion (Pflichtauswahl)]],Transaktionen[[Transaktionen]:[Langtext]],2,FALSE),"")</f>
        <v/>
      </c>
      <c r="K3482" t="inlineStr">
        <is>
          <t>SBWP</t>
        </is>
      </c>
      <c r="L3482" t="inlineStr">
        <is>
          <t>nein</t>
        </is>
      </c>
      <c r="M3482" t="inlineStr">
        <is>
          <t>GuiXt Skripte; Abrufmanager; Meldungsmanager</t>
        </is>
      </c>
      <c r="N3482" t="inlineStr">
        <is>
          <t>GuiXT, eProcurement (Katalog)</t>
        </is>
      </c>
      <c r="O3482" t="inlineStr">
        <is>
          <t>nein</t>
        </is>
      </c>
      <c r="P3482" t="inlineStr">
        <is>
          <t>WS95000047 - WF1</t>
        </is>
      </c>
      <c r="Q3482" t="inlineStr">
        <is>
          <t>nein</t>
        </is>
      </c>
      <c r="R3482" t="inlineStr">
        <is>
          <t>keine</t>
        </is>
      </c>
      <c r="S3482" t="inlineStr">
        <is>
          <t>nein</t>
        </is>
      </c>
      <c r="T3482" t="inlineStr">
        <is>
          <t>keiner</t>
        </is>
      </c>
      <c r="V3482">
        <f>IFERROR(VLOOKUP(BTT[[#This Row],[Verwendetes Formular
(Auswahl falls relevant)]],Formulare[[Formularbezeichnung]:[Formularname (technisch)]],2,FALSE),"")</f>
        <v/>
      </c>
      <c r="X3482" t="inlineStr">
        <is>
          <t>ja</t>
        </is>
      </c>
      <c r="Y3482" t="inlineStr">
        <is>
          <t>Verantwortlicher Arbeitsplatz erhält den Auftrag zur Beplanung</t>
        </is>
      </c>
      <c r="Z3482" t="inlineStr">
        <is>
          <t>Must-have</t>
        </is>
      </c>
      <c r="AB3482" t="inlineStr">
        <is>
          <t>nein</t>
        </is>
      </c>
      <c r="AD3482" t="inlineStr">
        <is>
          <t>Fiori</t>
        </is>
      </c>
      <c r="AF3482" t="inlineStr">
        <is>
          <t>F2023, F2953, F5104A, W0017</t>
        </is>
      </c>
      <c r="AG3482" t="inlineStr">
        <is>
          <t>nein</t>
        </is>
      </c>
      <c r="AH3482" t="inlineStr">
        <is>
          <t>nein</t>
        </is>
      </c>
      <c r="AI3482" t="inlineStr">
        <is>
          <t>ja</t>
        </is>
      </c>
      <c r="AJ3482" t="inlineStr">
        <is>
          <t>ja</t>
        </is>
      </c>
      <c r="AK3482">
        <f>IF(BTT[[#This Row],[Subprozess
(optionale Auswahl)]]="","okay",IF(VLOOKUP(BTT[[#This Row],[Subprozess
(optionale Auswahl)]],BPML[[Subprozess]:[Zugeordneter Hauptprozess]],3,FALSE)=BTT[[#This Row],[Hauptprozess
(Pflichtauswahl)]],"okay","falscher Subprozess"))</f>
        <v/>
      </c>
      <c r="AL3482">
        <f>IF(aktives_Teilprojekt="Master","",IF(BTT[[#This Row],[Verantwortliches TP
(automatisch)]]=VLOOKUP(aktives_Teilprojekt,Teilprojekte[[Teilprojekte]:[Kürzel]],2,FALSE),"okay","Hauptprozess anderes TP"))</f>
        <v/>
      </c>
      <c r="AM3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2">
        <f>IFERROR(IF(BTT[[#This Row],[SAP-Modul
(Pflichtauswahl)]]&lt;&gt;VLOOKUP(BTT[[#This Row],[Verwendete Transaktion (Pflichtauswahl)]],Transaktionen[[Transaktionen]:[Modul]],3,FALSE),"Modul anders","okay"),"")</f>
        <v/>
      </c>
      <c r="AP3482">
        <f>IFERROR(IF(COUNTIFS(BTT[Verwendete Transaktion (Pflichtauswahl)],BTT[[#This Row],[Verwendete Transaktion (Pflichtauswahl)]],BTT[SAP-Modul
(Pflichtauswahl)],"&lt;&gt;"&amp;BTT[[#This Row],[SAP-Modul
(Pflichtauswahl)]])&gt;0,"Modul anders","okay"),"")</f>
        <v/>
      </c>
      <c r="AQ3482">
        <f>IFERROR(IF(COUNTIFS(BTT[Verwendete Transaktion (Pflichtauswahl)],BTT[[#This Row],[Verwendete Transaktion (Pflichtauswahl)]],BTT[Verantwortliches TP
(automatisch)],"&lt;&gt;"&amp;BTT[[#This Row],[Verantwortliches TP
(automatisch)]])&gt;0,"Transaktion mehrfach","okay"),"")</f>
        <v/>
      </c>
      <c r="AR3482">
        <f>IFERROR(IF(COUNTIFS(BTT[Verwendete Transaktion (Pflichtauswahl)],BTT[[#This Row],[Verwendete Transaktion (Pflichtauswahl)]],BTT[Verantwortliches TP
(automatisch)],"&lt;&gt;"&amp;VLOOKUP(aktives_Teilprojekt,Teilprojekte[[Teilprojekte]:[Kürzel]],2,FALSE))&gt;0,"Transaktion mehrfach","okay"),"")</f>
        <v/>
      </c>
      <c r="AS3482" t="inlineStr">
        <is>
          <t>IH147</t>
        </is>
      </c>
    </row>
    <row r="3483">
      <c r="A3483">
        <f>IFERROR(IF(BTT[[#This Row],[Lfd Nr. 
(aus konsolidierter Datei)]]&lt;&gt;"",BTT[[#This Row],[Lfd Nr. 
(aus konsolidierter Datei)]],VLOOKUP(aktives_Teilprojekt,Teilprojekte[[Teilprojekte]:[Kürzel]],2,FALSE)&amp;ROW(BTT[[#This Row],[Lfd Nr.
(automatisch)]])-2),"")</f>
        <v/>
      </c>
      <c r="B3483" t="inlineStr">
        <is>
          <t>geplante Außerbetriebnahme und Instandsetzung durchführen</t>
        </is>
      </c>
      <c r="D3483" t="inlineStr">
        <is>
          <t>Auftrag budgetieren</t>
        </is>
      </c>
      <c r="E3483">
        <f>IFERROR(IF(NOT(BTT[[#This Row],[Manuelle Änderung des Verantwortliches TP
(Auswahl - bei Bedarf)]]=""),BTT[[#This Row],[Manuelle Änderung des Verantwortliches TP
(Auswahl - bei Bedarf)]],VLOOKUP(BTT[[#This Row],[Hauptprozess
(Pflichtauswahl)]],Hauptprozesse[],3,FALSE)),"")</f>
        <v/>
      </c>
      <c r="H3483" t="inlineStr">
        <is>
          <t>CO-OM</t>
        </is>
      </c>
      <c r="I3483" t="inlineStr">
        <is>
          <t>KO22</t>
        </is>
      </c>
      <c r="J3483">
        <f>IFERROR(VLOOKUP(BTT[[#This Row],[Verwendete Transaktion (Pflichtauswahl)]],Transaktionen[[Transaktionen]:[Langtext]],2,FALSE),"")</f>
        <v/>
      </c>
      <c r="K3483" t="inlineStr">
        <is>
          <t>SBWP, ZPM79</t>
        </is>
      </c>
      <c r="L3483" t="inlineStr">
        <is>
          <t>nein</t>
        </is>
      </c>
      <c r="M3483" t="inlineStr">
        <is>
          <t>ja</t>
        </is>
      </c>
      <c r="N3483" t="inlineStr">
        <is>
          <t>nein</t>
        </is>
      </c>
      <c r="O3483" t="inlineStr">
        <is>
          <t>nein</t>
        </is>
      </c>
      <c r="P3483" t="inlineStr">
        <is>
          <t>WS95000066 - WF2+</t>
        </is>
      </c>
      <c r="Q3483" t="inlineStr">
        <is>
          <t>nein</t>
        </is>
      </c>
      <c r="R3483" t="inlineStr">
        <is>
          <t>keine</t>
        </is>
      </c>
      <c r="S3483" t="inlineStr">
        <is>
          <t>nein</t>
        </is>
      </c>
      <c r="T3483" t="inlineStr">
        <is>
          <t>keiner</t>
        </is>
      </c>
      <c r="V3483">
        <f>IFERROR(VLOOKUP(BTT[[#This Row],[Verwendetes Formular
(Auswahl falls relevant)]],Formulare[[Formularbezeichnung]:[Formularname (technisch)]],2,FALSE),"")</f>
        <v/>
      </c>
      <c r="X3483" t="inlineStr">
        <is>
          <t>ja</t>
        </is>
      </c>
      <c r="Y3483" t="inlineStr">
        <is>
          <t>über die ZPM79 wird ausgesteuert, ob der Auftrag vor Freigabe zur Einzelbudgetierung geht; Potenzial Budgetierung mittels SAP IM</t>
        </is>
      </c>
      <c r="Z3483" t="inlineStr">
        <is>
          <t>Must-have</t>
        </is>
      </c>
      <c r="AK3483">
        <f>IF(BTT[[#This Row],[Subprozess
(optionale Auswahl)]]="","okay",IF(VLOOKUP(BTT[[#This Row],[Subprozess
(optionale Auswahl)]],BPML[[Subprozess]:[Zugeordneter Hauptprozess]],3,FALSE)=BTT[[#This Row],[Hauptprozess
(Pflichtauswahl)]],"okay","falscher Subprozess"))</f>
        <v/>
      </c>
      <c r="AL3483">
        <f>IF(aktives_Teilprojekt="Master","",IF(BTT[[#This Row],[Verantwortliches TP
(automatisch)]]=VLOOKUP(aktives_Teilprojekt,Teilprojekte[[Teilprojekte]:[Kürzel]],2,FALSE),"okay","Hauptprozess anderes TP"))</f>
        <v/>
      </c>
      <c r="AM3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3">
        <f>IFERROR(IF(BTT[[#This Row],[SAP-Modul
(Pflichtauswahl)]]&lt;&gt;VLOOKUP(BTT[[#This Row],[Verwendete Transaktion (Pflichtauswahl)]],Transaktionen[[Transaktionen]:[Modul]],3,FALSE),"Modul anders","okay"),"")</f>
        <v/>
      </c>
      <c r="AP3483">
        <f>IFERROR(IF(COUNTIFS(BTT[Verwendete Transaktion (Pflichtauswahl)],BTT[[#This Row],[Verwendete Transaktion (Pflichtauswahl)]],BTT[SAP-Modul
(Pflichtauswahl)],"&lt;&gt;"&amp;BTT[[#This Row],[SAP-Modul
(Pflichtauswahl)]])&gt;0,"Modul anders","okay"),"")</f>
        <v/>
      </c>
      <c r="AQ3483">
        <f>IFERROR(IF(COUNTIFS(BTT[Verwendete Transaktion (Pflichtauswahl)],BTT[[#This Row],[Verwendete Transaktion (Pflichtauswahl)]],BTT[Verantwortliches TP
(automatisch)],"&lt;&gt;"&amp;BTT[[#This Row],[Verantwortliches TP
(automatisch)]])&gt;0,"Transaktion mehrfach","okay"),"")</f>
        <v/>
      </c>
      <c r="AR3483">
        <f>IFERROR(IF(COUNTIFS(BTT[Verwendete Transaktion (Pflichtauswahl)],BTT[[#This Row],[Verwendete Transaktion (Pflichtauswahl)]],BTT[Verantwortliches TP
(automatisch)],"&lt;&gt;"&amp;VLOOKUP(aktives_Teilprojekt,Teilprojekte[[Teilprojekte]:[Kürzel]],2,FALSE))&gt;0,"Transaktion mehrfach","okay"),"")</f>
        <v/>
      </c>
      <c r="AS3483" t="inlineStr">
        <is>
          <t>IH150</t>
        </is>
      </c>
    </row>
    <row r="3484">
      <c r="A3484">
        <f>IFERROR(IF(BTT[[#This Row],[Lfd Nr. 
(aus konsolidierter Datei)]]&lt;&gt;"",BTT[[#This Row],[Lfd Nr. 
(aus konsolidierter Datei)]],VLOOKUP(aktives_Teilprojekt,Teilprojekte[[Teilprojekte]:[Kürzel]],2,FALSE)&amp;ROW(BTT[[#This Row],[Lfd Nr.
(automatisch)]])-2),"")</f>
        <v/>
      </c>
      <c r="B3484" t="inlineStr">
        <is>
          <t>geplante Außerbetriebnahme und Instandsetzung durchführen</t>
        </is>
      </c>
      <c r="D3484" t="inlineStr">
        <is>
          <t>Auftrag freigeben</t>
        </is>
      </c>
      <c r="E3484">
        <f>IFERROR(IF(NOT(BTT[[#This Row],[Manuelle Änderung des Verantwortliches TP
(Auswahl - bei Bedarf)]]=""),BTT[[#This Row],[Manuelle Änderung des Verantwortliches TP
(Auswahl - bei Bedarf)]],VLOOKUP(BTT[[#This Row],[Hauptprozess
(Pflichtauswahl)]],Hauptprozesse[],3,FALSE)),"")</f>
        <v/>
      </c>
      <c r="H3484" t="inlineStr">
        <is>
          <t>PM</t>
        </is>
      </c>
      <c r="I3484" t="inlineStr">
        <is>
          <t>IW32</t>
        </is>
      </c>
      <c r="J3484">
        <f>IFERROR(VLOOKUP(BTT[[#This Row],[Verwendete Transaktion (Pflichtauswahl)]],Transaktionen[[Transaktionen]:[Langtext]],2,FALSE),"")</f>
        <v/>
      </c>
      <c r="K3484" t="inlineStr">
        <is>
          <t>SBWP</t>
        </is>
      </c>
      <c r="L3484" t="inlineStr">
        <is>
          <t>nein</t>
        </is>
      </c>
      <c r="M3484" t="inlineStr">
        <is>
          <t>ja - diverse Ausnahmetabellen (User, Auftragsart..)</t>
        </is>
      </c>
      <c r="N3484" t="inlineStr">
        <is>
          <t>nein</t>
        </is>
      </c>
      <c r="O3484" t="inlineStr">
        <is>
          <t>nein</t>
        </is>
      </c>
      <c r="P3484" t="inlineStr">
        <is>
          <t>WS95000066 - WF2+</t>
        </is>
      </c>
      <c r="Q3484" t="inlineStr">
        <is>
          <t>nein</t>
        </is>
      </c>
      <c r="R3484" t="inlineStr">
        <is>
          <t>keine</t>
        </is>
      </c>
      <c r="S3484" t="inlineStr">
        <is>
          <t>nein</t>
        </is>
      </c>
      <c r="T3484" t="inlineStr">
        <is>
          <t>keiner</t>
        </is>
      </c>
      <c r="V3484">
        <f>IFERROR(VLOOKUP(BTT[[#This Row],[Verwendetes Formular
(Auswahl falls relevant)]],Formulare[[Formularbezeichnung]:[Formularname (technisch)]],2,FALSE),"")</f>
        <v/>
      </c>
      <c r="X3484" t="inlineStr">
        <is>
          <t>ja</t>
        </is>
      </c>
      <c r="Y3484" t="inlineStr">
        <is>
          <t>Freigabe durch AG und anschließnd Info an AN über FREI</t>
        </is>
      </c>
      <c r="Z3484" t="inlineStr">
        <is>
          <t>Must-have</t>
        </is>
      </c>
      <c r="AB3484" t="inlineStr">
        <is>
          <t>ja</t>
        </is>
      </c>
      <c r="AD3484" t="inlineStr">
        <is>
          <t>Fiori</t>
        </is>
      </c>
      <c r="AE3484" t="inlineStr">
        <is>
          <t>flexible Workflows</t>
        </is>
      </c>
      <c r="AF3484" t="inlineStr">
        <is>
          <t>F2023, F2953, F104A, W0017</t>
        </is>
      </c>
      <c r="AG3484" t="inlineStr">
        <is>
          <t>ja</t>
        </is>
      </c>
      <c r="AH3484" t="inlineStr">
        <is>
          <t>nein</t>
        </is>
      </c>
      <c r="AI3484" t="inlineStr">
        <is>
          <t>ja</t>
        </is>
      </c>
      <c r="AJ3484" t="inlineStr">
        <is>
          <t>ja</t>
        </is>
      </c>
      <c r="AK3484">
        <f>IF(BTT[[#This Row],[Subprozess
(optionale Auswahl)]]="","okay",IF(VLOOKUP(BTT[[#This Row],[Subprozess
(optionale Auswahl)]],BPML[[Subprozess]:[Zugeordneter Hauptprozess]],3,FALSE)=BTT[[#This Row],[Hauptprozess
(Pflichtauswahl)]],"okay","falscher Subprozess"))</f>
        <v/>
      </c>
      <c r="AL3484">
        <f>IF(aktives_Teilprojekt="Master","",IF(BTT[[#This Row],[Verantwortliches TP
(automatisch)]]=VLOOKUP(aktives_Teilprojekt,Teilprojekte[[Teilprojekte]:[Kürzel]],2,FALSE),"okay","Hauptprozess anderes TP"))</f>
        <v/>
      </c>
      <c r="AM3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4">
        <f>IFERROR(IF(BTT[[#This Row],[SAP-Modul
(Pflichtauswahl)]]&lt;&gt;VLOOKUP(BTT[[#This Row],[Verwendete Transaktion (Pflichtauswahl)]],Transaktionen[[Transaktionen]:[Modul]],3,FALSE),"Modul anders","okay"),"")</f>
        <v/>
      </c>
      <c r="AP3484">
        <f>IFERROR(IF(COUNTIFS(BTT[Verwendete Transaktion (Pflichtauswahl)],BTT[[#This Row],[Verwendete Transaktion (Pflichtauswahl)]],BTT[SAP-Modul
(Pflichtauswahl)],"&lt;&gt;"&amp;BTT[[#This Row],[SAP-Modul
(Pflichtauswahl)]])&gt;0,"Modul anders","okay"),"")</f>
        <v/>
      </c>
      <c r="AQ3484">
        <f>IFERROR(IF(COUNTIFS(BTT[Verwendete Transaktion (Pflichtauswahl)],BTT[[#This Row],[Verwendete Transaktion (Pflichtauswahl)]],BTT[Verantwortliches TP
(automatisch)],"&lt;&gt;"&amp;BTT[[#This Row],[Verantwortliches TP
(automatisch)]])&gt;0,"Transaktion mehrfach","okay"),"")</f>
        <v/>
      </c>
      <c r="AR3484">
        <f>IFERROR(IF(COUNTIFS(BTT[Verwendete Transaktion (Pflichtauswahl)],BTT[[#This Row],[Verwendete Transaktion (Pflichtauswahl)]],BTT[Verantwortliches TP
(automatisch)],"&lt;&gt;"&amp;VLOOKUP(aktives_Teilprojekt,Teilprojekte[[Teilprojekte]:[Kürzel]],2,FALSE))&gt;0,"Transaktion mehrfach","okay"),"")</f>
        <v/>
      </c>
      <c r="AS3484" t="inlineStr">
        <is>
          <t>IH151</t>
        </is>
      </c>
    </row>
    <row r="3485">
      <c r="A3485">
        <f>IFERROR(IF(BTT[[#This Row],[Lfd Nr. 
(aus konsolidierter Datei)]]&lt;&gt;"",BTT[[#This Row],[Lfd Nr. 
(aus konsolidierter Datei)]],VLOOKUP(aktives_Teilprojekt,Teilprojekte[[Teilprojekte]:[Kürzel]],2,FALSE)&amp;ROW(BTT[[#This Row],[Lfd Nr.
(automatisch)]])-2),"")</f>
        <v/>
      </c>
      <c r="B3485" t="inlineStr">
        <is>
          <t>geplante Außerbetriebnahme und Instandsetzung durchführen</t>
        </is>
      </c>
      <c r="D3485" t="inlineStr">
        <is>
          <t>Auftrag freigeben</t>
        </is>
      </c>
      <c r="E3485">
        <f>IFERROR(IF(NOT(BTT[[#This Row],[Manuelle Änderung des Verantwortliches TP
(Auswahl - bei Bedarf)]]=""),BTT[[#This Row],[Manuelle Änderung des Verantwortliches TP
(Auswahl - bei Bedarf)]],VLOOKUP(BTT[[#This Row],[Hauptprozess
(Pflichtauswahl)]],Hauptprozesse[],3,FALSE)),"")</f>
        <v/>
      </c>
      <c r="H3485" t="inlineStr">
        <is>
          <t>PM</t>
        </is>
      </c>
      <c r="I3485" t="inlineStr">
        <is>
          <t>IW32</t>
        </is>
      </c>
      <c r="J3485">
        <f>IFERROR(VLOOKUP(BTT[[#This Row],[Verwendete Transaktion (Pflichtauswahl)]],Transaktionen[[Transaktionen]:[Langtext]],2,FALSE),"")</f>
        <v/>
      </c>
      <c r="M3485" t="inlineStr">
        <is>
          <t>GuiXT Skripte</t>
        </is>
      </c>
      <c r="N3485" t="inlineStr">
        <is>
          <t>GuiXT</t>
        </is>
      </c>
      <c r="O3485" t="inlineStr">
        <is>
          <t>nein</t>
        </is>
      </c>
      <c r="P3485" t="inlineStr">
        <is>
          <t>nein</t>
        </is>
      </c>
      <c r="Q3485" t="inlineStr">
        <is>
          <t>nein</t>
        </is>
      </c>
      <c r="R3485" t="inlineStr">
        <is>
          <t>keine</t>
        </is>
      </c>
      <c r="S3485" t="inlineStr">
        <is>
          <t>nein</t>
        </is>
      </c>
      <c r="T3485" t="inlineStr">
        <is>
          <t>keiner</t>
        </is>
      </c>
      <c r="V3485">
        <f>IFERROR(VLOOKUP(BTT[[#This Row],[Verwendetes Formular
(Auswahl falls relevant)]],Formulare[[Formularbezeichnung]:[Formularname (technisch)]],2,FALSE),"")</f>
        <v/>
      </c>
      <c r="X3485" t="inlineStr">
        <is>
          <t>nein</t>
        </is>
      </c>
      <c r="Y3485" t="inlineStr">
        <is>
          <t>Registerkarte Erweiterungen: hier werden mit Auftragsfreigabe die Plankosten zur Freigabe (Gesamt, Primär, Sekundär sowie Budget und Budgetnachtrag) erfasst</t>
        </is>
      </c>
      <c r="Z3485" t="inlineStr">
        <is>
          <t>Must-have</t>
        </is>
      </c>
      <c r="AB3485" t="inlineStr">
        <is>
          <t>nein</t>
        </is>
      </c>
      <c r="AD3485" t="inlineStr">
        <is>
          <t>Fiori</t>
        </is>
      </c>
      <c r="AF3485" t="inlineStr">
        <is>
          <t>F2023, F2953, F5104A, W0017</t>
        </is>
      </c>
      <c r="AG3485" t="inlineStr">
        <is>
          <t>nein</t>
        </is>
      </c>
      <c r="AH3485" t="inlineStr">
        <is>
          <t>nein</t>
        </is>
      </c>
      <c r="AI3485" t="inlineStr">
        <is>
          <t>ja</t>
        </is>
      </c>
      <c r="AJ3485" t="inlineStr">
        <is>
          <t>ja</t>
        </is>
      </c>
      <c r="AK3485">
        <f>IF(BTT[[#This Row],[Subprozess
(optionale Auswahl)]]="","okay",IF(VLOOKUP(BTT[[#This Row],[Subprozess
(optionale Auswahl)]],BPML[[Subprozess]:[Zugeordneter Hauptprozess]],3,FALSE)=BTT[[#This Row],[Hauptprozess
(Pflichtauswahl)]],"okay","falscher Subprozess"))</f>
        <v/>
      </c>
      <c r="AL3485">
        <f>IF(aktives_Teilprojekt="Master","",IF(BTT[[#This Row],[Verantwortliches TP
(automatisch)]]=VLOOKUP(aktives_Teilprojekt,Teilprojekte[[Teilprojekte]:[Kürzel]],2,FALSE),"okay","Hauptprozess anderes TP"))</f>
        <v/>
      </c>
      <c r="AM3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5">
        <f>IFERROR(IF(BTT[[#This Row],[SAP-Modul
(Pflichtauswahl)]]&lt;&gt;VLOOKUP(BTT[[#This Row],[Verwendete Transaktion (Pflichtauswahl)]],Transaktionen[[Transaktionen]:[Modul]],3,FALSE),"Modul anders","okay"),"")</f>
        <v/>
      </c>
      <c r="AP3485">
        <f>IFERROR(IF(COUNTIFS(BTT[Verwendete Transaktion (Pflichtauswahl)],BTT[[#This Row],[Verwendete Transaktion (Pflichtauswahl)]],BTT[SAP-Modul
(Pflichtauswahl)],"&lt;&gt;"&amp;BTT[[#This Row],[SAP-Modul
(Pflichtauswahl)]])&gt;0,"Modul anders","okay"),"")</f>
        <v/>
      </c>
      <c r="AQ3485">
        <f>IFERROR(IF(COUNTIFS(BTT[Verwendete Transaktion (Pflichtauswahl)],BTT[[#This Row],[Verwendete Transaktion (Pflichtauswahl)]],BTT[Verantwortliches TP
(automatisch)],"&lt;&gt;"&amp;BTT[[#This Row],[Verantwortliches TP
(automatisch)]])&gt;0,"Transaktion mehrfach","okay"),"")</f>
        <v/>
      </c>
      <c r="AR3485">
        <f>IFERROR(IF(COUNTIFS(BTT[Verwendete Transaktion (Pflichtauswahl)],BTT[[#This Row],[Verwendete Transaktion (Pflichtauswahl)]],BTT[Verantwortliches TP
(automatisch)],"&lt;&gt;"&amp;VLOOKUP(aktives_Teilprojekt,Teilprojekte[[Teilprojekte]:[Kürzel]],2,FALSE))&gt;0,"Transaktion mehrfach","okay"),"")</f>
        <v/>
      </c>
      <c r="AS3485" t="inlineStr">
        <is>
          <t>IH152</t>
        </is>
      </c>
    </row>
    <row r="3486">
      <c r="A3486">
        <f>IFERROR(IF(BTT[[#This Row],[Lfd Nr. 
(aus konsolidierter Datei)]]&lt;&gt;"",BTT[[#This Row],[Lfd Nr. 
(aus konsolidierter Datei)]],VLOOKUP(aktives_Teilprojekt,Teilprojekte[[Teilprojekte]:[Kürzel]],2,FALSE)&amp;ROW(BTT[[#This Row],[Lfd Nr.
(automatisch)]])-2),"")</f>
        <v/>
      </c>
      <c r="B3486" t="inlineStr">
        <is>
          <t>geplante Außerbetriebnahme und Instandsetzung durchführen</t>
        </is>
      </c>
      <c r="D3486" t="inlineStr">
        <is>
          <t>Disposition</t>
        </is>
      </c>
      <c r="E3486">
        <f>IFERROR(IF(NOT(BTT[[#This Row],[Manuelle Änderung des Verantwortliches TP
(Auswahl - bei Bedarf)]]=""),BTT[[#This Row],[Manuelle Änderung des Verantwortliches TP
(Auswahl - bei Bedarf)]],VLOOKUP(BTT[[#This Row],[Hauptprozess
(Pflichtauswahl)]],Hauptprozesse[],3,FALSE)),"")</f>
        <v/>
      </c>
      <c r="H3486" t="inlineStr">
        <is>
          <t>PM</t>
        </is>
      </c>
      <c r="I3486" t="inlineStr">
        <is>
          <t>IW32</t>
        </is>
      </c>
      <c r="J3486">
        <f>IFERROR(VLOOKUP(BTT[[#This Row],[Verwendete Transaktion (Pflichtauswahl)]],Transaktionen[[Transaktionen]:[Langtext]],2,FALSE),"")</f>
        <v/>
      </c>
      <c r="L3486" t="inlineStr">
        <is>
          <t>Dispo-APP</t>
        </is>
      </c>
      <c r="M3486" t="inlineStr">
        <is>
          <t>ja</t>
        </is>
      </c>
      <c r="N3486" t="inlineStr">
        <is>
          <t>nein</t>
        </is>
      </c>
      <c r="O3486" t="inlineStr">
        <is>
          <t>nein</t>
        </is>
      </c>
      <c r="P3486" t="inlineStr">
        <is>
          <t>nein</t>
        </is>
      </c>
      <c r="Q3486" t="inlineStr">
        <is>
          <t>nein</t>
        </is>
      </c>
      <c r="R3486" t="inlineStr">
        <is>
          <t>keine</t>
        </is>
      </c>
      <c r="S3486" t="inlineStr">
        <is>
          <t>nein</t>
        </is>
      </c>
      <c r="T3486" t="inlineStr">
        <is>
          <t>keiner</t>
        </is>
      </c>
      <c r="V3486">
        <f>IFERROR(VLOOKUP(BTT[[#This Row],[Verwendetes Formular
(Auswahl falls relevant)]],Formulare[[Formularbezeichnung]:[Formularname (technisch)]],2,FALSE),"")</f>
        <v/>
      </c>
      <c r="X3486" t="inlineStr">
        <is>
          <t>ja</t>
        </is>
      </c>
      <c r="Y3486" t="inlineStr">
        <is>
          <t>Disposition zur Person oder Arbeitsplatz; prüfen ob ggf. FSM und S/4 MRS perspektivisch zum Einsatz kommen können</t>
        </is>
      </c>
      <c r="Z3486" t="inlineStr">
        <is>
          <t>Must-have</t>
        </is>
      </c>
      <c r="AA3486" t="inlineStr">
        <is>
          <t>nein</t>
        </is>
      </c>
      <c r="AB3486" t="inlineStr">
        <is>
          <t>nein</t>
        </is>
      </c>
      <c r="AD3486" t="inlineStr">
        <is>
          <t>Fiori</t>
        </is>
      </c>
      <c r="AF3486" t="inlineStr">
        <is>
          <t xml:space="preserve">BWB Fiori </t>
        </is>
      </c>
      <c r="AG3486" t="inlineStr">
        <is>
          <t>ja</t>
        </is>
      </c>
      <c r="AH3486" t="inlineStr">
        <is>
          <t>ja</t>
        </is>
      </c>
      <c r="AI3486" t="inlineStr">
        <is>
          <t>ja</t>
        </is>
      </c>
      <c r="AJ3486" t="inlineStr">
        <is>
          <t>ja</t>
        </is>
      </c>
      <c r="AK3486">
        <f>IF(BTT[[#This Row],[Subprozess
(optionale Auswahl)]]="","okay",IF(VLOOKUP(BTT[[#This Row],[Subprozess
(optionale Auswahl)]],BPML[[Subprozess]:[Zugeordneter Hauptprozess]],3,FALSE)=BTT[[#This Row],[Hauptprozess
(Pflichtauswahl)]],"okay","falscher Subprozess"))</f>
        <v/>
      </c>
      <c r="AL3486">
        <f>IF(aktives_Teilprojekt="Master","",IF(BTT[[#This Row],[Verantwortliches TP
(automatisch)]]=VLOOKUP(aktives_Teilprojekt,Teilprojekte[[Teilprojekte]:[Kürzel]],2,FALSE),"okay","Hauptprozess anderes TP"))</f>
        <v/>
      </c>
      <c r="AM3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6">
        <f>IFERROR(IF(BTT[[#This Row],[SAP-Modul
(Pflichtauswahl)]]&lt;&gt;VLOOKUP(BTT[[#This Row],[Verwendete Transaktion (Pflichtauswahl)]],Transaktionen[[Transaktionen]:[Modul]],3,FALSE),"Modul anders","okay"),"")</f>
        <v/>
      </c>
      <c r="AP3486">
        <f>IFERROR(IF(COUNTIFS(BTT[Verwendete Transaktion (Pflichtauswahl)],BTT[[#This Row],[Verwendete Transaktion (Pflichtauswahl)]],BTT[SAP-Modul
(Pflichtauswahl)],"&lt;&gt;"&amp;BTT[[#This Row],[SAP-Modul
(Pflichtauswahl)]])&gt;0,"Modul anders","okay"),"")</f>
        <v/>
      </c>
      <c r="AQ3486">
        <f>IFERROR(IF(COUNTIFS(BTT[Verwendete Transaktion (Pflichtauswahl)],BTT[[#This Row],[Verwendete Transaktion (Pflichtauswahl)]],BTT[Verantwortliches TP
(automatisch)],"&lt;&gt;"&amp;BTT[[#This Row],[Verantwortliches TP
(automatisch)]])&gt;0,"Transaktion mehrfach","okay"),"")</f>
        <v/>
      </c>
      <c r="AR3486">
        <f>IFERROR(IF(COUNTIFS(BTT[Verwendete Transaktion (Pflichtauswahl)],BTT[[#This Row],[Verwendete Transaktion (Pflichtauswahl)]],BTT[Verantwortliches TP
(automatisch)],"&lt;&gt;"&amp;VLOOKUP(aktives_Teilprojekt,Teilprojekte[[Teilprojekte]:[Kürzel]],2,FALSE))&gt;0,"Transaktion mehrfach","okay"),"")</f>
        <v/>
      </c>
      <c r="AS3486" t="inlineStr">
        <is>
          <t>IH153</t>
        </is>
      </c>
    </row>
    <row r="3487">
      <c r="A3487">
        <f>IFERROR(IF(BTT[[#This Row],[Lfd Nr. 
(aus konsolidierter Datei)]]&lt;&gt;"",BTT[[#This Row],[Lfd Nr. 
(aus konsolidierter Datei)]],VLOOKUP(aktives_Teilprojekt,Teilprojekte[[Teilprojekte]:[Kürzel]],2,FALSE)&amp;ROW(BTT[[#This Row],[Lfd Nr.
(automatisch)]])-2),"")</f>
        <v/>
      </c>
      <c r="B3487" t="inlineStr">
        <is>
          <t>geplante Außerbetriebnahme und Instandsetzung durchführen</t>
        </is>
      </c>
      <c r="D3487" t="inlineStr">
        <is>
          <t>Auftrag durchführen</t>
        </is>
      </c>
      <c r="E3487">
        <f>IFERROR(IF(NOT(BTT[[#This Row],[Manuelle Änderung des Verantwortliches TP
(Auswahl - bei Bedarf)]]=""),BTT[[#This Row],[Manuelle Änderung des Verantwortliches TP
(Auswahl - bei Bedarf)]],VLOOKUP(BTT[[#This Row],[Hauptprozess
(Pflichtauswahl)]],Hauptprozesse[],3,FALSE)),"")</f>
        <v/>
      </c>
      <c r="H3487" t="inlineStr">
        <is>
          <t>PM</t>
        </is>
      </c>
      <c r="I3487" t="inlineStr">
        <is>
          <t>IW32</t>
        </is>
      </c>
      <c r="J3487">
        <f>IFERROR(VLOOKUP(BTT[[#This Row],[Verwendete Transaktion (Pflichtauswahl)]],Transaktionen[[Transaktionen]:[Langtext]],2,FALSE),"")</f>
        <v/>
      </c>
      <c r="K3487" t="inlineStr">
        <is>
          <t xml:space="preserve">IW38, IW39, </t>
        </is>
      </c>
      <c r="L3487" t="inlineStr">
        <is>
          <t>Mobile Instandhaltung</t>
        </is>
      </c>
      <c r="M3487" t="inlineStr">
        <is>
          <t>GuiXt Skripte</t>
        </is>
      </c>
      <c r="N3487" t="inlineStr">
        <is>
          <t>GuiXT</t>
        </is>
      </c>
      <c r="O3487" t="inlineStr">
        <is>
          <t>nein</t>
        </is>
      </c>
      <c r="P3487" t="inlineStr">
        <is>
          <t>nein</t>
        </is>
      </c>
      <c r="Q3487" t="inlineStr">
        <is>
          <t>nein</t>
        </is>
      </c>
      <c r="R3487" t="inlineStr">
        <is>
          <t>CMS</t>
        </is>
      </c>
      <c r="S3487" t="inlineStr">
        <is>
          <t>nein</t>
        </is>
      </c>
      <c r="T3487" t="inlineStr">
        <is>
          <t>keiner</t>
        </is>
      </c>
      <c r="V3487">
        <f>IFERROR(VLOOKUP(BTT[[#This Row],[Verwendetes Formular
(Auswahl falls relevant)]],Formulare[[Formularbezeichnung]:[Formularname (technisch)]],2,FALSE),"")</f>
        <v/>
      </c>
      <c r="X3487" t="inlineStr">
        <is>
          <t>nein</t>
        </is>
      </c>
      <c r="Z3487" t="inlineStr">
        <is>
          <t>Must-have</t>
        </is>
      </c>
      <c r="AB3487" t="inlineStr">
        <is>
          <t>nein</t>
        </is>
      </c>
      <c r="AD3487" t="inlineStr">
        <is>
          <t>Fiori</t>
        </is>
      </c>
      <c r="AF3487" t="inlineStr">
        <is>
          <t xml:space="preserve">BWB Fiori </t>
        </is>
      </c>
      <c r="AG3487" t="inlineStr">
        <is>
          <t>ja</t>
        </is>
      </c>
      <c r="AH3487" t="inlineStr">
        <is>
          <t>ja</t>
        </is>
      </c>
      <c r="AI3487" t="inlineStr">
        <is>
          <t>ja</t>
        </is>
      </c>
      <c r="AJ3487" t="inlineStr">
        <is>
          <t>ja</t>
        </is>
      </c>
      <c r="AK3487">
        <f>IF(BTT[[#This Row],[Subprozess
(optionale Auswahl)]]="","okay",IF(VLOOKUP(BTT[[#This Row],[Subprozess
(optionale Auswahl)]],BPML[[Subprozess]:[Zugeordneter Hauptprozess]],3,FALSE)=BTT[[#This Row],[Hauptprozess
(Pflichtauswahl)]],"okay","falscher Subprozess"))</f>
        <v/>
      </c>
      <c r="AL3487">
        <f>IF(aktives_Teilprojekt="Master","",IF(BTT[[#This Row],[Verantwortliches TP
(automatisch)]]=VLOOKUP(aktives_Teilprojekt,Teilprojekte[[Teilprojekte]:[Kürzel]],2,FALSE),"okay","Hauptprozess anderes TP"))</f>
        <v/>
      </c>
      <c r="AM3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7">
        <f>IFERROR(IF(BTT[[#This Row],[SAP-Modul
(Pflichtauswahl)]]&lt;&gt;VLOOKUP(BTT[[#This Row],[Verwendete Transaktion (Pflichtauswahl)]],Transaktionen[[Transaktionen]:[Modul]],3,FALSE),"Modul anders","okay"),"")</f>
        <v/>
      </c>
      <c r="AP3487">
        <f>IFERROR(IF(COUNTIFS(BTT[Verwendete Transaktion (Pflichtauswahl)],BTT[[#This Row],[Verwendete Transaktion (Pflichtauswahl)]],BTT[SAP-Modul
(Pflichtauswahl)],"&lt;&gt;"&amp;BTT[[#This Row],[SAP-Modul
(Pflichtauswahl)]])&gt;0,"Modul anders","okay"),"")</f>
        <v/>
      </c>
      <c r="AQ3487">
        <f>IFERROR(IF(COUNTIFS(BTT[Verwendete Transaktion (Pflichtauswahl)],BTT[[#This Row],[Verwendete Transaktion (Pflichtauswahl)]],BTT[Verantwortliches TP
(automatisch)],"&lt;&gt;"&amp;BTT[[#This Row],[Verantwortliches TP
(automatisch)]])&gt;0,"Transaktion mehrfach","okay"),"")</f>
        <v/>
      </c>
      <c r="AR3487">
        <f>IFERROR(IF(COUNTIFS(BTT[Verwendete Transaktion (Pflichtauswahl)],BTT[[#This Row],[Verwendete Transaktion (Pflichtauswahl)]],BTT[Verantwortliches TP
(automatisch)],"&lt;&gt;"&amp;VLOOKUP(aktives_Teilprojekt,Teilprojekte[[Teilprojekte]:[Kürzel]],2,FALSE))&gt;0,"Transaktion mehrfach","okay"),"")</f>
        <v/>
      </c>
      <c r="AS3487" t="inlineStr">
        <is>
          <t>IH154</t>
        </is>
      </c>
    </row>
    <row r="3488">
      <c r="A3488">
        <f>IFERROR(IF(BTT[[#This Row],[Lfd Nr. 
(aus konsolidierter Datei)]]&lt;&gt;"",BTT[[#This Row],[Lfd Nr. 
(aus konsolidierter Datei)]],VLOOKUP(aktives_Teilprojekt,Teilprojekte[[Teilprojekte]:[Kürzel]],2,FALSE)&amp;ROW(BTT[[#This Row],[Lfd Nr.
(automatisch)]])-2),"")</f>
        <v/>
      </c>
      <c r="B3488" t="inlineStr">
        <is>
          <t>geplante Außerbetriebnahme und Instandsetzung durchführen</t>
        </is>
      </c>
      <c r="D3488" t="inlineStr">
        <is>
          <t>Auftrag/Meldung technisch (teil)rückmelden</t>
        </is>
      </c>
      <c r="E3488">
        <f>IFERROR(IF(NOT(BTT[[#This Row],[Manuelle Änderung des Verantwortliches TP
(Auswahl - bei Bedarf)]]=""),BTT[[#This Row],[Manuelle Änderung des Verantwortliches TP
(Auswahl - bei Bedarf)]],VLOOKUP(BTT[[#This Row],[Hauptprozess
(Pflichtauswahl)]],Hauptprozesse[],3,FALSE)),"")</f>
        <v/>
      </c>
      <c r="H3488" t="inlineStr">
        <is>
          <t>PM</t>
        </is>
      </c>
      <c r="I3488" t="inlineStr">
        <is>
          <t>IW22</t>
        </is>
      </c>
      <c r="J3488">
        <f>IFERROR(VLOOKUP(BTT[[#This Row],[Verwendete Transaktion (Pflichtauswahl)]],Transaktionen[[Transaktionen]:[Langtext]],2,FALSE),"")</f>
        <v/>
      </c>
      <c r="K3488" t="inlineStr">
        <is>
          <t>IW32, IW23, IW28, IW29, IW30, IW37, IW37n</t>
        </is>
      </c>
      <c r="L3488" t="inlineStr">
        <is>
          <t>Mobile Instandhaltung</t>
        </is>
      </c>
      <c r="M3488" t="inlineStr">
        <is>
          <t>GuiXT Skripte</t>
        </is>
      </c>
      <c r="N3488" t="inlineStr">
        <is>
          <t>GuiXT</t>
        </is>
      </c>
      <c r="O3488" t="inlineStr">
        <is>
          <t>nein</t>
        </is>
      </c>
      <c r="P3488" t="inlineStr">
        <is>
          <t>nein</t>
        </is>
      </c>
      <c r="Q3488" t="inlineStr">
        <is>
          <t>nein</t>
        </is>
      </c>
      <c r="R3488" t="inlineStr">
        <is>
          <t>FILENET_PROD</t>
        </is>
      </c>
      <c r="S3488" t="inlineStr">
        <is>
          <t>nein</t>
        </is>
      </c>
      <c r="T3488" t="inlineStr">
        <is>
          <t>weiterer</t>
        </is>
      </c>
      <c r="V3488">
        <f>IFERROR(VLOOKUP(BTT[[#This Row],[Verwendetes Formular
(Auswahl falls relevant)]],Formulare[[Formularbezeichnung]:[Formularname (technisch)]],2,FALSE),"")</f>
        <v/>
      </c>
      <c r="W3488" t="inlineStr">
        <is>
          <t>PDF ins DMS</t>
        </is>
      </c>
      <c r="X3488" t="inlineStr">
        <is>
          <t>nein</t>
        </is>
      </c>
      <c r="Y3488" t="inlineStr">
        <is>
          <t>Erfassen von Ursachen-, Aktionscodes, etc.; Erfassen von Langtext</t>
        </is>
      </c>
      <c r="Z3488" t="inlineStr">
        <is>
          <t>Must-have</t>
        </is>
      </c>
      <c r="AB3488" t="inlineStr">
        <is>
          <t>nein</t>
        </is>
      </c>
      <c r="AD3488" t="inlineStr">
        <is>
          <t>Fiori</t>
        </is>
      </c>
      <c r="AF3488" t="inlineStr">
        <is>
          <t xml:space="preserve">BWB Fiori </t>
        </is>
      </c>
      <c r="AG3488" t="inlineStr">
        <is>
          <t>ja</t>
        </is>
      </c>
      <c r="AH3488" t="inlineStr">
        <is>
          <t>ja</t>
        </is>
      </c>
      <c r="AI3488" t="inlineStr">
        <is>
          <t>ja</t>
        </is>
      </c>
      <c r="AJ3488" t="inlineStr">
        <is>
          <t>ja</t>
        </is>
      </c>
      <c r="AK3488">
        <f>IF(BTT[[#This Row],[Subprozess
(optionale Auswahl)]]="","okay",IF(VLOOKUP(BTT[[#This Row],[Subprozess
(optionale Auswahl)]],BPML[[Subprozess]:[Zugeordneter Hauptprozess]],3,FALSE)=BTT[[#This Row],[Hauptprozess
(Pflichtauswahl)]],"okay","falscher Subprozess"))</f>
        <v/>
      </c>
      <c r="AL3488">
        <f>IF(aktives_Teilprojekt="Master","",IF(BTT[[#This Row],[Verantwortliches TP
(automatisch)]]=VLOOKUP(aktives_Teilprojekt,Teilprojekte[[Teilprojekte]:[Kürzel]],2,FALSE),"okay","Hauptprozess anderes TP"))</f>
        <v/>
      </c>
      <c r="AM3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8">
        <f>IFERROR(IF(BTT[[#This Row],[SAP-Modul
(Pflichtauswahl)]]&lt;&gt;VLOOKUP(BTT[[#This Row],[Verwendete Transaktion (Pflichtauswahl)]],Transaktionen[[Transaktionen]:[Modul]],3,FALSE),"Modul anders","okay"),"")</f>
        <v/>
      </c>
      <c r="AP3488">
        <f>IFERROR(IF(COUNTIFS(BTT[Verwendete Transaktion (Pflichtauswahl)],BTT[[#This Row],[Verwendete Transaktion (Pflichtauswahl)]],BTT[SAP-Modul
(Pflichtauswahl)],"&lt;&gt;"&amp;BTT[[#This Row],[SAP-Modul
(Pflichtauswahl)]])&gt;0,"Modul anders","okay"),"")</f>
        <v/>
      </c>
      <c r="AQ3488">
        <f>IFERROR(IF(COUNTIFS(BTT[Verwendete Transaktion (Pflichtauswahl)],BTT[[#This Row],[Verwendete Transaktion (Pflichtauswahl)]],BTT[Verantwortliches TP
(automatisch)],"&lt;&gt;"&amp;BTT[[#This Row],[Verantwortliches TP
(automatisch)]])&gt;0,"Transaktion mehrfach","okay"),"")</f>
        <v/>
      </c>
      <c r="AR3488">
        <f>IFERROR(IF(COUNTIFS(BTT[Verwendete Transaktion (Pflichtauswahl)],BTT[[#This Row],[Verwendete Transaktion (Pflichtauswahl)]],BTT[Verantwortliches TP
(automatisch)],"&lt;&gt;"&amp;VLOOKUP(aktives_Teilprojekt,Teilprojekte[[Teilprojekte]:[Kürzel]],2,FALSE))&gt;0,"Transaktion mehrfach","okay"),"")</f>
        <v/>
      </c>
      <c r="AS3488" t="inlineStr">
        <is>
          <t>IH155</t>
        </is>
      </c>
    </row>
    <row r="3489">
      <c r="A3489">
        <f>IFERROR(IF(BTT[[#This Row],[Lfd Nr. 
(aus konsolidierter Datei)]]&lt;&gt;"",BTT[[#This Row],[Lfd Nr. 
(aus konsolidierter Datei)]],VLOOKUP(aktives_Teilprojekt,Teilprojekte[[Teilprojekte]:[Kürzel]],2,FALSE)&amp;ROW(BTT[[#This Row],[Lfd Nr.
(automatisch)]])-2),"")</f>
        <v/>
      </c>
      <c r="B3489" t="inlineStr">
        <is>
          <t>geplante Außerbetriebnahme und Instandsetzung durchführen</t>
        </is>
      </c>
      <c r="D3489" t="inlineStr">
        <is>
          <t>Auftrag (Teil)rückmelden Stundenbuchen</t>
        </is>
      </c>
      <c r="E3489">
        <f>IFERROR(IF(NOT(BTT[[#This Row],[Manuelle Änderung des Verantwortliches TP
(Auswahl - bei Bedarf)]]=""),BTT[[#This Row],[Manuelle Änderung des Verantwortliches TP
(Auswahl - bei Bedarf)]],VLOOKUP(BTT[[#This Row],[Hauptprozess
(Pflichtauswahl)]],Hauptprozesse[],3,FALSE)),"")</f>
        <v/>
      </c>
      <c r="H3489" t="inlineStr">
        <is>
          <t>PM</t>
        </is>
      </c>
      <c r="I3489" t="inlineStr">
        <is>
          <t>IW41</t>
        </is>
      </c>
      <c r="J3489">
        <f>IFERROR(VLOOKUP(BTT[[#This Row],[Verwendete Transaktion (Pflichtauswahl)]],Transaktionen[[Transaktionen]:[Langtext]],2,FALSE),"")</f>
        <v/>
      </c>
      <c r="L3489" t="inlineStr">
        <is>
          <t>Mobile Instandhaltung</t>
        </is>
      </c>
      <c r="M3489" t="inlineStr">
        <is>
          <t>nein</t>
        </is>
      </c>
      <c r="N3489" t="inlineStr">
        <is>
          <t>nein</t>
        </is>
      </c>
      <c r="O3489" t="inlineStr">
        <is>
          <t>nein</t>
        </is>
      </c>
      <c r="P3489" t="inlineStr">
        <is>
          <t>nein</t>
        </is>
      </c>
      <c r="Q3489" t="inlineStr">
        <is>
          <t>nein</t>
        </is>
      </c>
      <c r="R3489" t="inlineStr">
        <is>
          <t>keine</t>
        </is>
      </c>
      <c r="S3489" t="inlineStr">
        <is>
          <t>nein</t>
        </is>
      </c>
      <c r="T3489" t="inlineStr">
        <is>
          <t>keiner</t>
        </is>
      </c>
      <c r="V3489">
        <f>IFERROR(VLOOKUP(BTT[[#This Row],[Verwendetes Formular
(Auswahl falls relevant)]],Formulare[[Formularbezeichnung]:[Formularname (technisch)]],2,FALSE),"")</f>
        <v/>
      </c>
      <c r="X3489" t="inlineStr">
        <is>
          <t>nein</t>
        </is>
      </c>
      <c r="Z3489" t="inlineStr">
        <is>
          <t>Must-have</t>
        </is>
      </c>
      <c r="AD3489" t="inlineStr">
        <is>
          <t>Fiori</t>
        </is>
      </c>
      <c r="AF3489" t="inlineStr">
        <is>
          <t xml:space="preserve">BWB Fiori </t>
        </is>
      </c>
      <c r="AG3489" t="inlineStr">
        <is>
          <t>ja</t>
        </is>
      </c>
      <c r="AH3489" t="inlineStr">
        <is>
          <t>ja</t>
        </is>
      </c>
      <c r="AI3489" t="inlineStr">
        <is>
          <t>ja</t>
        </is>
      </c>
      <c r="AJ3489" t="inlineStr">
        <is>
          <t>ja</t>
        </is>
      </c>
      <c r="AK3489">
        <f>IF(BTT[[#This Row],[Subprozess
(optionale Auswahl)]]="","okay",IF(VLOOKUP(BTT[[#This Row],[Subprozess
(optionale Auswahl)]],BPML[[Subprozess]:[Zugeordneter Hauptprozess]],3,FALSE)=BTT[[#This Row],[Hauptprozess
(Pflichtauswahl)]],"okay","falscher Subprozess"))</f>
        <v/>
      </c>
      <c r="AL3489">
        <f>IF(aktives_Teilprojekt="Master","",IF(BTT[[#This Row],[Verantwortliches TP
(automatisch)]]=VLOOKUP(aktives_Teilprojekt,Teilprojekte[[Teilprojekte]:[Kürzel]],2,FALSE),"okay","Hauptprozess anderes TP"))</f>
        <v/>
      </c>
      <c r="AM3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9">
        <f>IFERROR(IF(BTT[[#This Row],[SAP-Modul
(Pflichtauswahl)]]&lt;&gt;VLOOKUP(BTT[[#This Row],[Verwendete Transaktion (Pflichtauswahl)]],Transaktionen[[Transaktionen]:[Modul]],3,FALSE),"Modul anders","okay"),"")</f>
        <v/>
      </c>
      <c r="AP3489">
        <f>IFERROR(IF(COUNTIFS(BTT[Verwendete Transaktion (Pflichtauswahl)],BTT[[#This Row],[Verwendete Transaktion (Pflichtauswahl)]],BTT[SAP-Modul
(Pflichtauswahl)],"&lt;&gt;"&amp;BTT[[#This Row],[SAP-Modul
(Pflichtauswahl)]])&gt;0,"Modul anders","okay"),"")</f>
        <v/>
      </c>
      <c r="AQ3489">
        <f>IFERROR(IF(COUNTIFS(BTT[Verwendete Transaktion (Pflichtauswahl)],BTT[[#This Row],[Verwendete Transaktion (Pflichtauswahl)]],BTT[Verantwortliches TP
(automatisch)],"&lt;&gt;"&amp;BTT[[#This Row],[Verantwortliches TP
(automatisch)]])&gt;0,"Transaktion mehrfach","okay"),"")</f>
        <v/>
      </c>
      <c r="AR3489">
        <f>IFERROR(IF(COUNTIFS(BTT[Verwendete Transaktion (Pflichtauswahl)],BTT[[#This Row],[Verwendete Transaktion (Pflichtauswahl)]],BTT[Verantwortliches TP
(automatisch)],"&lt;&gt;"&amp;VLOOKUP(aktives_Teilprojekt,Teilprojekte[[Teilprojekte]:[Kürzel]],2,FALSE))&gt;0,"Transaktion mehrfach","okay"),"")</f>
        <v/>
      </c>
      <c r="AS3489" t="inlineStr">
        <is>
          <t>IH156</t>
        </is>
      </c>
    </row>
    <row r="3490">
      <c r="A3490">
        <f>IFERROR(IF(BTT[[#This Row],[Lfd Nr. 
(aus konsolidierter Datei)]]&lt;&gt;"",BTT[[#This Row],[Lfd Nr. 
(aus konsolidierter Datei)]],VLOOKUP(aktives_Teilprojekt,Teilprojekte[[Teilprojekte]:[Kürzel]],2,FALSE)&amp;ROW(BTT[[#This Row],[Lfd Nr.
(automatisch)]])-2),"")</f>
        <v/>
      </c>
      <c r="B3490" t="inlineStr">
        <is>
          <t>geplante Außerbetriebnahme und Instandsetzung durchführen</t>
        </is>
      </c>
      <c r="D3490" t="inlineStr">
        <is>
          <t>Auftrag (Teil)rückmelden Stundenbuchen</t>
        </is>
      </c>
      <c r="E3490">
        <f>IFERROR(IF(NOT(BTT[[#This Row],[Manuelle Änderung des Verantwortliches TP
(Auswahl - bei Bedarf)]]=""),BTT[[#This Row],[Manuelle Änderung des Verantwortliches TP
(Auswahl - bei Bedarf)]],VLOOKUP(BTT[[#This Row],[Hauptprozess
(Pflichtauswahl)]],Hauptprozesse[],3,FALSE)),"")</f>
        <v/>
      </c>
      <c r="H3490" t="inlineStr">
        <is>
          <t>PM</t>
        </is>
      </c>
      <c r="I3490" t="inlineStr">
        <is>
          <t>IW41</t>
        </is>
      </c>
      <c r="J3490">
        <f>IFERROR(VLOOKUP(BTT[[#This Row],[Verwendete Transaktion (Pflichtauswahl)]],Transaktionen[[Transaktionen]:[Langtext]],2,FALSE),"")</f>
        <v/>
      </c>
      <c r="K3490" t="inlineStr">
        <is>
          <t>IW44</t>
        </is>
      </c>
      <c r="L3490" t="inlineStr">
        <is>
          <t>nein</t>
        </is>
      </c>
      <c r="M3490" t="inlineStr">
        <is>
          <t>nein</t>
        </is>
      </c>
      <c r="N3490" t="inlineStr">
        <is>
          <t>nein</t>
        </is>
      </c>
      <c r="O3490" t="inlineStr">
        <is>
          <t>nein</t>
        </is>
      </c>
      <c r="P3490" t="inlineStr">
        <is>
          <t>nein</t>
        </is>
      </c>
      <c r="Q3490" t="inlineStr">
        <is>
          <t>nein</t>
        </is>
      </c>
      <c r="R3490" t="inlineStr">
        <is>
          <t>Stundendatenbank</t>
        </is>
      </c>
      <c r="S3490" t="inlineStr">
        <is>
          <t>nein</t>
        </is>
      </c>
      <c r="T3490" t="inlineStr">
        <is>
          <t>keiner</t>
        </is>
      </c>
      <c r="V3490">
        <f>IFERROR(VLOOKUP(BTT[[#This Row],[Verwendetes Formular
(Auswahl falls relevant)]],Formulare[[Formularbezeichnung]:[Formularname (technisch)]],2,FALSE),"")</f>
        <v/>
      </c>
      <c r="X3490" t="inlineStr">
        <is>
          <t>nein</t>
        </is>
      </c>
      <c r="Y3490" t="inlineStr">
        <is>
          <t>Stundenverbuchung erfolgt durch Arbeitsvorbereiter oder Buchhaltung</t>
        </is>
      </c>
      <c r="Z3490" t="inlineStr">
        <is>
          <t>Must-have</t>
        </is>
      </c>
      <c r="AB3490" t="inlineStr">
        <is>
          <t>nein</t>
        </is>
      </c>
      <c r="AD3490" t="inlineStr">
        <is>
          <t>Fiori</t>
        </is>
      </c>
      <c r="AF3490" t="inlineStr">
        <is>
          <t>F5104A, F2023, F2953</t>
        </is>
      </c>
      <c r="AG3490" t="inlineStr">
        <is>
          <t>nein</t>
        </is>
      </c>
      <c r="AH3490" t="inlineStr">
        <is>
          <t>nein</t>
        </is>
      </c>
      <c r="AI3490" t="inlineStr">
        <is>
          <t>ja</t>
        </is>
      </c>
      <c r="AJ3490" t="inlineStr">
        <is>
          <t>ja</t>
        </is>
      </c>
      <c r="AK3490">
        <f>IF(BTT[[#This Row],[Subprozess
(optionale Auswahl)]]="","okay",IF(VLOOKUP(BTT[[#This Row],[Subprozess
(optionale Auswahl)]],BPML[[Subprozess]:[Zugeordneter Hauptprozess]],3,FALSE)=BTT[[#This Row],[Hauptprozess
(Pflichtauswahl)]],"okay","falscher Subprozess"))</f>
        <v/>
      </c>
      <c r="AL3490">
        <f>IF(aktives_Teilprojekt="Master","",IF(BTT[[#This Row],[Verantwortliches TP
(automatisch)]]=VLOOKUP(aktives_Teilprojekt,Teilprojekte[[Teilprojekte]:[Kürzel]],2,FALSE),"okay","Hauptprozess anderes TP"))</f>
        <v/>
      </c>
      <c r="AM3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0">
        <f>IFERROR(IF(BTT[[#This Row],[SAP-Modul
(Pflichtauswahl)]]&lt;&gt;VLOOKUP(BTT[[#This Row],[Verwendete Transaktion (Pflichtauswahl)]],Transaktionen[[Transaktionen]:[Modul]],3,FALSE),"Modul anders","okay"),"")</f>
        <v/>
      </c>
      <c r="AP3490">
        <f>IFERROR(IF(COUNTIFS(BTT[Verwendete Transaktion (Pflichtauswahl)],BTT[[#This Row],[Verwendete Transaktion (Pflichtauswahl)]],BTT[SAP-Modul
(Pflichtauswahl)],"&lt;&gt;"&amp;BTT[[#This Row],[SAP-Modul
(Pflichtauswahl)]])&gt;0,"Modul anders","okay"),"")</f>
        <v/>
      </c>
      <c r="AQ3490">
        <f>IFERROR(IF(COUNTIFS(BTT[Verwendete Transaktion (Pflichtauswahl)],BTT[[#This Row],[Verwendete Transaktion (Pflichtauswahl)]],BTT[Verantwortliches TP
(automatisch)],"&lt;&gt;"&amp;BTT[[#This Row],[Verantwortliches TP
(automatisch)]])&gt;0,"Transaktion mehrfach","okay"),"")</f>
        <v/>
      </c>
      <c r="AR3490">
        <f>IFERROR(IF(COUNTIFS(BTT[Verwendete Transaktion (Pflichtauswahl)],BTT[[#This Row],[Verwendete Transaktion (Pflichtauswahl)]],BTT[Verantwortliches TP
(automatisch)],"&lt;&gt;"&amp;VLOOKUP(aktives_Teilprojekt,Teilprojekte[[Teilprojekte]:[Kürzel]],2,FALSE))&gt;0,"Transaktion mehrfach","okay"),"")</f>
        <v/>
      </c>
      <c r="AS3490" t="inlineStr">
        <is>
          <t>IH157</t>
        </is>
      </c>
    </row>
    <row r="3491">
      <c r="A3491">
        <f>IFERROR(IF(BTT[[#This Row],[Lfd Nr. 
(aus konsolidierter Datei)]]&lt;&gt;"",BTT[[#This Row],[Lfd Nr. 
(aus konsolidierter Datei)]],VLOOKUP(aktives_Teilprojekt,Teilprojekte[[Teilprojekte]:[Kürzel]],2,FALSE)&amp;ROW(BTT[[#This Row],[Lfd Nr.
(automatisch)]])-2),"")</f>
        <v/>
      </c>
      <c r="B3491" t="inlineStr">
        <is>
          <t>geplante Außerbetriebnahme und Instandsetzung durchführen</t>
        </is>
      </c>
      <c r="D3491" t="inlineStr">
        <is>
          <t>Auftrag (Teil)rückmelden Stundenbuchen</t>
        </is>
      </c>
      <c r="E3491">
        <f>IFERROR(IF(NOT(BTT[[#This Row],[Manuelle Änderung des Verantwortliches TP
(Auswahl - bei Bedarf)]]=""),BTT[[#This Row],[Manuelle Änderung des Verantwortliches TP
(Auswahl - bei Bedarf)]],VLOOKUP(BTT[[#This Row],[Hauptprozess
(Pflichtauswahl)]],Hauptprozesse[],3,FALSE)),"")</f>
        <v/>
      </c>
      <c r="H3491" t="inlineStr">
        <is>
          <t>PM</t>
        </is>
      </c>
      <c r="I3491" t="inlineStr">
        <is>
          <t>ZKB21</t>
        </is>
      </c>
      <c r="J3491">
        <f>IFERROR(VLOOKUP(BTT[[#This Row],[Verwendete Transaktion (Pflichtauswahl)]],Transaktionen[[Transaktionen]:[Langtext]],2,FALSE),"")</f>
        <v/>
      </c>
      <c r="L3491" t="inlineStr">
        <is>
          <t>nein</t>
        </is>
      </c>
      <c r="M3491" t="inlineStr">
        <is>
          <t>ja</t>
        </is>
      </c>
      <c r="N3491" t="inlineStr">
        <is>
          <t>perspektivisch soll CATS genutzt werden</t>
        </is>
      </c>
      <c r="O3491" t="inlineStr">
        <is>
          <t>nein</t>
        </is>
      </c>
      <c r="P3491" t="inlineStr">
        <is>
          <t>nein</t>
        </is>
      </c>
      <c r="Q3491" t="inlineStr">
        <is>
          <t>nein</t>
        </is>
      </c>
      <c r="R3491" t="inlineStr">
        <is>
          <t>AIS</t>
        </is>
      </c>
      <c r="S3491" t="inlineStr">
        <is>
          <t>nein</t>
        </is>
      </c>
      <c r="T3491" t="inlineStr">
        <is>
          <t>keiner</t>
        </is>
      </c>
      <c r="V3491">
        <f>IFERROR(VLOOKUP(BTT[[#This Row],[Verwendetes Formular
(Auswahl falls relevant)]],Formulare[[Formularbezeichnung]:[Formularname (technisch)]],2,FALSE),"")</f>
        <v/>
      </c>
      <c r="X3491" t="inlineStr">
        <is>
          <t>nein</t>
        </is>
      </c>
      <c r="Y3491" t="inlineStr">
        <is>
          <t>zentrale Accessanwendung enthält Aufträge aus Invest- und Erfolgsplan; Maßnahmen Fremd größer 25.000€ sowie Dienstleistungen ab dem 1. € erhalten eine Registriernummer aus dem AIS, welche zum Auftrag in der zentralen Accessanwendung hinterlegt wird; Accessanwendung PRISMA für GeoDatenservice, welches die Daten dann an die Zentrale Accessanwendung übergibt; Verbuchung ins SAP läuft einmal im Monat; Ablösung seitens S/4 möglich?</t>
        </is>
      </c>
      <c r="Z3491" t="inlineStr">
        <is>
          <t>Must-have</t>
        </is>
      </c>
      <c r="AD3491" t="inlineStr">
        <is>
          <t>GUI</t>
        </is>
      </c>
      <c r="AG3491" t="inlineStr">
        <is>
          <t>ja</t>
        </is>
      </c>
      <c r="AH3491" t="inlineStr">
        <is>
          <t>ja</t>
        </is>
      </c>
      <c r="AI3491" t="inlineStr">
        <is>
          <t>ja</t>
        </is>
      </c>
      <c r="AJ3491" t="inlineStr">
        <is>
          <t>ja</t>
        </is>
      </c>
      <c r="AK3491">
        <f>IF(BTT[[#This Row],[Subprozess
(optionale Auswahl)]]="","okay",IF(VLOOKUP(BTT[[#This Row],[Subprozess
(optionale Auswahl)]],BPML[[Subprozess]:[Zugeordneter Hauptprozess]],3,FALSE)=BTT[[#This Row],[Hauptprozess
(Pflichtauswahl)]],"okay","falscher Subprozess"))</f>
        <v/>
      </c>
      <c r="AL3491">
        <f>IF(aktives_Teilprojekt="Master","",IF(BTT[[#This Row],[Verantwortliches TP
(automatisch)]]=VLOOKUP(aktives_Teilprojekt,Teilprojekte[[Teilprojekte]:[Kürzel]],2,FALSE),"okay","Hauptprozess anderes TP"))</f>
        <v/>
      </c>
      <c r="AM3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1">
        <f>IFERROR(IF(BTT[[#This Row],[SAP-Modul
(Pflichtauswahl)]]&lt;&gt;VLOOKUP(BTT[[#This Row],[Verwendete Transaktion (Pflichtauswahl)]],Transaktionen[[Transaktionen]:[Modul]],3,FALSE),"Modul anders","okay"),"")</f>
        <v/>
      </c>
      <c r="AP3491">
        <f>IFERROR(IF(COUNTIFS(BTT[Verwendete Transaktion (Pflichtauswahl)],BTT[[#This Row],[Verwendete Transaktion (Pflichtauswahl)]],BTT[SAP-Modul
(Pflichtauswahl)],"&lt;&gt;"&amp;BTT[[#This Row],[SAP-Modul
(Pflichtauswahl)]])&gt;0,"Modul anders","okay"),"")</f>
        <v/>
      </c>
      <c r="AQ3491">
        <f>IFERROR(IF(COUNTIFS(BTT[Verwendete Transaktion (Pflichtauswahl)],BTT[[#This Row],[Verwendete Transaktion (Pflichtauswahl)]],BTT[Verantwortliches TP
(automatisch)],"&lt;&gt;"&amp;BTT[[#This Row],[Verantwortliches TP
(automatisch)]])&gt;0,"Transaktion mehrfach","okay"),"")</f>
        <v/>
      </c>
      <c r="AR3491">
        <f>IFERROR(IF(COUNTIFS(BTT[Verwendete Transaktion (Pflichtauswahl)],BTT[[#This Row],[Verwendete Transaktion (Pflichtauswahl)]],BTT[Verantwortliches TP
(automatisch)],"&lt;&gt;"&amp;VLOOKUP(aktives_Teilprojekt,Teilprojekte[[Teilprojekte]:[Kürzel]],2,FALSE))&gt;0,"Transaktion mehrfach","okay"),"")</f>
        <v/>
      </c>
      <c r="AS3491" t="inlineStr">
        <is>
          <t>IH158</t>
        </is>
      </c>
    </row>
    <row r="3492">
      <c r="A3492">
        <f>IFERROR(IF(BTT[[#This Row],[Lfd Nr. 
(aus konsolidierter Datei)]]&lt;&gt;"",BTT[[#This Row],[Lfd Nr. 
(aus konsolidierter Datei)]],VLOOKUP(aktives_Teilprojekt,Teilprojekte[[Teilprojekte]:[Kürzel]],2,FALSE)&amp;ROW(BTT[[#This Row],[Lfd Nr.
(automatisch)]])-2),"")</f>
        <v/>
      </c>
      <c r="B3492" t="inlineStr">
        <is>
          <t>geplante Außerbetriebnahme und Instandsetzung durchführen</t>
        </is>
      </c>
      <c r="D3492" t="inlineStr">
        <is>
          <t>Auftrag nachbudgetieren</t>
        </is>
      </c>
      <c r="E3492">
        <f>IFERROR(IF(NOT(BTT[[#This Row],[Manuelle Änderung des Verantwortliches TP
(Auswahl - bei Bedarf)]]=""),BTT[[#This Row],[Manuelle Änderung des Verantwortliches TP
(Auswahl - bei Bedarf)]],VLOOKUP(BTT[[#This Row],[Hauptprozess
(Pflichtauswahl)]],Hauptprozesse[],3,FALSE)),"")</f>
        <v/>
      </c>
      <c r="H3492" t="inlineStr">
        <is>
          <t>CO-OM</t>
        </is>
      </c>
      <c r="I3492" t="inlineStr">
        <is>
          <t>KO24</t>
        </is>
      </c>
      <c r="J3492">
        <f>IFERROR(VLOOKUP(BTT[[#This Row],[Verwendete Transaktion (Pflichtauswahl)]],Transaktionen[[Transaktionen]:[Langtext]],2,FALSE),"")</f>
        <v/>
      </c>
      <c r="K3492" t="inlineStr">
        <is>
          <t>IW32, SBWP</t>
        </is>
      </c>
      <c r="L3492" t="inlineStr">
        <is>
          <t>nein</t>
        </is>
      </c>
      <c r="M3492" t="inlineStr">
        <is>
          <t>GuiXT Skripte</t>
        </is>
      </c>
      <c r="N3492" t="inlineStr">
        <is>
          <t>GuiXT</t>
        </is>
      </c>
      <c r="O3492" t="inlineStr">
        <is>
          <t>nein</t>
        </is>
      </c>
      <c r="P3492" t="inlineStr">
        <is>
          <t>WS95000067 - WF4</t>
        </is>
      </c>
      <c r="Q3492" t="inlineStr">
        <is>
          <t>nein</t>
        </is>
      </c>
      <c r="R3492" t="inlineStr">
        <is>
          <t>keine</t>
        </is>
      </c>
      <c r="S3492" t="inlineStr">
        <is>
          <t>nein</t>
        </is>
      </c>
      <c r="T3492" t="inlineStr">
        <is>
          <t>keiner</t>
        </is>
      </c>
      <c r="V3492">
        <f>IFERROR(VLOOKUP(BTT[[#This Row],[Verwendetes Formular
(Auswahl falls relevant)]],Formulare[[Formularbezeichnung]:[Formularname (technisch)]],2,FALSE),"")</f>
        <v/>
      </c>
      <c r="X3492" t="inlineStr">
        <is>
          <t>ja</t>
        </is>
      </c>
      <c r="Y3492" t="inlineStr">
        <is>
          <t>Potenzial S/4, mögliche Nutzung SAP IM Erfolgsplan</t>
        </is>
      </c>
      <c r="Z3492" t="inlineStr">
        <is>
          <t>Must-have</t>
        </is>
      </c>
      <c r="AK3492">
        <f>IF(BTT[[#This Row],[Subprozess
(optionale Auswahl)]]="","okay",IF(VLOOKUP(BTT[[#This Row],[Subprozess
(optionale Auswahl)]],BPML[[Subprozess]:[Zugeordneter Hauptprozess]],3,FALSE)=BTT[[#This Row],[Hauptprozess
(Pflichtauswahl)]],"okay","falscher Subprozess"))</f>
        <v/>
      </c>
      <c r="AL3492">
        <f>IF(aktives_Teilprojekt="Master","",IF(BTT[[#This Row],[Verantwortliches TP
(automatisch)]]=VLOOKUP(aktives_Teilprojekt,Teilprojekte[[Teilprojekte]:[Kürzel]],2,FALSE),"okay","Hauptprozess anderes TP"))</f>
        <v/>
      </c>
      <c r="AM3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2">
        <f>IFERROR(IF(BTT[[#This Row],[SAP-Modul
(Pflichtauswahl)]]&lt;&gt;VLOOKUP(BTT[[#This Row],[Verwendete Transaktion (Pflichtauswahl)]],Transaktionen[[Transaktionen]:[Modul]],3,FALSE),"Modul anders","okay"),"")</f>
        <v/>
      </c>
      <c r="AP3492">
        <f>IFERROR(IF(COUNTIFS(BTT[Verwendete Transaktion (Pflichtauswahl)],BTT[[#This Row],[Verwendete Transaktion (Pflichtauswahl)]],BTT[SAP-Modul
(Pflichtauswahl)],"&lt;&gt;"&amp;BTT[[#This Row],[SAP-Modul
(Pflichtauswahl)]])&gt;0,"Modul anders","okay"),"")</f>
        <v/>
      </c>
      <c r="AQ3492">
        <f>IFERROR(IF(COUNTIFS(BTT[Verwendete Transaktion (Pflichtauswahl)],BTT[[#This Row],[Verwendete Transaktion (Pflichtauswahl)]],BTT[Verantwortliches TP
(automatisch)],"&lt;&gt;"&amp;BTT[[#This Row],[Verantwortliches TP
(automatisch)]])&gt;0,"Transaktion mehrfach","okay"),"")</f>
        <v/>
      </c>
      <c r="AR3492">
        <f>IFERROR(IF(COUNTIFS(BTT[Verwendete Transaktion (Pflichtauswahl)],BTT[[#This Row],[Verwendete Transaktion (Pflichtauswahl)]],BTT[Verantwortliches TP
(automatisch)],"&lt;&gt;"&amp;VLOOKUP(aktives_Teilprojekt,Teilprojekte[[Teilprojekte]:[Kürzel]],2,FALSE))&gt;0,"Transaktion mehrfach","okay"),"")</f>
        <v/>
      </c>
      <c r="AS3492" t="inlineStr">
        <is>
          <t>IH160</t>
        </is>
      </c>
    </row>
    <row r="3493">
      <c r="A3493">
        <f>IFERROR(IF(BTT[[#This Row],[Lfd Nr. 
(aus konsolidierter Datei)]]&lt;&gt;"",BTT[[#This Row],[Lfd Nr. 
(aus konsolidierter Datei)]],VLOOKUP(aktives_Teilprojekt,Teilprojekte[[Teilprojekte]:[Kürzel]],2,FALSE)&amp;ROW(BTT[[#This Row],[Lfd Nr.
(automatisch)]])-2),"")</f>
        <v/>
      </c>
      <c r="B3493" t="inlineStr">
        <is>
          <t>geplante Außerbetriebnahme und Instandsetzung durchführen</t>
        </is>
      </c>
      <c r="D3493" t="inlineStr">
        <is>
          <t>Auftrag Tolereanzerhöhung</t>
        </is>
      </c>
      <c r="E3493">
        <f>IFERROR(IF(NOT(BTT[[#This Row],[Manuelle Änderung des Verantwortliches TP
(Auswahl - bei Bedarf)]]=""),BTT[[#This Row],[Manuelle Änderung des Verantwortliches TP
(Auswahl - bei Bedarf)]],VLOOKUP(BTT[[#This Row],[Hauptprozess
(Pflichtauswahl)]],Hauptprozesse[],3,FALSE)),"")</f>
        <v/>
      </c>
      <c r="H3493" t="inlineStr">
        <is>
          <t>PM</t>
        </is>
      </c>
      <c r="I3493" t="inlineStr">
        <is>
          <t>IW32</t>
        </is>
      </c>
      <c r="J3493">
        <f>IFERROR(VLOOKUP(BTT[[#This Row],[Verwendete Transaktion (Pflichtauswahl)]],Transaktionen[[Transaktionen]:[Langtext]],2,FALSE),"")</f>
        <v/>
      </c>
      <c r="K3493" t="inlineStr">
        <is>
          <t>SBWP, ZPM78</t>
        </is>
      </c>
      <c r="L3493" t="inlineStr">
        <is>
          <t>nein</t>
        </is>
      </c>
      <c r="M3493" t="inlineStr">
        <is>
          <t>GuiXT Skripte</t>
        </is>
      </c>
      <c r="N3493" t="inlineStr">
        <is>
          <t>GuiXT</t>
        </is>
      </c>
      <c r="O3493" t="inlineStr">
        <is>
          <t>nein</t>
        </is>
      </c>
      <c r="P3493" t="inlineStr">
        <is>
          <t>WS95000061 - WF3</t>
        </is>
      </c>
      <c r="Q3493" t="inlineStr">
        <is>
          <t>nein</t>
        </is>
      </c>
      <c r="R3493" t="inlineStr">
        <is>
          <t>keine</t>
        </is>
      </c>
      <c r="S3493" t="inlineStr">
        <is>
          <t>nein</t>
        </is>
      </c>
      <c r="T3493" t="inlineStr">
        <is>
          <t>keiner</t>
        </is>
      </c>
      <c r="V3493">
        <f>IFERROR(VLOOKUP(BTT[[#This Row],[Verwendetes Formular
(Auswahl falls relevant)]],Formulare[[Formularbezeichnung]:[Formularname (technisch)]],2,FALSE),"")</f>
        <v/>
      </c>
      <c r="X3493" t="inlineStr">
        <is>
          <t>ja</t>
        </is>
      </c>
      <c r="Y3493" t="inlineStr">
        <is>
          <t>Toleranz perspektivisch nicht mehr erforderlich, wenn budgetiert wurde?</t>
        </is>
      </c>
      <c r="Z3493" t="inlineStr">
        <is>
          <t>Must-have</t>
        </is>
      </c>
      <c r="AB3493" t="inlineStr">
        <is>
          <t>ja</t>
        </is>
      </c>
      <c r="AD3493" t="inlineStr">
        <is>
          <t>Fiori</t>
        </is>
      </c>
      <c r="AE3493" t="inlineStr">
        <is>
          <t>flexible Workflows</t>
        </is>
      </c>
      <c r="AF3493" t="inlineStr">
        <is>
          <t>?</t>
        </is>
      </c>
      <c r="AG3493" t="inlineStr">
        <is>
          <t>ja</t>
        </is>
      </c>
      <c r="AH3493" t="inlineStr">
        <is>
          <t>nein</t>
        </is>
      </c>
      <c r="AI3493" t="inlineStr">
        <is>
          <t>ja</t>
        </is>
      </c>
      <c r="AJ3493" t="inlineStr">
        <is>
          <t>ja</t>
        </is>
      </c>
      <c r="AK3493">
        <f>IF(BTT[[#This Row],[Subprozess
(optionale Auswahl)]]="","okay",IF(VLOOKUP(BTT[[#This Row],[Subprozess
(optionale Auswahl)]],BPML[[Subprozess]:[Zugeordneter Hauptprozess]],3,FALSE)=BTT[[#This Row],[Hauptprozess
(Pflichtauswahl)]],"okay","falscher Subprozess"))</f>
        <v/>
      </c>
      <c r="AL3493">
        <f>IF(aktives_Teilprojekt="Master","",IF(BTT[[#This Row],[Verantwortliches TP
(automatisch)]]=VLOOKUP(aktives_Teilprojekt,Teilprojekte[[Teilprojekte]:[Kürzel]],2,FALSE),"okay","Hauptprozess anderes TP"))</f>
        <v/>
      </c>
      <c r="AM3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3">
        <f>IFERROR(IF(BTT[[#This Row],[SAP-Modul
(Pflichtauswahl)]]&lt;&gt;VLOOKUP(BTT[[#This Row],[Verwendete Transaktion (Pflichtauswahl)]],Transaktionen[[Transaktionen]:[Modul]],3,FALSE),"Modul anders","okay"),"")</f>
        <v/>
      </c>
      <c r="AP3493">
        <f>IFERROR(IF(COUNTIFS(BTT[Verwendete Transaktion (Pflichtauswahl)],BTT[[#This Row],[Verwendete Transaktion (Pflichtauswahl)]],BTT[SAP-Modul
(Pflichtauswahl)],"&lt;&gt;"&amp;BTT[[#This Row],[SAP-Modul
(Pflichtauswahl)]])&gt;0,"Modul anders","okay"),"")</f>
        <v/>
      </c>
      <c r="AQ3493">
        <f>IFERROR(IF(COUNTIFS(BTT[Verwendete Transaktion (Pflichtauswahl)],BTT[[#This Row],[Verwendete Transaktion (Pflichtauswahl)]],BTT[Verantwortliches TP
(automatisch)],"&lt;&gt;"&amp;BTT[[#This Row],[Verantwortliches TP
(automatisch)]])&gt;0,"Transaktion mehrfach","okay"),"")</f>
        <v/>
      </c>
      <c r="AR3493">
        <f>IFERROR(IF(COUNTIFS(BTT[Verwendete Transaktion (Pflichtauswahl)],BTT[[#This Row],[Verwendete Transaktion (Pflichtauswahl)]],BTT[Verantwortliches TP
(automatisch)],"&lt;&gt;"&amp;VLOOKUP(aktives_Teilprojekt,Teilprojekte[[Teilprojekte]:[Kürzel]],2,FALSE))&gt;0,"Transaktion mehrfach","okay"),"")</f>
        <v/>
      </c>
      <c r="AS3493" t="inlineStr">
        <is>
          <t>IH161</t>
        </is>
      </c>
    </row>
    <row r="3494">
      <c r="A3494">
        <f>IFERROR(IF(BTT[[#This Row],[Lfd Nr. 
(aus konsolidierter Datei)]]&lt;&gt;"",BTT[[#This Row],[Lfd Nr. 
(aus konsolidierter Datei)]],VLOOKUP(aktives_Teilprojekt,Teilprojekte[[Teilprojekte]:[Kürzel]],2,FALSE)&amp;ROW(BTT[[#This Row],[Lfd Nr.
(automatisch)]])-2),"")</f>
        <v/>
      </c>
      <c r="B3494" t="inlineStr">
        <is>
          <t>geplante Außerbetriebnahme und Instandsetzung durchführen</t>
        </is>
      </c>
      <c r="D3494" t="inlineStr">
        <is>
          <t>Meldung und Auftrag technisch abschließen</t>
        </is>
      </c>
      <c r="E3494">
        <f>IFERROR(IF(NOT(BTT[[#This Row],[Manuelle Änderung des Verantwortliches TP
(Auswahl - bei Bedarf)]]=""),BTT[[#This Row],[Manuelle Änderung des Verantwortliches TP
(Auswahl - bei Bedarf)]],VLOOKUP(BTT[[#This Row],[Hauptprozess
(Pflichtauswahl)]],Hauptprozesse[],3,FALSE)),"")</f>
        <v/>
      </c>
      <c r="H3494" t="inlineStr">
        <is>
          <t>PM</t>
        </is>
      </c>
      <c r="I3494" t="inlineStr">
        <is>
          <t>IW22</t>
        </is>
      </c>
      <c r="J3494">
        <f>IFERROR(VLOOKUP(BTT[[#This Row],[Verwendete Transaktion (Pflichtauswahl)]],Transaktionen[[Transaktionen]:[Langtext]],2,FALSE),"")</f>
        <v/>
      </c>
      <c r="K3494" t="inlineStr">
        <is>
          <t>IW32</t>
        </is>
      </c>
      <c r="L3494" t="inlineStr">
        <is>
          <t>nein</t>
        </is>
      </c>
      <c r="M3494" t="inlineStr">
        <is>
          <t>GuiXT Skripte</t>
        </is>
      </c>
      <c r="N3494" t="inlineStr">
        <is>
          <t>GuiXT</t>
        </is>
      </c>
      <c r="O3494" t="inlineStr">
        <is>
          <t>nein</t>
        </is>
      </c>
      <c r="P3494" t="inlineStr">
        <is>
          <t>nein</t>
        </is>
      </c>
      <c r="Q3494" t="inlineStr">
        <is>
          <t>nein</t>
        </is>
      </c>
      <c r="R3494" t="inlineStr">
        <is>
          <t>keine</t>
        </is>
      </c>
      <c r="S3494" t="inlineStr">
        <is>
          <t>nein</t>
        </is>
      </c>
      <c r="T3494" t="inlineStr">
        <is>
          <t>keiner</t>
        </is>
      </c>
      <c r="V3494">
        <f>IFERROR(VLOOKUP(BTT[[#This Row],[Verwendetes Formular
(Auswahl falls relevant)]],Formulare[[Formularbezeichnung]:[Formularname (technisch)]],2,FALSE),"")</f>
        <v/>
      </c>
      <c r="X3494" t="inlineStr">
        <is>
          <t>nein</t>
        </is>
      </c>
      <c r="Y3494" t="inlineStr">
        <is>
          <t xml:space="preserve">mittels Job: 90 Tage nach TABG erhält der Auftrag ABGS </t>
        </is>
      </c>
      <c r="Z3494" t="inlineStr">
        <is>
          <t>Must-have</t>
        </is>
      </c>
      <c r="AK3494">
        <f>IF(BTT[[#This Row],[Subprozess
(optionale Auswahl)]]="","okay",IF(VLOOKUP(BTT[[#This Row],[Subprozess
(optionale Auswahl)]],BPML[[Subprozess]:[Zugeordneter Hauptprozess]],3,FALSE)=BTT[[#This Row],[Hauptprozess
(Pflichtauswahl)]],"okay","falscher Subprozess"))</f>
        <v/>
      </c>
      <c r="AL3494">
        <f>IF(aktives_Teilprojekt="Master","",IF(BTT[[#This Row],[Verantwortliches TP
(automatisch)]]=VLOOKUP(aktives_Teilprojekt,Teilprojekte[[Teilprojekte]:[Kürzel]],2,FALSE),"okay","Hauptprozess anderes TP"))</f>
        <v/>
      </c>
      <c r="AM3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4">
        <f>IFERROR(IF(BTT[[#This Row],[SAP-Modul
(Pflichtauswahl)]]&lt;&gt;VLOOKUP(BTT[[#This Row],[Verwendete Transaktion (Pflichtauswahl)]],Transaktionen[[Transaktionen]:[Modul]],3,FALSE),"Modul anders","okay"),"")</f>
        <v/>
      </c>
      <c r="AP3494">
        <f>IFERROR(IF(COUNTIFS(BTT[Verwendete Transaktion (Pflichtauswahl)],BTT[[#This Row],[Verwendete Transaktion (Pflichtauswahl)]],BTT[SAP-Modul
(Pflichtauswahl)],"&lt;&gt;"&amp;BTT[[#This Row],[SAP-Modul
(Pflichtauswahl)]])&gt;0,"Modul anders","okay"),"")</f>
        <v/>
      </c>
      <c r="AQ3494">
        <f>IFERROR(IF(COUNTIFS(BTT[Verwendete Transaktion (Pflichtauswahl)],BTT[[#This Row],[Verwendete Transaktion (Pflichtauswahl)]],BTT[Verantwortliches TP
(automatisch)],"&lt;&gt;"&amp;BTT[[#This Row],[Verantwortliches TP
(automatisch)]])&gt;0,"Transaktion mehrfach","okay"),"")</f>
        <v/>
      </c>
      <c r="AR3494">
        <f>IFERROR(IF(COUNTIFS(BTT[Verwendete Transaktion (Pflichtauswahl)],BTT[[#This Row],[Verwendete Transaktion (Pflichtauswahl)]],BTT[Verantwortliches TP
(automatisch)],"&lt;&gt;"&amp;VLOOKUP(aktives_Teilprojekt,Teilprojekte[[Teilprojekte]:[Kürzel]],2,FALSE))&gt;0,"Transaktion mehrfach","okay"),"")</f>
        <v/>
      </c>
      <c r="AS3494" t="inlineStr">
        <is>
          <t>IH162</t>
        </is>
      </c>
    </row>
    <row r="3495">
      <c r="A3495">
        <f>IFERROR(IF(BTT[[#This Row],[Lfd Nr. 
(aus konsolidierter Datei)]]&lt;&gt;"",BTT[[#This Row],[Lfd Nr. 
(aus konsolidierter Datei)]],VLOOKUP(aktives_Teilprojekt,Teilprojekte[[Teilprojekte]:[Kürzel]],2,FALSE)&amp;ROW(BTT[[#This Row],[Lfd Nr.
(automatisch)]])-2),"")</f>
        <v/>
      </c>
      <c r="B3495" t="inlineStr">
        <is>
          <t>geplante Außerbetriebnahme und Instandsetzung durchführen</t>
        </is>
      </c>
      <c r="D3495" t="inlineStr">
        <is>
          <t>Auftragsselektion Listdarstellung</t>
        </is>
      </c>
      <c r="E3495">
        <f>IFERROR(IF(NOT(BTT[[#This Row],[Manuelle Änderung des Verantwortliches TP
(Auswahl - bei Bedarf)]]=""),BTT[[#This Row],[Manuelle Änderung des Verantwortliches TP
(Auswahl - bei Bedarf)]],VLOOKUP(BTT[[#This Row],[Hauptprozess
(Pflichtauswahl)]],Hauptprozesse[],3,FALSE)),"")</f>
        <v/>
      </c>
      <c r="H3495" t="inlineStr">
        <is>
          <t>PM</t>
        </is>
      </c>
      <c r="I3495" t="inlineStr">
        <is>
          <t>IW38</t>
        </is>
      </c>
      <c r="J3495">
        <f>IFERROR(VLOOKUP(BTT[[#This Row],[Verwendete Transaktion (Pflichtauswahl)]],Transaktionen[[Transaktionen]:[Langtext]],2,FALSE),"")</f>
        <v/>
      </c>
      <c r="K3495" t="inlineStr">
        <is>
          <t>IW32</t>
        </is>
      </c>
      <c r="L3495" t="inlineStr">
        <is>
          <t>nein</t>
        </is>
      </c>
      <c r="N3495" t="inlineStr">
        <is>
          <t>nein</t>
        </is>
      </c>
      <c r="O3495" t="inlineStr">
        <is>
          <t>nein</t>
        </is>
      </c>
      <c r="P3495" t="inlineStr">
        <is>
          <t>nein</t>
        </is>
      </c>
      <c r="Q3495" t="inlineStr">
        <is>
          <t>LOG_EAM_CI_7</t>
        </is>
      </c>
      <c r="R3495" t="inlineStr">
        <is>
          <t>keine</t>
        </is>
      </c>
      <c r="S3495" t="inlineStr">
        <is>
          <t>nein</t>
        </is>
      </c>
      <c r="T3495" t="inlineStr">
        <is>
          <t>keiner</t>
        </is>
      </c>
      <c r="V3495">
        <f>IFERROR(VLOOKUP(BTT[[#This Row],[Verwendetes Formular
(Auswahl falls relevant)]],Formulare[[Formularbezeichnung]:[Formularname (technisch)]],2,FALSE),"")</f>
        <v/>
      </c>
      <c r="X3495" t="inlineStr">
        <is>
          <t>nein</t>
        </is>
      </c>
      <c r="Z3495" t="inlineStr">
        <is>
          <t>Must-have</t>
        </is>
      </c>
      <c r="AB3495" t="inlineStr">
        <is>
          <t>nein</t>
        </is>
      </c>
      <c r="AD3495" t="inlineStr">
        <is>
          <t>Fiori</t>
        </is>
      </c>
      <c r="AF3495" t="inlineStr">
        <is>
          <t>F2828, F2175</t>
        </is>
      </c>
      <c r="AH3495" t="inlineStr">
        <is>
          <t>nein</t>
        </is>
      </c>
      <c r="AI3495" t="inlineStr">
        <is>
          <t>ja</t>
        </is>
      </c>
      <c r="AJ3495" t="inlineStr">
        <is>
          <t>ja</t>
        </is>
      </c>
      <c r="AK3495">
        <f>IF(BTT[[#This Row],[Subprozess
(optionale Auswahl)]]="","okay",IF(VLOOKUP(BTT[[#This Row],[Subprozess
(optionale Auswahl)]],BPML[[Subprozess]:[Zugeordneter Hauptprozess]],3,FALSE)=BTT[[#This Row],[Hauptprozess
(Pflichtauswahl)]],"okay","falscher Subprozess"))</f>
        <v/>
      </c>
      <c r="AL3495">
        <f>IF(aktives_Teilprojekt="Master","",IF(BTT[[#This Row],[Verantwortliches TP
(automatisch)]]=VLOOKUP(aktives_Teilprojekt,Teilprojekte[[Teilprojekte]:[Kürzel]],2,FALSE),"okay","Hauptprozess anderes TP"))</f>
        <v/>
      </c>
      <c r="AM3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5">
        <f>IFERROR(IF(BTT[[#This Row],[SAP-Modul
(Pflichtauswahl)]]&lt;&gt;VLOOKUP(BTT[[#This Row],[Verwendete Transaktion (Pflichtauswahl)]],Transaktionen[[Transaktionen]:[Modul]],3,FALSE),"Modul anders","okay"),"")</f>
        <v/>
      </c>
      <c r="AP3495">
        <f>IFERROR(IF(COUNTIFS(BTT[Verwendete Transaktion (Pflichtauswahl)],BTT[[#This Row],[Verwendete Transaktion (Pflichtauswahl)]],BTT[SAP-Modul
(Pflichtauswahl)],"&lt;&gt;"&amp;BTT[[#This Row],[SAP-Modul
(Pflichtauswahl)]])&gt;0,"Modul anders","okay"),"")</f>
        <v/>
      </c>
      <c r="AQ3495">
        <f>IFERROR(IF(COUNTIFS(BTT[Verwendete Transaktion (Pflichtauswahl)],BTT[[#This Row],[Verwendete Transaktion (Pflichtauswahl)]],BTT[Verantwortliches TP
(automatisch)],"&lt;&gt;"&amp;BTT[[#This Row],[Verantwortliches TP
(automatisch)]])&gt;0,"Transaktion mehrfach","okay"),"")</f>
        <v/>
      </c>
      <c r="AR3495">
        <f>IFERROR(IF(COUNTIFS(BTT[Verwendete Transaktion (Pflichtauswahl)],BTT[[#This Row],[Verwendete Transaktion (Pflichtauswahl)]],BTT[Verantwortliches TP
(automatisch)],"&lt;&gt;"&amp;VLOOKUP(aktives_Teilprojekt,Teilprojekte[[Teilprojekte]:[Kürzel]],2,FALSE))&gt;0,"Transaktion mehrfach","okay"),"")</f>
        <v/>
      </c>
      <c r="AS3495" t="inlineStr">
        <is>
          <t>IH163</t>
        </is>
      </c>
    </row>
    <row r="3496">
      <c r="A3496">
        <f>IFERROR(IF(BTT[[#This Row],[Lfd Nr. 
(aus konsolidierter Datei)]]&lt;&gt;"",BTT[[#This Row],[Lfd Nr. 
(aus konsolidierter Datei)]],VLOOKUP(aktives_Teilprojekt,Teilprojekte[[Teilprojekte]:[Kürzel]],2,FALSE)&amp;ROW(BTT[[#This Row],[Lfd Nr.
(automatisch)]])-2),"")</f>
        <v/>
      </c>
      <c r="B3496" t="inlineStr">
        <is>
          <t>geplante Außerbetriebnahme und Instandsetzung durchführen</t>
        </is>
      </c>
      <c r="D3496" t="inlineStr">
        <is>
          <t>Auftragsselektion Listdarstellung</t>
        </is>
      </c>
      <c r="E3496">
        <f>IFERROR(IF(NOT(BTT[[#This Row],[Manuelle Änderung des Verantwortliches TP
(Auswahl - bei Bedarf)]]=""),BTT[[#This Row],[Manuelle Änderung des Verantwortliches TP
(Auswahl - bei Bedarf)]],VLOOKUP(BTT[[#This Row],[Hauptprozess
(Pflichtauswahl)]],Hauptprozesse[],3,FALSE)),"")</f>
        <v/>
      </c>
      <c r="H3496" t="inlineStr">
        <is>
          <t>PM</t>
        </is>
      </c>
      <c r="I3496" t="inlineStr">
        <is>
          <t>IW39</t>
        </is>
      </c>
      <c r="J3496">
        <f>IFERROR(VLOOKUP(BTT[[#This Row],[Verwendete Transaktion (Pflichtauswahl)]],Transaktionen[[Transaktionen]:[Langtext]],2,FALSE),"")</f>
        <v/>
      </c>
      <c r="K3496" t="inlineStr">
        <is>
          <t>IW33, IW37n, IW38, IW39, IW49n, ZTP22, IW28, IW29</t>
        </is>
      </c>
      <c r="L3496" t="inlineStr">
        <is>
          <t>nein</t>
        </is>
      </c>
      <c r="N3496" t="inlineStr">
        <is>
          <t>nein</t>
        </is>
      </c>
      <c r="O3496" t="inlineStr">
        <is>
          <t>nein</t>
        </is>
      </c>
      <c r="P3496" t="inlineStr">
        <is>
          <t>nein</t>
        </is>
      </c>
      <c r="Q3496" t="inlineStr">
        <is>
          <t>nein</t>
        </is>
      </c>
      <c r="R3496" t="inlineStr">
        <is>
          <t>keine</t>
        </is>
      </c>
      <c r="S3496" t="inlineStr">
        <is>
          <t>nein</t>
        </is>
      </c>
      <c r="T3496" t="inlineStr">
        <is>
          <t>keiner</t>
        </is>
      </c>
      <c r="V3496">
        <f>IFERROR(VLOOKUP(BTT[[#This Row],[Verwendetes Formular
(Auswahl falls relevant)]],Formulare[[Formularbezeichnung]:[Formularname (technisch)]],2,FALSE),"")</f>
        <v/>
      </c>
      <c r="X3496" t="inlineStr">
        <is>
          <t>nein</t>
        </is>
      </c>
      <c r="Z3496" t="inlineStr">
        <is>
          <t>Must-have</t>
        </is>
      </c>
      <c r="AB3496" t="inlineStr">
        <is>
          <t>nein</t>
        </is>
      </c>
      <c r="AD3496" t="inlineStr">
        <is>
          <t>Fiori</t>
        </is>
      </c>
      <c r="AF3496" t="inlineStr">
        <is>
          <t>F2175</t>
        </is>
      </c>
      <c r="AH3496" t="inlineStr">
        <is>
          <t>nein</t>
        </is>
      </c>
      <c r="AI3496" t="inlineStr">
        <is>
          <t>ja</t>
        </is>
      </c>
      <c r="AJ3496" t="inlineStr">
        <is>
          <t>ja</t>
        </is>
      </c>
      <c r="AK3496">
        <f>IF(BTT[[#This Row],[Subprozess
(optionale Auswahl)]]="","okay",IF(VLOOKUP(BTT[[#This Row],[Subprozess
(optionale Auswahl)]],BPML[[Subprozess]:[Zugeordneter Hauptprozess]],3,FALSE)=BTT[[#This Row],[Hauptprozess
(Pflichtauswahl)]],"okay","falscher Subprozess"))</f>
        <v/>
      </c>
      <c r="AL3496">
        <f>IF(aktives_Teilprojekt="Master","",IF(BTT[[#This Row],[Verantwortliches TP
(automatisch)]]=VLOOKUP(aktives_Teilprojekt,Teilprojekte[[Teilprojekte]:[Kürzel]],2,FALSE),"okay","Hauptprozess anderes TP"))</f>
        <v/>
      </c>
      <c r="AM3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6">
        <f>IFERROR(IF(BTT[[#This Row],[SAP-Modul
(Pflichtauswahl)]]&lt;&gt;VLOOKUP(BTT[[#This Row],[Verwendete Transaktion (Pflichtauswahl)]],Transaktionen[[Transaktionen]:[Modul]],3,FALSE),"Modul anders","okay"),"")</f>
        <v/>
      </c>
      <c r="AP3496">
        <f>IFERROR(IF(COUNTIFS(BTT[Verwendete Transaktion (Pflichtauswahl)],BTT[[#This Row],[Verwendete Transaktion (Pflichtauswahl)]],BTT[SAP-Modul
(Pflichtauswahl)],"&lt;&gt;"&amp;BTT[[#This Row],[SAP-Modul
(Pflichtauswahl)]])&gt;0,"Modul anders","okay"),"")</f>
        <v/>
      </c>
      <c r="AQ3496">
        <f>IFERROR(IF(COUNTIFS(BTT[Verwendete Transaktion (Pflichtauswahl)],BTT[[#This Row],[Verwendete Transaktion (Pflichtauswahl)]],BTT[Verantwortliches TP
(automatisch)],"&lt;&gt;"&amp;BTT[[#This Row],[Verantwortliches TP
(automatisch)]])&gt;0,"Transaktion mehrfach","okay"),"")</f>
        <v/>
      </c>
      <c r="AR3496">
        <f>IFERROR(IF(COUNTIFS(BTT[Verwendete Transaktion (Pflichtauswahl)],BTT[[#This Row],[Verwendete Transaktion (Pflichtauswahl)]],BTT[Verantwortliches TP
(automatisch)],"&lt;&gt;"&amp;VLOOKUP(aktives_Teilprojekt,Teilprojekte[[Teilprojekte]:[Kürzel]],2,FALSE))&gt;0,"Transaktion mehrfach","okay"),"")</f>
        <v/>
      </c>
      <c r="AS3496" t="inlineStr">
        <is>
          <t>IH164</t>
        </is>
      </c>
    </row>
    <row r="3497">
      <c r="A3497">
        <f>IFERROR(IF(BTT[[#This Row],[Lfd Nr. 
(aus konsolidierter Datei)]]&lt;&gt;"",BTT[[#This Row],[Lfd Nr. 
(aus konsolidierter Datei)]],VLOOKUP(aktives_Teilprojekt,Teilprojekte[[Teilprojekte]:[Kürzel]],2,FALSE)&amp;ROW(BTT[[#This Row],[Lfd Nr.
(automatisch)]])-2),"")</f>
        <v/>
      </c>
      <c r="B3497" t="inlineStr">
        <is>
          <t>geplante Außerbetriebnahme und Instandsetzung durchführen</t>
        </is>
      </c>
      <c r="D3497" t="inlineStr">
        <is>
          <t>Auftrag drucken</t>
        </is>
      </c>
      <c r="E3497">
        <f>IFERROR(IF(NOT(BTT[[#This Row],[Manuelle Änderung des Verantwortliches TP
(Auswahl - bei Bedarf)]]=""),BTT[[#This Row],[Manuelle Änderung des Verantwortliches TP
(Auswahl - bei Bedarf)]],VLOOKUP(BTT[[#This Row],[Hauptprozess
(Pflichtauswahl)]],Hauptprozesse[],3,FALSE)),"")</f>
        <v/>
      </c>
      <c r="H3497" t="inlineStr">
        <is>
          <t>PM</t>
        </is>
      </c>
      <c r="I3497" t="inlineStr">
        <is>
          <t>IW3D</t>
        </is>
      </c>
      <c r="J3497">
        <f>IFERROR(VLOOKUP(BTT[[#This Row],[Verwendete Transaktion (Pflichtauswahl)]],Transaktionen[[Transaktionen]:[Langtext]],2,FALSE),"")</f>
        <v/>
      </c>
      <c r="L3497" t="inlineStr">
        <is>
          <t>nein</t>
        </is>
      </c>
      <c r="N3497" t="inlineStr">
        <is>
          <t>nein</t>
        </is>
      </c>
      <c r="O3497" t="inlineStr">
        <is>
          <t>nein</t>
        </is>
      </c>
      <c r="P3497" t="inlineStr">
        <is>
          <t>nein</t>
        </is>
      </c>
      <c r="Q3497" t="inlineStr">
        <is>
          <t>nein</t>
        </is>
      </c>
      <c r="R3497" t="inlineStr">
        <is>
          <t>keine</t>
        </is>
      </c>
      <c r="S3497" t="inlineStr">
        <is>
          <t>nein</t>
        </is>
      </c>
      <c r="T3497" t="inlineStr">
        <is>
          <t>SAP-Formular</t>
        </is>
      </c>
      <c r="U3497" t="inlineStr">
        <is>
          <t>PM Arbeitserlaubnisschein II</t>
        </is>
      </c>
      <c r="V3497">
        <f>IFERROR(VLOOKUP(BTT[[#This Row],[Verwendetes Formular
(Auswahl falls relevant)]],Formulare[[Formularbezeichnung]:[Formularname (technisch)]],2,FALSE),"")</f>
        <v/>
      </c>
      <c r="X3497" t="inlineStr">
        <is>
          <t>nein</t>
        </is>
      </c>
      <c r="Z3497" t="inlineStr">
        <is>
          <t>Must-have</t>
        </is>
      </c>
      <c r="AB3497" t="inlineStr">
        <is>
          <t>nein</t>
        </is>
      </c>
      <c r="AD3497" t="inlineStr">
        <is>
          <t>GUI</t>
        </is>
      </c>
      <c r="AH3497" t="inlineStr">
        <is>
          <t>nein</t>
        </is>
      </c>
      <c r="AI3497" t="inlineStr">
        <is>
          <t>ja</t>
        </is>
      </c>
      <c r="AJ3497" t="inlineStr">
        <is>
          <t>ja</t>
        </is>
      </c>
      <c r="AK3497">
        <f>IF(BTT[[#This Row],[Subprozess
(optionale Auswahl)]]="","okay",IF(VLOOKUP(BTT[[#This Row],[Subprozess
(optionale Auswahl)]],BPML[[Subprozess]:[Zugeordneter Hauptprozess]],3,FALSE)=BTT[[#This Row],[Hauptprozess
(Pflichtauswahl)]],"okay","falscher Subprozess"))</f>
        <v/>
      </c>
      <c r="AL3497">
        <f>IF(aktives_Teilprojekt="Master","",IF(BTT[[#This Row],[Verantwortliches TP
(automatisch)]]=VLOOKUP(aktives_Teilprojekt,Teilprojekte[[Teilprojekte]:[Kürzel]],2,FALSE),"okay","Hauptprozess anderes TP"))</f>
        <v/>
      </c>
      <c r="AM3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7">
        <f>IFERROR(IF(BTT[[#This Row],[SAP-Modul
(Pflichtauswahl)]]&lt;&gt;VLOOKUP(BTT[[#This Row],[Verwendete Transaktion (Pflichtauswahl)]],Transaktionen[[Transaktionen]:[Modul]],3,FALSE),"Modul anders","okay"),"")</f>
        <v/>
      </c>
      <c r="AP3497">
        <f>IFERROR(IF(COUNTIFS(BTT[Verwendete Transaktion (Pflichtauswahl)],BTT[[#This Row],[Verwendete Transaktion (Pflichtauswahl)]],BTT[SAP-Modul
(Pflichtauswahl)],"&lt;&gt;"&amp;BTT[[#This Row],[SAP-Modul
(Pflichtauswahl)]])&gt;0,"Modul anders","okay"),"")</f>
        <v/>
      </c>
      <c r="AQ3497">
        <f>IFERROR(IF(COUNTIFS(BTT[Verwendete Transaktion (Pflichtauswahl)],BTT[[#This Row],[Verwendete Transaktion (Pflichtauswahl)]],BTT[Verantwortliches TP
(automatisch)],"&lt;&gt;"&amp;BTT[[#This Row],[Verantwortliches TP
(automatisch)]])&gt;0,"Transaktion mehrfach","okay"),"")</f>
        <v/>
      </c>
      <c r="AR3497">
        <f>IFERROR(IF(COUNTIFS(BTT[Verwendete Transaktion (Pflichtauswahl)],BTT[[#This Row],[Verwendete Transaktion (Pflichtauswahl)]],BTT[Verantwortliches TP
(automatisch)],"&lt;&gt;"&amp;VLOOKUP(aktives_Teilprojekt,Teilprojekte[[Teilprojekte]:[Kürzel]],2,FALSE))&gt;0,"Transaktion mehrfach","okay"),"")</f>
        <v/>
      </c>
      <c r="AS3497" t="inlineStr">
        <is>
          <t>IH165</t>
        </is>
      </c>
    </row>
    <row r="3498">
      <c r="A3498">
        <f>IFERROR(IF(BTT[[#This Row],[Lfd Nr. 
(aus konsolidierter Datei)]]&lt;&gt;"",BTT[[#This Row],[Lfd Nr. 
(aus konsolidierter Datei)]],VLOOKUP(aktives_Teilprojekt,Teilprojekte[[Teilprojekte]:[Kürzel]],2,FALSE)&amp;ROW(BTT[[#This Row],[Lfd Nr.
(automatisch)]])-2),"")</f>
        <v/>
      </c>
      <c r="B3498" t="inlineStr">
        <is>
          <t>geplante Außerbetriebnahme und Instandsetzung durchführen</t>
        </is>
      </c>
      <c r="D3498" t="inlineStr">
        <is>
          <t>Komponentenliste ändern</t>
        </is>
      </c>
      <c r="E3498">
        <f>IFERROR(IF(NOT(BTT[[#This Row],[Manuelle Änderung des Verantwortliches TP
(Auswahl - bei Bedarf)]]=""),BTT[[#This Row],[Manuelle Änderung des Verantwortliches TP
(Auswahl - bei Bedarf)]],VLOOKUP(BTT[[#This Row],[Hauptprozess
(Pflichtauswahl)]],Hauptprozesse[],3,FALSE)),"")</f>
        <v/>
      </c>
      <c r="H3498" t="inlineStr">
        <is>
          <t>PM</t>
        </is>
      </c>
      <c r="I3498" t="inlineStr">
        <is>
          <t>IW3K</t>
        </is>
      </c>
      <c r="J3498">
        <f>IFERROR(VLOOKUP(BTT[[#This Row],[Verwendete Transaktion (Pflichtauswahl)]],Transaktionen[[Transaktionen]:[Langtext]],2,FALSE),"")</f>
        <v/>
      </c>
      <c r="L3498" t="inlineStr">
        <is>
          <t>nein</t>
        </is>
      </c>
      <c r="N3498" t="inlineStr">
        <is>
          <t>nein</t>
        </is>
      </c>
      <c r="O3498" t="inlineStr">
        <is>
          <t>nein</t>
        </is>
      </c>
      <c r="P3498" t="inlineStr">
        <is>
          <t>nein</t>
        </is>
      </c>
      <c r="Q3498" t="inlineStr">
        <is>
          <t>nein</t>
        </is>
      </c>
      <c r="R3498" t="inlineStr">
        <is>
          <t>keine</t>
        </is>
      </c>
      <c r="S3498" t="inlineStr">
        <is>
          <t>nein</t>
        </is>
      </c>
      <c r="T3498" t="inlineStr">
        <is>
          <t>keiner</t>
        </is>
      </c>
      <c r="V3498">
        <f>IFERROR(VLOOKUP(BTT[[#This Row],[Verwendetes Formular
(Auswahl falls relevant)]],Formulare[[Formularbezeichnung]:[Formularname (technisch)]],2,FALSE),"")</f>
        <v/>
      </c>
      <c r="X3498" t="inlineStr">
        <is>
          <t>nein</t>
        </is>
      </c>
      <c r="Z3498" t="inlineStr">
        <is>
          <t>Must-have</t>
        </is>
      </c>
      <c r="AB3498" t="inlineStr">
        <is>
          <t>nein</t>
        </is>
      </c>
      <c r="AD3498" t="inlineStr">
        <is>
          <t>GUI</t>
        </is>
      </c>
      <c r="AH3498" t="inlineStr">
        <is>
          <t>nein</t>
        </is>
      </c>
      <c r="AI3498" t="inlineStr">
        <is>
          <t>ja</t>
        </is>
      </c>
      <c r="AJ3498" t="inlineStr">
        <is>
          <t>ja</t>
        </is>
      </c>
      <c r="AK3498">
        <f>IF(BTT[[#This Row],[Subprozess
(optionale Auswahl)]]="","okay",IF(VLOOKUP(BTT[[#This Row],[Subprozess
(optionale Auswahl)]],BPML[[Subprozess]:[Zugeordneter Hauptprozess]],3,FALSE)=BTT[[#This Row],[Hauptprozess
(Pflichtauswahl)]],"okay","falscher Subprozess"))</f>
        <v/>
      </c>
      <c r="AL3498">
        <f>IF(aktives_Teilprojekt="Master","",IF(BTT[[#This Row],[Verantwortliches TP
(automatisch)]]=VLOOKUP(aktives_Teilprojekt,Teilprojekte[[Teilprojekte]:[Kürzel]],2,FALSE),"okay","Hauptprozess anderes TP"))</f>
        <v/>
      </c>
      <c r="AM3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8">
        <f>IFERROR(IF(BTT[[#This Row],[SAP-Modul
(Pflichtauswahl)]]&lt;&gt;VLOOKUP(BTT[[#This Row],[Verwendete Transaktion (Pflichtauswahl)]],Transaktionen[[Transaktionen]:[Modul]],3,FALSE),"Modul anders","okay"),"")</f>
        <v/>
      </c>
      <c r="AP3498">
        <f>IFERROR(IF(COUNTIFS(BTT[Verwendete Transaktion (Pflichtauswahl)],BTT[[#This Row],[Verwendete Transaktion (Pflichtauswahl)]],BTT[SAP-Modul
(Pflichtauswahl)],"&lt;&gt;"&amp;BTT[[#This Row],[SAP-Modul
(Pflichtauswahl)]])&gt;0,"Modul anders","okay"),"")</f>
        <v/>
      </c>
      <c r="AQ3498">
        <f>IFERROR(IF(COUNTIFS(BTT[Verwendete Transaktion (Pflichtauswahl)],BTT[[#This Row],[Verwendete Transaktion (Pflichtauswahl)]],BTT[Verantwortliches TP
(automatisch)],"&lt;&gt;"&amp;BTT[[#This Row],[Verantwortliches TP
(automatisch)]])&gt;0,"Transaktion mehrfach","okay"),"")</f>
        <v/>
      </c>
      <c r="AR3498">
        <f>IFERROR(IF(COUNTIFS(BTT[Verwendete Transaktion (Pflichtauswahl)],BTT[[#This Row],[Verwendete Transaktion (Pflichtauswahl)]],BTT[Verantwortliches TP
(automatisch)],"&lt;&gt;"&amp;VLOOKUP(aktives_Teilprojekt,Teilprojekte[[Teilprojekte]:[Kürzel]],2,FALSE))&gt;0,"Transaktion mehrfach","okay"),"")</f>
        <v/>
      </c>
      <c r="AS3498" t="inlineStr">
        <is>
          <t>IH166</t>
        </is>
      </c>
    </row>
    <row r="3499">
      <c r="A3499">
        <f>IFERROR(IF(BTT[[#This Row],[Lfd Nr. 
(aus konsolidierter Datei)]]&lt;&gt;"",BTT[[#This Row],[Lfd Nr. 
(aus konsolidierter Datei)]],VLOOKUP(aktives_Teilprojekt,Teilprojekte[[Teilprojekte]:[Kürzel]],2,FALSE)&amp;ROW(BTT[[#This Row],[Lfd Nr.
(automatisch)]])-2),"")</f>
        <v/>
      </c>
      <c r="B3499" t="inlineStr">
        <is>
          <t>geplante Außerbetriebnahme und Instandsetzung durchführen</t>
        </is>
      </c>
      <c r="D3499" t="inlineStr">
        <is>
          <t>Komponentenliste anzeigen</t>
        </is>
      </c>
      <c r="E3499">
        <f>IFERROR(IF(NOT(BTT[[#This Row],[Manuelle Änderung des Verantwortliches TP
(Auswahl - bei Bedarf)]]=""),BTT[[#This Row],[Manuelle Änderung des Verantwortliches TP
(Auswahl - bei Bedarf)]],VLOOKUP(BTT[[#This Row],[Hauptprozess
(Pflichtauswahl)]],Hauptprozesse[],3,FALSE)),"")</f>
        <v/>
      </c>
      <c r="H3499" t="inlineStr">
        <is>
          <t>PM</t>
        </is>
      </c>
      <c r="I3499" t="inlineStr">
        <is>
          <t>IW3L</t>
        </is>
      </c>
      <c r="J3499">
        <f>IFERROR(VLOOKUP(BTT[[#This Row],[Verwendete Transaktion (Pflichtauswahl)]],Transaktionen[[Transaktionen]:[Langtext]],2,FALSE),"")</f>
        <v/>
      </c>
      <c r="L3499" t="inlineStr">
        <is>
          <t>nein</t>
        </is>
      </c>
      <c r="N3499" t="inlineStr">
        <is>
          <t>nein</t>
        </is>
      </c>
      <c r="O3499" t="inlineStr">
        <is>
          <t>nein</t>
        </is>
      </c>
      <c r="P3499" t="inlineStr">
        <is>
          <t>nein</t>
        </is>
      </c>
      <c r="Q3499" t="inlineStr">
        <is>
          <t>nein</t>
        </is>
      </c>
      <c r="R3499" t="inlineStr">
        <is>
          <t>keine</t>
        </is>
      </c>
      <c r="S3499" t="inlineStr">
        <is>
          <t>nein</t>
        </is>
      </c>
      <c r="T3499" t="inlineStr">
        <is>
          <t>keiner</t>
        </is>
      </c>
      <c r="V3499">
        <f>IFERROR(VLOOKUP(BTT[[#This Row],[Verwendetes Formular
(Auswahl falls relevant)]],Formulare[[Formularbezeichnung]:[Formularname (technisch)]],2,FALSE),"")</f>
        <v/>
      </c>
      <c r="X3499" t="inlineStr">
        <is>
          <t>nein</t>
        </is>
      </c>
      <c r="Z3499" t="inlineStr">
        <is>
          <t>Must-have</t>
        </is>
      </c>
      <c r="AB3499" t="inlineStr">
        <is>
          <t>nein</t>
        </is>
      </c>
      <c r="AD3499" t="inlineStr">
        <is>
          <t>GUI</t>
        </is>
      </c>
      <c r="AH3499" t="inlineStr">
        <is>
          <t>nein</t>
        </is>
      </c>
      <c r="AI3499" t="inlineStr">
        <is>
          <t>ja</t>
        </is>
      </c>
      <c r="AJ3499" t="inlineStr">
        <is>
          <t>ja</t>
        </is>
      </c>
      <c r="AK3499">
        <f>IF(BTT[[#This Row],[Subprozess
(optionale Auswahl)]]="","okay",IF(VLOOKUP(BTT[[#This Row],[Subprozess
(optionale Auswahl)]],BPML[[Subprozess]:[Zugeordneter Hauptprozess]],3,FALSE)=BTT[[#This Row],[Hauptprozess
(Pflichtauswahl)]],"okay","falscher Subprozess"))</f>
        <v/>
      </c>
      <c r="AL3499">
        <f>IF(aktives_Teilprojekt="Master","",IF(BTT[[#This Row],[Verantwortliches TP
(automatisch)]]=VLOOKUP(aktives_Teilprojekt,Teilprojekte[[Teilprojekte]:[Kürzel]],2,FALSE),"okay","Hauptprozess anderes TP"))</f>
        <v/>
      </c>
      <c r="AM3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9">
        <f>IFERROR(IF(BTT[[#This Row],[SAP-Modul
(Pflichtauswahl)]]&lt;&gt;VLOOKUP(BTT[[#This Row],[Verwendete Transaktion (Pflichtauswahl)]],Transaktionen[[Transaktionen]:[Modul]],3,FALSE),"Modul anders","okay"),"")</f>
        <v/>
      </c>
      <c r="AP3499">
        <f>IFERROR(IF(COUNTIFS(BTT[Verwendete Transaktion (Pflichtauswahl)],BTT[[#This Row],[Verwendete Transaktion (Pflichtauswahl)]],BTT[SAP-Modul
(Pflichtauswahl)],"&lt;&gt;"&amp;BTT[[#This Row],[SAP-Modul
(Pflichtauswahl)]])&gt;0,"Modul anders","okay"),"")</f>
        <v/>
      </c>
      <c r="AQ3499">
        <f>IFERROR(IF(COUNTIFS(BTT[Verwendete Transaktion (Pflichtauswahl)],BTT[[#This Row],[Verwendete Transaktion (Pflichtauswahl)]],BTT[Verantwortliches TP
(automatisch)],"&lt;&gt;"&amp;BTT[[#This Row],[Verantwortliches TP
(automatisch)]])&gt;0,"Transaktion mehrfach","okay"),"")</f>
        <v/>
      </c>
      <c r="AR3499">
        <f>IFERROR(IF(COUNTIFS(BTT[Verwendete Transaktion (Pflichtauswahl)],BTT[[#This Row],[Verwendete Transaktion (Pflichtauswahl)]],BTT[Verantwortliches TP
(automatisch)],"&lt;&gt;"&amp;VLOOKUP(aktives_Teilprojekt,Teilprojekte[[Teilprojekte]:[Kürzel]],2,FALSE))&gt;0,"Transaktion mehrfach","okay"),"")</f>
        <v/>
      </c>
      <c r="AS3499" t="inlineStr">
        <is>
          <t>IH167</t>
        </is>
      </c>
    </row>
    <row r="3500">
      <c r="A3500">
        <f>IFERROR(IF(BTT[[#This Row],[Lfd Nr. 
(aus konsolidierter Datei)]]&lt;&gt;"",BTT[[#This Row],[Lfd Nr. 
(aus konsolidierter Datei)]],VLOOKUP(aktives_Teilprojekt,Teilprojekte[[Teilprojekte]:[Kürzel]],2,FALSE)&amp;ROW(BTT[[#This Row],[Lfd Nr.
(automatisch)]])-2),"")</f>
        <v/>
      </c>
      <c r="B3500" t="inlineStr">
        <is>
          <t>geplante Außerbetriebnahme und Instandsetzung durchführen</t>
        </is>
      </c>
      <c r="D3500" t="inlineStr">
        <is>
          <t>Liste Warenbewegung zum Auftrag</t>
        </is>
      </c>
      <c r="E3500">
        <f>IFERROR(IF(NOT(BTT[[#This Row],[Manuelle Änderung des Verantwortliches TP
(Auswahl - bei Bedarf)]]=""),BTT[[#This Row],[Manuelle Änderung des Verantwortliches TP
(Auswahl - bei Bedarf)]],VLOOKUP(BTT[[#This Row],[Hauptprozess
(Pflichtauswahl)]],Hauptprozesse[],3,FALSE)),"")</f>
        <v/>
      </c>
      <c r="H3500" t="inlineStr">
        <is>
          <t>PM</t>
        </is>
      </c>
      <c r="I3500" t="inlineStr">
        <is>
          <t>IW3M</t>
        </is>
      </c>
      <c r="J3500">
        <f>IFERROR(VLOOKUP(BTT[[#This Row],[Verwendete Transaktion (Pflichtauswahl)]],Transaktionen[[Transaktionen]:[Langtext]],2,FALSE),"")</f>
        <v/>
      </c>
      <c r="L3500" t="inlineStr">
        <is>
          <t>nein</t>
        </is>
      </c>
      <c r="N3500" t="inlineStr">
        <is>
          <t>nein</t>
        </is>
      </c>
      <c r="O3500" t="inlineStr">
        <is>
          <t>nein</t>
        </is>
      </c>
      <c r="P3500" t="inlineStr">
        <is>
          <t>nein</t>
        </is>
      </c>
      <c r="Q3500" t="inlineStr">
        <is>
          <t>nein</t>
        </is>
      </c>
      <c r="R3500" t="inlineStr">
        <is>
          <t>keine</t>
        </is>
      </c>
      <c r="S3500" t="inlineStr">
        <is>
          <t>nein</t>
        </is>
      </c>
      <c r="T3500" t="inlineStr">
        <is>
          <t>keiner</t>
        </is>
      </c>
      <c r="V3500">
        <f>IFERROR(VLOOKUP(BTT[[#This Row],[Verwendetes Formular
(Auswahl falls relevant)]],Formulare[[Formularbezeichnung]:[Formularname (technisch)]],2,FALSE),"")</f>
        <v/>
      </c>
      <c r="X3500" t="inlineStr">
        <is>
          <t>nein</t>
        </is>
      </c>
      <c r="Z3500" t="inlineStr">
        <is>
          <t>Must-have</t>
        </is>
      </c>
      <c r="AB3500" t="inlineStr">
        <is>
          <t>nein</t>
        </is>
      </c>
      <c r="AD3500" t="inlineStr">
        <is>
          <t>GUI</t>
        </is>
      </c>
      <c r="AH3500" t="inlineStr">
        <is>
          <t>nein</t>
        </is>
      </c>
      <c r="AI3500" t="inlineStr">
        <is>
          <t>ja</t>
        </is>
      </c>
      <c r="AJ3500" t="inlineStr">
        <is>
          <t>ja</t>
        </is>
      </c>
      <c r="AK3500">
        <f>IF(BTT[[#This Row],[Subprozess
(optionale Auswahl)]]="","okay",IF(VLOOKUP(BTT[[#This Row],[Subprozess
(optionale Auswahl)]],BPML[[Subprozess]:[Zugeordneter Hauptprozess]],3,FALSE)=BTT[[#This Row],[Hauptprozess
(Pflichtauswahl)]],"okay","falscher Subprozess"))</f>
        <v/>
      </c>
      <c r="AL3500">
        <f>IF(aktives_Teilprojekt="Master","",IF(BTT[[#This Row],[Verantwortliches TP
(automatisch)]]=VLOOKUP(aktives_Teilprojekt,Teilprojekte[[Teilprojekte]:[Kürzel]],2,FALSE),"okay","Hauptprozess anderes TP"))</f>
        <v/>
      </c>
      <c r="AM3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0">
        <f>IFERROR(IF(BTT[[#This Row],[SAP-Modul
(Pflichtauswahl)]]&lt;&gt;VLOOKUP(BTT[[#This Row],[Verwendete Transaktion (Pflichtauswahl)]],Transaktionen[[Transaktionen]:[Modul]],3,FALSE),"Modul anders","okay"),"")</f>
        <v/>
      </c>
      <c r="AP3500">
        <f>IFERROR(IF(COUNTIFS(BTT[Verwendete Transaktion (Pflichtauswahl)],BTT[[#This Row],[Verwendete Transaktion (Pflichtauswahl)]],BTT[SAP-Modul
(Pflichtauswahl)],"&lt;&gt;"&amp;BTT[[#This Row],[SAP-Modul
(Pflichtauswahl)]])&gt;0,"Modul anders","okay"),"")</f>
        <v/>
      </c>
      <c r="AQ3500">
        <f>IFERROR(IF(COUNTIFS(BTT[Verwendete Transaktion (Pflichtauswahl)],BTT[[#This Row],[Verwendete Transaktion (Pflichtauswahl)]],BTT[Verantwortliches TP
(automatisch)],"&lt;&gt;"&amp;BTT[[#This Row],[Verantwortliches TP
(automatisch)]])&gt;0,"Transaktion mehrfach","okay"),"")</f>
        <v/>
      </c>
      <c r="AR3500">
        <f>IFERROR(IF(COUNTIFS(BTT[Verwendete Transaktion (Pflichtauswahl)],BTT[[#This Row],[Verwendete Transaktion (Pflichtauswahl)]],BTT[Verantwortliches TP
(automatisch)],"&lt;&gt;"&amp;VLOOKUP(aktives_Teilprojekt,Teilprojekte[[Teilprojekte]:[Kürzel]],2,FALSE))&gt;0,"Transaktion mehrfach","okay"),"")</f>
        <v/>
      </c>
      <c r="AS3500" t="inlineStr">
        <is>
          <t>IH168</t>
        </is>
      </c>
    </row>
    <row r="3501">
      <c r="A3501">
        <f>IFERROR(IF(BTT[[#This Row],[Lfd Nr. 
(aus konsolidierter Datei)]]&lt;&gt;"",BTT[[#This Row],[Lfd Nr. 
(aus konsolidierter Datei)]],VLOOKUP(aktives_Teilprojekt,Teilprojekte[[Teilprojekte]:[Kürzel]],2,FALSE)&amp;ROW(BTT[[#This Row],[Lfd Nr.
(automatisch)]])-2),"")</f>
        <v/>
      </c>
      <c r="B3501" t="inlineStr">
        <is>
          <t>geplante Außerbetriebnahme und Instandsetzung durchführen</t>
        </is>
      </c>
      <c r="D3501" t="inlineStr">
        <is>
          <t>Auftragsselektion mehrstufig</t>
        </is>
      </c>
      <c r="E3501">
        <f>IFERROR(IF(NOT(BTT[[#This Row],[Manuelle Änderung des Verantwortliches TP
(Auswahl - bei Bedarf)]]=""),BTT[[#This Row],[Manuelle Änderung des Verantwortliches TP
(Auswahl - bei Bedarf)]],VLOOKUP(BTT[[#This Row],[Hauptprozess
(Pflichtauswahl)]],Hauptprozesse[],3,FALSE)),"")</f>
        <v/>
      </c>
      <c r="H3501" t="inlineStr">
        <is>
          <t>PM</t>
        </is>
      </c>
      <c r="I3501" t="inlineStr">
        <is>
          <t>IW40</t>
        </is>
      </c>
      <c r="J3501">
        <f>IFERROR(VLOOKUP(BTT[[#This Row],[Verwendete Transaktion (Pflichtauswahl)]],Transaktionen[[Transaktionen]:[Langtext]],2,FALSE),"")</f>
        <v/>
      </c>
      <c r="L3501" t="inlineStr">
        <is>
          <t>nein</t>
        </is>
      </c>
      <c r="N3501" t="inlineStr">
        <is>
          <t>nein</t>
        </is>
      </c>
      <c r="O3501" t="inlineStr">
        <is>
          <t>nein</t>
        </is>
      </c>
      <c r="P3501" t="inlineStr">
        <is>
          <t>nein</t>
        </is>
      </c>
      <c r="Q3501" t="inlineStr">
        <is>
          <t>nein</t>
        </is>
      </c>
      <c r="R3501" t="inlineStr">
        <is>
          <t>keine</t>
        </is>
      </c>
      <c r="S3501" t="inlineStr">
        <is>
          <t>nein</t>
        </is>
      </c>
      <c r="T3501" t="inlineStr">
        <is>
          <t>keiner</t>
        </is>
      </c>
      <c r="V3501">
        <f>IFERROR(VLOOKUP(BTT[[#This Row],[Verwendetes Formular
(Auswahl falls relevant)]],Formulare[[Formularbezeichnung]:[Formularname (technisch)]],2,FALSE),"")</f>
        <v/>
      </c>
      <c r="X3501" t="inlineStr">
        <is>
          <t>nein</t>
        </is>
      </c>
      <c r="Z3501" t="inlineStr">
        <is>
          <t>Must-have</t>
        </is>
      </c>
      <c r="AB3501" t="inlineStr">
        <is>
          <t>nein</t>
        </is>
      </c>
      <c r="AD3501" t="inlineStr">
        <is>
          <t>GUI</t>
        </is>
      </c>
      <c r="AH3501" t="inlineStr">
        <is>
          <t>nein</t>
        </is>
      </c>
      <c r="AI3501" t="inlineStr">
        <is>
          <t>ja</t>
        </is>
      </c>
      <c r="AJ3501" t="inlineStr">
        <is>
          <t>ja</t>
        </is>
      </c>
      <c r="AK3501">
        <f>IF(BTT[[#This Row],[Subprozess
(optionale Auswahl)]]="","okay",IF(VLOOKUP(BTT[[#This Row],[Subprozess
(optionale Auswahl)]],BPML[[Subprozess]:[Zugeordneter Hauptprozess]],3,FALSE)=BTT[[#This Row],[Hauptprozess
(Pflichtauswahl)]],"okay","falscher Subprozess"))</f>
        <v/>
      </c>
      <c r="AL3501">
        <f>IF(aktives_Teilprojekt="Master","",IF(BTT[[#This Row],[Verantwortliches TP
(automatisch)]]=VLOOKUP(aktives_Teilprojekt,Teilprojekte[[Teilprojekte]:[Kürzel]],2,FALSE),"okay","Hauptprozess anderes TP"))</f>
        <v/>
      </c>
      <c r="AM3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1">
        <f>IFERROR(IF(BTT[[#This Row],[SAP-Modul
(Pflichtauswahl)]]&lt;&gt;VLOOKUP(BTT[[#This Row],[Verwendete Transaktion (Pflichtauswahl)]],Transaktionen[[Transaktionen]:[Modul]],3,FALSE),"Modul anders","okay"),"")</f>
        <v/>
      </c>
      <c r="AP3501">
        <f>IFERROR(IF(COUNTIFS(BTT[Verwendete Transaktion (Pflichtauswahl)],BTT[[#This Row],[Verwendete Transaktion (Pflichtauswahl)]],BTT[SAP-Modul
(Pflichtauswahl)],"&lt;&gt;"&amp;BTT[[#This Row],[SAP-Modul
(Pflichtauswahl)]])&gt;0,"Modul anders","okay"),"")</f>
        <v/>
      </c>
      <c r="AQ3501">
        <f>IFERROR(IF(COUNTIFS(BTT[Verwendete Transaktion (Pflichtauswahl)],BTT[[#This Row],[Verwendete Transaktion (Pflichtauswahl)]],BTT[Verantwortliches TP
(automatisch)],"&lt;&gt;"&amp;BTT[[#This Row],[Verantwortliches TP
(automatisch)]])&gt;0,"Transaktion mehrfach","okay"),"")</f>
        <v/>
      </c>
      <c r="AR3501">
        <f>IFERROR(IF(COUNTIFS(BTT[Verwendete Transaktion (Pflichtauswahl)],BTT[[#This Row],[Verwendete Transaktion (Pflichtauswahl)]],BTT[Verantwortliches TP
(automatisch)],"&lt;&gt;"&amp;VLOOKUP(aktives_Teilprojekt,Teilprojekte[[Teilprojekte]:[Kürzel]],2,FALSE))&gt;0,"Transaktion mehrfach","okay"),"")</f>
        <v/>
      </c>
      <c r="AS3501" t="inlineStr">
        <is>
          <t>IH169</t>
        </is>
      </c>
    </row>
    <row r="3502">
      <c r="A3502">
        <f>IFERROR(IF(BTT[[#This Row],[Lfd Nr. 
(aus konsolidierter Datei)]]&lt;&gt;"",BTT[[#This Row],[Lfd Nr. 
(aus konsolidierter Datei)]],VLOOKUP(aktives_Teilprojekt,Teilprojekte[[Teilprojekte]:[Kürzel]],2,FALSE)&amp;ROW(BTT[[#This Row],[Lfd Nr.
(automatisch)]])-2),"")</f>
        <v/>
      </c>
      <c r="B3502" t="inlineStr">
        <is>
          <t>Instandhaltungsreporting</t>
        </is>
      </c>
      <c r="C3502" t="inlineStr">
        <is>
          <t>technischen Abschluss durchführen</t>
        </is>
      </c>
      <c r="D3502" t="inlineStr">
        <is>
          <t>Aktionscodes ändern</t>
        </is>
      </c>
      <c r="E3502">
        <f>IFERROR(IF(NOT(BTT[[#This Row],[Manuelle Änderung des Verantwortliches TP
(Auswahl - bei Bedarf)]]=""),BTT[[#This Row],[Manuelle Änderung des Verantwortliches TP
(Auswahl - bei Bedarf)]],VLOOKUP(BTT[[#This Row],[Hauptprozess
(Pflichtauswahl)]],Hauptprozesse[],3,FALSE)),"")</f>
        <v/>
      </c>
      <c r="H3502" t="inlineStr">
        <is>
          <t>PM</t>
        </is>
      </c>
      <c r="I3502" t="inlineStr">
        <is>
          <t>IW64</t>
        </is>
      </c>
      <c r="J3502">
        <f>IFERROR(VLOOKUP(BTT[[#This Row],[Verwendete Transaktion (Pflichtauswahl)]],Transaktionen[[Transaktionen]:[Langtext]],2,FALSE),"")</f>
        <v/>
      </c>
      <c r="L3502" t="inlineStr">
        <is>
          <t>nein</t>
        </is>
      </c>
      <c r="N3502" t="inlineStr">
        <is>
          <t>nein</t>
        </is>
      </c>
      <c r="O3502" t="inlineStr">
        <is>
          <t>nein</t>
        </is>
      </c>
      <c r="P3502" t="inlineStr">
        <is>
          <t>nein</t>
        </is>
      </c>
      <c r="Q3502" t="inlineStr">
        <is>
          <t>nein</t>
        </is>
      </c>
      <c r="R3502" t="inlineStr">
        <is>
          <t>keine</t>
        </is>
      </c>
      <c r="S3502" t="inlineStr">
        <is>
          <t>nein</t>
        </is>
      </c>
      <c r="T3502" t="inlineStr">
        <is>
          <t>keiner</t>
        </is>
      </c>
      <c r="V3502">
        <f>IFERROR(VLOOKUP(BTT[[#This Row],[Verwendetes Formular
(Auswahl falls relevant)]],Formulare[[Formularbezeichnung]:[Formularname (technisch)]],2,FALSE),"")</f>
        <v/>
      </c>
      <c r="X3502" t="inlineStr">
        <is>
          <t>nein</t>
        </is>
      </c>
      <c r="Z3502" t="inlineStr">
        <is>
          <t>Must-have</t>
        </is>
      </c>
      <c r="AK3502">
        <f>IF(BTT[[#This Row],[Subprozess
(optionale Auswahl)]]="","okay",IF(VLOOKUP(BTT[[#This Row],[Subprozess
(optionale Auswahl)]],BPML[[Subprozess]:[Zugeordneter Hauptprozess]],3,FALSE)=BTT[[#This Row],[Hauptprozess
(Pflichtauswahl)]],"okay","falscher Subprozess"))</f>
        <v/>
      </c>
      <c r="AL3502">
        <f>IF(aktives_Teilprojekt="Master","",IF(BTT[[#This Row],[Verantwortliches TP
(automatisch)]]=VLOOKUP(aktives_Teilprojekt,Teilprojekte[[Teilprojekte]:[Kürzel]],2,FALSE),"okay","Hauptprozess anderes TP"))</f>
        <v/>
      </c>
      <c r="AM3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2">
        <f>IFERROR(IF(BTT[[#This Row],[SAP-Modul
(Pflichtauswahl)]]&lt;&gt;VLOOKUP(BTT[[#This Row],[Verwendete Transaktion (Pflichtauswahl)]],Transaktionen[[Transaktionen]:[Modul]],3,FALSE),"Modul anders","okay"),"")</f>
        <v/>
      </c>
      <c r="AP3502">
        <f>IFERROR(IF(COUNTIFS(BTT[Verwendete Transaktion (Pflichtauswahl)],BTT[[#This Row],[Verwendete Transaktion (Pflichtauswahl)]],BTT[SAP-Modul
(Pflichtauswahl)],"&lt;&gt;"&amp;BTT[[#This Row],[SAP-Modul
(Pflichtauswahl)]])&gt;0,"Modul anders","okay"),"")</f>
        <v/>
      </c>
      <c r="AQ3502">
        <f>IFERROR(IF(COUNTIFS(BTT[Verwendete Transaktion (Pflichtauswahl)],BTT[[#This Row],[Verwendete Transaktion (Pflichtauswahl)]],BTT[Verantwortliches TP
(automatisch)],"&lt;&gt;"&amp;BTT[[#This Row],[Verantwortliches TP
(automatisch)]])&gt;0,"Transaktion mehrfach","okay"),"")</f>
        <v/>
      </c>
      <c r="AR3502">
        <f>IFERROR(IF(COUNTIFS(BTT[Verwendete Transaktion (Pflichtauswahl)],BTT[[#This Row],[Verwendete Transaktion (Pflichtauswahl)]],BTT[Verantwortliches TP
(automatisch)],"&lt;&gt;"&amp;VLOOKUP(aktives_Teilprojekt,Teilprojekte[[Teilprojekte]:[Kürzel]],2,FALSE))&gt;0,"Transaktion mehrfach","okay"),"")</f>
        <v/>
      </c>
      <c r="AS3502" t="inlineStr">
        <is>
          <t>IH170</t>
        </is>
      </c>
    </row>
    <row r="3503">
      <c r="A3503">
        <f>IFERROR(IF(BTT[[#This Row],[Lfd Nr. 
(aus konsolidierter Datei)]]&lt;&gt;"",BTT[[#This Row],[Lfd Nr. 
(aus konsolidierter Datei)]],VLOOKUP(aktives_Teilprojekt,Teilprojekte[[Teilprojekte]:[Kürzel]],2,FALSE)&amp;ROW(BTT[[#This Row],[Lfd Nr.
(automatisch)]])-2),"")</f>
        <v/>
      </c>
      <c r="B3503" t="inlineStr">
        <is>
          <t>Instandhaltungsreporting</t>
        </is>
      </c>
      <c r="C3503" t="inlineStr">
        <is>
          <t>technischen Abschluss durchführen</t>
        </is>
      </c>
      <c r="D3503" t="inlineStr">
        <is>
          <t>Aktionscodes anzeigen</t>
        </is>
      </c>
      <c r="E3503">
        <f>IFERROR(IF(NOT(BTT[[#This Row],[Manuelle Änderung des Verantwortliches TP
(Auswahl - bei Bedarf)]]=""),BTT[[#This Row],[Manuelle Änderung des Verantwortliches TP
(Auswahl - bei Bedarf)]],VLOOKUP(BTT[[#This Row],[Hauptprozess
(Pflichtauswahl)]],Hauptprozesse[],3,FALSE)),"")</f>
        <v/>
      </c>
      <c r="H3503" t="inlineStr">
        <is>
          <t>PM</t>
        </is>
      </c>
      <c r="I3503" t="inlineStr">
        <is>
          <t>IW65</t>
        </is>
      </c>
      <c r="J3503">
        <f>IFERROR(VLOOKUP(BTT[[#This Row],[Verwendete Transaktion (Pflichtauswahl)]],Transaktionen[[Transaktionen]:[Langtext]],2,FALSE),"")</f>
        <v/>
      </c>
      <c r="L3503" t="inlineStr">
        <is>
          <t>nein</t>
        </is>
      </c>
      <c r="N3503" t="inlineStr">
        <is>
          <t>nein</t>
        </is>
      </c>
      <c r="O3503" t="inlineStr">
        <is>
          <t>nein</t>
        </is>
      </c>
      <c r="P3503" t="inlineStr">
        <is>
          <t>nein</t>
        </is>
      </c>
      <c r="Q3503" t="inlineStr">
        <is>
          <t>nein</t>
        </is>
      </c>
      <c r="R3503" t="inlineStr">
        <is>
          <t>keine</t>
        </is>
      </c>
      <c r="S3503" t="inlineStr">
        <is>
          <t>nein</t>
        </is>
      </c>
      <c r="T3503" t="inlineStr">
        <is>
          <t>keiner</t>
        </is>
      </c>
      <c r="V3503">
        <f>IFERROR(VLOOKUP(BTT[[#This Row],[Verwendetes Formular
(Auswahl falls relevant)]],Formulare[[Formularbezeichnung]:[Formularname (technisch)]],2,FALSE),"")</f>
        <v/>
      </c>
      <c r="X3503" t="inlineStr">
        <is>
          <t>nein</t>
        </is>
      </c>
      <c r="Z3503" t="inlineStr">
        <is>
          <t>Must-have</t>
        </is>
      </c>
      <c r="AK3503">
        <f>IF(BTT[[#This Row],[Subprozess
(optionale Auswahl)]]="","okay",IF(VLOOKUP(BTT[[#This Row],[Subprozess
(optionale Auswahl)]],BPML[[Subprozess]:[Zugeordneter Hauptprozess]],3,FALSE)=BTT[[#This Row],[Hauptprozess
(Pflichtauswahl)]],"okay","falscher Subprozess"))</f>
        <v/>
      </c>
      <c r="AL3503">
        <f>IF(aktives_Teilprojekt="Master","",IF(BTT[[#This Row],[Verantwortliches TP
(automatisch)]]=VLOOKUP(aktives_Teilprojekt,Teilprojekte[[Teilprojekte]:[Kürzel]],2,FALSE),"okay","Hauptprozess anderes TP"))</f>
        <v/>
      </c>
      <c r="AM3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3">
        <f>IFERROR(IF(BTT[[#This Row],[SAP-Modul
(Pflichtauswahl)]]&lt;&gt;VLOOKUP(BTT[[#This Row],[Verwendete Transaktion (Pflichtauswahl)]],Transaktionen[[Transaktionen]:[Modul]],3,FALSE),"Modul anders","okay"),"")</f>
        <v/>
      </c>
      <c r="AP3503">
        <f>IFERROR(IF(COUNTIFS(BTT[Verwendete Transaktion (Pflichtauswahl)],BTT[[#This Row],[Verwendete Transaktion (Pflichtauswahl)]],BTT[SAP-Modul
(Pflichtauswahl)],"&lt;&gt;"&amp;BTT[[#This Row],[SAP-Modul
(Pflichtauswahl)]])&gt;0,"Modul anders","okay"),"")</f>
        <v/>
      </c>
      <c r="AQ3503">
        <f>IFERROR(IF(COUNTIFS(BTT[Verwendete Transaktion (Pflichtauswahl)],BTT[[#This Row],[Verwendete Transaktion (Pflichtauswahl)]],BTT[Verantwortliches TP
(automatisch)],"&lt;&gt;"&amp;BTT[[#This Row],[Verantwortliches TP
(automatisch)]])&gt;0,"Transaktion mehrfach","okay"),"")</f>
        <v/>
      </c>
      <c r="AR3503">
        <f>IFERROR(IF(COUNTIFS(BTT[Verwendete Transaktion (Pflichtauswahl)],BTT[[#This Row],[Verwendete Transaktion (Pflichtauswahl)]],BTT[Verantwortliches TP
(automatisch)],"&lt;&gt;"&amp;VLOOKUP(aktives_Teilprojekt,Teilprojekte[[Teilprojekte]:[Kürzel]],2,FALSE))&gt;0,"Transaktion mehrfach","okay"),"")</f>
        <v/>
      </c>
      <c r="AS3503" t="inlineStr">
        <is>
          <t>IH171</t>
        </is>
      </c>
    </row>
    <row r="3504">
      <c r="A3504">
        <f>IFERROR(IF(BTT[[#This Row],[Lfd Nr. 
(aus konsolidierter Datei)]]&lt;&gt;"",BTT[[#This Row],[Lfd Nr. 
(aus konsolidierter Datei)]],VLOOKUP(aktives_Teilprojekt,Teilprojekte[[Teilprojekte]:[Kürzel]],2,FALSE)&amp;ROW(BTT[[#This Row],[Lfd Nr.
(automatisch)]])-2),"")</f>
        <v/>
      </c>
      <c r="B3504" t="inlineStr">
        <is>
          <t>Instandhaltungsreporting</t>
        </is>
      </c>
      <c r="C3504" t="inlineStr">
        <is>
          <t>technischen Abschluss durchführen</t>
        </is>
      </c>
      <c r="D3504" t="inlineStr">
        <is>
          <t>Maßnahmencode ändern</t>
        </is>
      </c>
      <c r="E3504">
        <f>IFERROR(IF(NOT(BTT[[#This Row],[Manuelle Änderung des Verantwortliches TP
(Auswahl - bei Bedarf)]]=""),BTT[[#This Row],[Manuelle Änderung des Verantwortliches TP
(Auswahl - bei Bedarf)]],VLOOKUP(BTT[[#This Row],[Hauptprozess
(Pflichtauswahl)]],Hauptprozesse[],3,FALSE)),"")</f>
        <v/>
      </c>
      <c r="H3504" t="inlineStr">
        <is>
          <t>PM</t>
        </is>
      </c>
      <c r="I3504" t="inlineStr">
        <is>
          <t>IW66</t>
        </is>
      </c>
      <c r="J3504">
        <f>IFERROR(VLOOKUP(BTT[[#This Row],[Verwendete Transaktion (Pflichtauswahl)]],Transaktionen[[Transaktionen]:[Langtext]],2,FALSE),"")</f>
        <v/>
      </c>
      <c r="L3504" t="inlineStr">
        <is>
          <t>nein</t>
        </is>
      </c>
      <c r="N3504" t="inlineStr">
        <is>
          <t>nein</t>
        </is>
      </c>
      <c r="O3504" t="inlineStr">
        <is>
          <t>nein</t>
        </is>
      </c>
      <c r="P3504" t="inlineStr">
        <is>
          <t>nein</t>
        </is>
      </c>
      <c r="Q3504" t="inlineStr">
        <is>
          <t>nein</t>
        </is>
      </c>
      <c r="R3504" t="inlineStr">
        <is>
          <t>keine</t>
        </is>
      </c>
      <c r="S3504" t="inlineStr">
        <is>
          <t>nein</t>
        </is>
      </c>
      <c r="T3504" t="inlineStr">
        <is>
          <t>keiner</t>
        </is>
      </c>
      <c r="V3504">
        <f>IFERROR(VLOOKUP(BTT[[#This Row],[Verwendetes Formular
(Auswahl falls relevant)]],Formulare[[Formularbezeichnung]:[Formularname (technisch)]],2,FALSE),"")</f>
        <v/>
      </c>
      <c r="X3504" t="inlineStr">
        <is>
          <t>nein</t>
        </is>
      </c>
      <c r="Z3504" t="inlineStr">
        <is>
          <t>Must-have</t>
        </is>
      </c>
      <c r="AK3504">
        <f>IF(BTT[[#This Row],[Subprozess
(optionale Auswahl)]]="","okay",IF(VLOOKUP(BTT[[#This Row],[Subprozess
(optionale Auswahl)]],BPML[[Subprozess]:[Zugeordneter Hauptprozess]],3,FALSE)=BTT[[#This Row],[Hauptprozess
(Pflichtauswahl)]],"okay","falscher Subprozess"))</f>
        <v/>
      </c>
      <c r="AL3504">
        <f>IF(aktives_Teilprojekt="Master","",IF(BTT[[#This Row],[Verantwortliches TP
(automatisch)]]=VLOOKUP(aktives_Teilprojekt,Teilprojekte[[Teilprojekte]:[Kürzel]],2,FALSE),"okay","Hauptprozess anderes TP"))</f>
        <v/>
      </c>
      <c r="AM3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4">
        <f>IFERROR(IF(BTT[[#This Row],[SAP-Modul
(Pflichtauswahl)]]&lt;&gt;VLOOKUP(BTT[[#This Row],[Verwendete Transaktion (Pflichtauswahl)]],Transaktionen[[Transaktionen]:[Modul]],3,FALSE),"Modul anders","okay"),"")</f>
        <v/>
      </c>
      <c r="AP3504">
        <f>IFERROR(IF(COUNTIFS(BTT[Verwendete Transaktion (Pflichtauswahl)],BTT[[#This Row],[Verwendete Transaktion (Pflichtauswahl)]],BTT[SAP-Modul
(Pflichtauswahl)],"&lt;&gt;"&amp;BTT[[#This Row],[SAP-Modul
(Pflichtauswahl)]])&gt;0,"Modul anders","okay"),"")</f>
        <v/>
      </c>
      <c r="AQ3504">
        <f>IFERROR(IF(COUNTIFS(BTT[Verwendete Transaktion (Pflichtauswahl)],BTT[[#This Row],[Verwendete Transaktion (Pflichtauswahl)]],BTT[Verantwortliches TP
(automatisch)],"&lt;&gt;"&amp;BTT[[#This Row],[Verantwortliches TP
(automatisch)]])&gt;0,"Transaktion mehrfach","okay"),"")</f>
        <v/>
      </c>
      <c r="AR3504">
        <f>IFERROR(IF(COUNTIFS(BTT[Verwendete Transaktion (Pflichtauswahl)],BTT[[#This Row],[Verwendete Transaktion (Pflichtauswahl)]],BTT[Verantwortliches TP
(automatisch)],"&lt;&gt;"&amp;VLOOKUP(aktives_Teilprojekt,Teilprojekte[[Teilprojekte]:[Kürzel]],2,FALSE))&gt;0,"Transaktion mehrfach","okay"),"")</f>
        <v/>
      </c>
      <c r="AS3504" t="inlineStr">
        <is>
          <t>IH172</t>
        </is>
      </c>
    </row>
    <row r="3505">
      <c r="A3505">
        <f>IFERROR(IF(BTT[[#This Row],[Lfd Nr. 
(aus konsolidierter Datei)]]&lt;&gt;"",BTT[[#This Row],[Lfd Nr. 
(aus konsolidierter Datei)]],VLOOKUP(aktives_Teilprojekt,Teilprojekte[[Teilprojekte]:[Kürzel]],2,FALSE)&amp;ROW(BTT[[#This Row],[Lfd Nr.
(automatisch)]])-2),"")</f>
        <v/>
      </c>
      <c r="B3505" t="inlineStr">
        <is>
          <t>Instandhaltungsreporting</t>
        </is>
      </c>
      <c r="C3505" t="inlineStr">
        <is>
          <t>technischen Abschluss durchführen</t>
        </is>
      </c>
      <c r="D3505" t="inlineStr">
        <is>
          <t>Maßnahmencode anzeigen</t>
        </is>
      </c>
      <c r="E3505">
        <f>IFERROR(IF(NOT(BTT[[#This Row],[Manuelle Änderung des Verantwortliches TP
(Auswahl - bei Bedarf)]]=""),BTT[[#This Row],[Manuelle Änderung des Verantwortliches TP
(Auswahl - bei Bedarf)]],VLOOKUP(BTT[[#This Row],[Hauptprozess
(Pflichtauswahl)]],Hauptprozesse[],3,FALSE)),"")</f>
        <v/>
      </c>
      <c r="H3505" t="inlineStr">
        <is>
          <t>PM</t>
        </is>
      </c>
      <c r="I3505" t="inlineStr">
        <is>
          <t>IW67</t>
        </is>
      </c>
      <c r="J3505">
        <f>IFERROR(VLOOKUP(BTT[[#This Row],[Verwendete Transaktion (Pflichtauswahl)]],Transaktionen[[Transaktionen]:[Langtext]],2,FALSE),"")</f>
        <v/>
      </c>
      <c r="L3505" t="inlineStr">
        <is>
          <t>nein</t>
        </is>
      </c>
      <c r="N3505" t="inlineStr">
        <is>
          <t>nein</t>
        </is>
      </c>
      <c r="O3505" t="inlineStr">
        <is>
          <t>nein</t>
        </is>
      </c>
      <c r="P3505" t="inlineStr">
        <is>
          <t>nein</t>
        </is>
      </c>
      <c r="Q3505" t="inlineStr">
        <is>
          <t>nein</t>
        </is>
      </c>
      <c r="R3505" t="inlineStr">
        <is>
          <t>keine</t>
        </is>
      </c>
      <c r="S3505" t="inlineStr">
        <is>
          <t>nein</t>
        </is>
      </c>
      <c r="T3505" t="inlineStr">
        <is>
          <t>keiner</t>
        </is>
      </c>
      <c r="V3505">
        <f>IFERROR(VLOOKUP(BTT[[#This Row],[Verwendetes Formular
(Auswahl falls relevant)]],Formulare[[Formularbezeichnung]:[Formularname (technisch)]],2,FALSE),"")</f>
        <v/>
      </c>
      <c r="X3505" t="inlineStr">
        <is>
          <t>nein</t>
        </is>
      </c>
      <c r="Z3505" t="inlineStr">
        <is>
          <t>Must-have</t>
        </is>
      </c>
      <c r="AK3505">
        <f>IF(BTT[[#This Row],[Subprozess
(optionale Auswahl)]]="","okay",IF(VLOOKUP(BTT[[#This Row],[Subprozess
(optionale Auswahl)]],BPML[[Subprozess]:[Zugeordneter Hauptprozess]],3,FALSE)=BTT[[#This Row],[Hauptprozess
(Pflichtauswahl)]],"okay","falscher Subprozess"))</f>
        <v/>
      </c>
      <c r="AL3505">
        <f>IF(aktives_Teilprojekt="Master","",IF(BTT[[#This Row],[Verantwortliches TP
(automatisch)]]=VLOOKUP(aktives_Teilprojekt,Teilprojekte[[Teilprojekte]:[Kürzel]],2,FALSE),"okay","Hauptprozess anderes TP"))</f>
        <v/>
      </c>
      <c r="AM3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5">
        <f>IFERROR(IF(BTT[[#This Row],[SAP-Modul
(Pflichtauswahl)]]&lt;&gt;VLOOKUP(BTT[[#This Row],[Verwendete Transaktion (Pflichtauswahl)]],Transaktionen[[Transaktionen]:[Modul]],3,FALSE),"Modul anders","okay"),"")</f>
        <v/>
      </c>
      <c r="AP3505">
        <f>IFERROR(IF(COUNTIFS(BTT[Verwendete Transaktion (Pflichtauswahl)],BTT[[#This Row],[Verwendete Transaktion (Pflichtauswahl)]],BTT[SAP-Modul
(Pflichtauswahl)],"&lt;&gt;"&amp;BTT[[#This Row],[SAP-Modul
(Pflichtauswahl)]])&gt;0,"Modul anders","okay"),"")</f>
        <v/>
      </c>
      <c r="AQ3505">
        <f>IFERROR(IF(COUNTIFS(BTT[Verwendete Transaktion (Pflichtauswahl)],BTT[[#This Row],[Verwendete Transaktion (Pflichtauswahl)]],BTT[Verantwortliches TP
(automatisch)],"&lt;&gt;"&amp;BTT[[#This Row],[Verantwortliches TP
(automatisch)]])&gt;0,"Transaktion mehrfach","okay"),"")</f>
        <v/>
      </c>
      <c r="AR3505">
        <f>IFERROR(IF(COUNTIFS(BTT[Verwendete Transaktion (Pflichtauswahl)],BTT[[#This Row],[Verwendete Transaktion (Pflichtauswahl)]],BTT[Verantwortliches TP
(automatisch)],"&lt;&gt;"&amp;VLOOKUP(aktives_Teilprojekt,Teilprojekte[[Teilprojekte]:[Kürzel]],2,FALSE))&gt;0,"Transaktion mehrfach","okay"),"")</f>
        <v/>
      </c>
      <c r="AS3505" t="inlineStr">
        <is>
          <t>IH173</t>
        </is>
      </c>
    </row>
    <row r="3506">
      <c r="A3506">
        <f>IFERROR(IF(BTT[[#This Row],[Lfd Nr. 
(aus konsolidierter Datei)]]&lt;&gt;"",BTT[[#This Row],[Lfd Nr. 
(aus konsolidierter Datei)]],VLOOKUP(aktives_Teilprojekt,Teilprojekte[[Teilprojekte]:[Kürzel]],2,FALSE)&amp;ROW(BTT[[#This Row],[Lfd Nr.
(automatisch)]])-2),"")</f>
        <v/>
      </c>
      <c r="B3506" t="inlineStr">
        <is>
          <t>geplante Außerbetriebnahme und Instandsetzung durchführen</t>
        </is>
      </c>
      <c r="C3506" t="inlineStr">
        <is>
          <t>technischen Abschluss durchführen</t>
        </is>
      </c>
      <c r="D3506" t="inlineStr">
        <is>
          <t>Meldungsposition ändern</t>
        </is>
      </c>
      <c r="E3506">
        <f>IFERROR(IF(NOT(BTT[[#This Row],[Manuelle Änderung des Verantwortliches TP
(Auswahl - bei Bedarf)]]=""),BTT[[#This Row],[Manuelle Änderung des Verantwortliches TP
(Auswahl - bei Bedarf)]],VLOOKUP(BTT[[#This Row],[Hauptprozess
(Pflichtauswahl)]],Hauptprozesse[],3,FALSE)),"")</f>
        <v/>
      </c>
      <c r="H3506" t="inlineStr">
        <is>
          <t>PM</t>
        </is>
      </c>
      <c r="I3506" t="inlineStr">
        <is>
          <t>IW68</t>
        </is>
      </c>
      <c r="J3506">
        <f>IFERROR(VLOOKUP(BTT[[#This Row],[Verwendete Transaktion (Pflichtauswahl)]],Transaktionen[[Transaktionen]:[Langtext]],2,FALSE),"")</f>
        <v/>
      </c>
      <c r="L3506" t="inlineStr">
        <is>
          <t>nein</t>
        </is>
      </c>
      <c r="N3506" t="inlineStr">
        <is>
          <t>nein</t>
        </is>
      </c>
      <c r="O3506" t="inlineStr">
        <is>
          <t>nein</t>
        </is>
      </c>
      <c r="P3506" t="inlineStr">
        <is>
          <t>nein</t>
        </is>
      </c>
      <c r="Q3506" t="inlineStr">
        <is>
          <t>nein</t>
        </is>
      </c>
      <c r="R3506" t="inlineStr">
        <is>
          <t>keine</t>
        </is>
      </c>
      <c r="S3506" t="inlineStr">
        <is>
          <t>nein</t>
        </is>
      </c>
      <c r="T3506" t="inlineStr">
        <is>
          <t>keiner</t>
        </is>
      </c>
      <c r="V3506">
        <f>IFERROR(VLOOKUP(BTT[[#This Row],[Verwendetes Formular
(Auswahl falls relevant)]],Formulare[[Formularbezeichnung]:[Formularname (technisch)]],2,FALSE),"")</f>
        <v/>
      </c>
      <c r="X3506" t="inlineStr">
        <is>
          <t>nein</t>
        </is>
      </c>
      <c r="Z3506" t="inlineStr">
        <is>
          <t>Must-have</t>
        </is>
      </c>
      <c r="AB3506" t="inlineStr">
        <is>
          <t>nein</t>
        </is>
      </c>
      <c r="AD3506" t="inlineStr">
        <is>
          <t>Fiori</t>
        </is>
      </c>
      <c r="AF3506" t="inlineStr">
        <is>
          <t>F2071</t>
        </is>
      </c>
      <c r="AH3506" t="inlineStr">
        <is>
          <t>nein</t>
        </is>
      </c>
      <c r="AI3506" t="inlineStr">
        <is>
          <t>ja</t>
        </is>
      </c>
      <c r="AJ3506" t="inlineStr">
        <is>
          <t>ja</t>
        </is>
      </c>
      <c r="AK3506">
        <f>IF(BTT[[#This Row],[Subprozess
(optionale Auswahl)]]="","okay",IF(VLOOKUP(BTT[[#This Row],[Subprozess
(optionale Auswahl)]],BPML[[Subprozess]:[Zugeordneter Hauptprozess]],3,FALSE)=BTT[[#This Row],[Hauptprozess
(Pflichtauswahl)]],"okay","falscher Subprozess"))</f>
        <v/>
      </c>
      <c r="AL3506">
        <f>IF(aktives_Teilprojekt="Master","",IF(BTT[[#This Row],[Verantwortliches TP
(automatisch)]]=VLOOKUP(aktives_Teilprojekt,Teilprojekte[[Teilprojekte]:[Kürzel]],2,FALSE),"okay","Hauptprozess anderes TP"))</f>
        <v/>
      </c>
      <c r="AM3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6">
        <f>IFERROR(IF(BTT[[#This Row],[SAP-Modul
(Pflichtauswahl)]]&lt;&gt;VLOOKUP(BTT[[#This Row],[Verwendete Transaktion (Pflichtauswahl)]],Transaktionen[[Transaktionen]:[Modul]],3,FALSE),"Modul anders","okay"),"")</f>
        <v/>
      </c>
      <c r="AP3506">
        <f>IFERROR(IF(COUNTIFS(BTT[Verwendete Transaktion (Pflichtauswahl)],BTT[[#This Row],[Verwendete Transaktion (Pflichtauswahl)]],BTT[SAP-Modul
(Pflichtauswahl)],"&lt;&gt;"&amp;BTT[[#This Row],[SAP-Modul
(Pflichtauswahl)]])&gt;0,"Modul anders","okay"),"")</f>
        <v/>
      </c>
      <c r="AQ3506">
        <f>IFERROR(IF(COUNTIFS(BTT[Verwendete Transaktion (Pflichtauswahl)],BTT[[#This Row],[Verwendete Transaktion (Pflichtauswahl)]],BTT[Verantwortliches TP
(automatisch)],"&lt;&gt;"&amp;BTT[[#This Row],[Verantwortliches TP
(automatisch)]])&gt;0,"Transaktion mehrfach","okay"),"")</f>
        <v/>
      </c>
      <c r="AR3506">
        <f>IFERROR(IF(COUNTIFS(BTT[Verwendete Transaktion (Pflichtauswahl)],BTT[[#This Row],[Verwendete Transaktion (Pflichtauswahl)]],BTT[Verantwortliches TP
(automatisch)],"&lt;&gt;"&amp;VLOOKUP(aktives_Teilprojekt,Teilprojekte[[Teilprojekte]:[Kürzel]],2,FALSE))&gt;0,"Transaktion mehrfach","okay"),"")</f>
        <v/>
      </c>
      <c r="AS3506" t="inlineStr">
        <is>
          <t>IH174</t>
        </is>
      </c>
    </row>
    <row r="3507">
      <c r="A3507">
        <f>IFERROR(IF(BTT[[#This Row],[Lfd Nr. 
(aus konsolidierter Datei)]]&lt;&gt;"",BTT[[#This Row],[Lfd Nr. 
(aus konsolidierter Datei)]],VLOOKUP(aktives_Teilprojekt,Teilprojekte[[Teilprojekte]:[Kürzel]],2,FALSE)&amp;ROW(BTT[[#This Row],[Lfd Nr.
(automatisch)]])-2),"")</f>
        <v/>
      </c>
      <c r="B3507" t="inlineStr">
        <is>
          <t>geplante Außerbetriebnahme und Instandsetzung durchführen</t>
        </is>
      </c>
      <c r="C3507" t="inlineStr">
        <is>
          <t>technischen Abschluss durchführen</t>
        </is>
      </c>
      <c r="D3507" t="inlineStr">
        <is>
          <t>Meldungsposition anzeigen</t>
        </is>
      </c>
      <c r="E3507">
        <f>IFERROR(IF(NOT(BTT[[#This Row],[Manuelle Änderung des Verantwortliches TP
(Auswahl - bei Bedarf)]]=""),BTT[[#This Row],[Manuelle Änderung des Verantwortliches TP
(Auswahl - bei Bedarf)]],VLOOKUP(BTT[[#This Row],[Hauptprozess
(Pflichtauswahl)]],Hauptprozesse[],3,FALSE)),"")</f>
        <v/>
      </c>
      <c r="H3507" t="inlineStr">
        <is>
          <t>PM</t>
        </is>
      </c>
      <c r="I3507" t="inlineStr">
        <is>
          <t>IW69</t>
        </is>
      </c>
      <c r="J3507">
        <f>IFERROR(VLOOKUP(BTT[[#This Row],[Verwendete Transaktion (Pflichtauswahl)]],Transaktionen[[Transaktionen]:[Langtext]],2,FALSE),"")</f>
        <v/>
      </c>
      <c r="L3507" t="inlineStr">
        <is>
          <t>nein</t>
        </is>
      </c>
      <c r="N3507" t="inlineStr">
        <is>
          <t>nein</t>
        </is>
      </c>
      <c r="O3507" t="inlineStr">
        <is>
          <t>nein</t>
        </is>
      </c>
      <c r="P3507" t="inlineStr">
        <is>
          <t>nein</t>
        </is>
      </c>
      <c r="Q3507" t="inlineStr">
        <is>
          <t>nein</t>
        </is>
      </c>
      <c r="R3507" t="inlineStr">
        <is>
          <t>keine</t>
        </is>
      </c>
      <c r="S3507" t="inlineStr">
        <is>
          <t>nein</t>
        </is>
      </c>
      <c r="T3507" t="inlineStr">
        <is>
          <t>keiner</t>
        </is>
      </c>
      <c r="V3507">
        <f>IFERROR(VLOOKUP(BTT[[#This Row],[Verwendetes Formular
(Auswahl falls relevant)]],Formulare[[Formularbezeichnung]:[Formularname (technisch)]],2,FALSE),"")</f>
        <v/>
      </c>
      <c r="X3507" t="inlineStr">
        <is>
          <t>nein</t>
        </is>
      </c>
      <c r="Z3507" t="inlineStr">
        <is>
          <t>Must-have</t>
        </is>
      </c>
      <c r="AB3507" t="inlineStr">
        <is>
          <t>nein</t>
        </is>
      </c>
      <c r="AD3507" t="inlineStr">
        <is>
          <t>Fiori</t>
        </is>
      </c>
      <c r="AF3507" t="inlineStr">
        <is>
          <t>F2071</t>
        </is>
      </c>
      <c r="AH3507" t="inlineStr">
        <is>
          <t>nein</t>
        </is>
      </c>
      <c r="AI3507" t="inlineStr">
        <is>
          <t>ja</t>
        </is>
      </c>
      <c r="AJ3507" t="inlineStr">
        <is>
          <t>ja</t>
        </is>
      </c>
      <c r="AK3507">
        <f>IF(BTT[[#This Row],[Subprozess
(optionale Auswahl)]]="","okay",IF(VLOOKUP(BTT[[#This Row],[Subprozess
(optionale Auswahl)]],BPML[[Subprozess]:[Zugeordneter Hauptprozess]],3,FALSE)=BTT[[#This Row],[Hauptprozess
(Pflichtauswahl)]],"okay","falscher Subprozess"))</f>
        <v/>
      </c>
      <c r="AL3507">
        <f>IF(aktives_Teilprojekt="Master","",IF(BTT[[#This Row],[Verantwortliches TP
(automatisch)]]=VLOOKUP(aktives_Teilprojekt,Teilprojekte[[Teilprojekte]:[Kürzel]],2,FALSE),"okay","Hauptprozess anderes TP"))</f>
        <v/>
      </c>
      <c r="AM3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7">
        <f>IFERROR(IF(BTT[[#This Row],[SAP-Modul
(Pflichtauswahl)]]&lt;&gt;VLOOKUP(BTT[[#This Row],[Verwendete Transaktion (Pflichtauswahl)]],Transaktionen[[Transaktionen]:[Modul]],3,FALSE),"Modul anders","okay"),"")</f>
        <v/>
      </c>
      <c r="AP3507">
        <f>IFERROR(IF(COUNTIFS(BTT[Verwendete Transaktion (Pflichtauswahl)],BTT[[#This Row],[Verwendete Transaktion (Pflichtauswahl)]],BTT[SAP-Modul
(Pflichtauswahl)],"&lt;&gt;"&amp;BTT[[#This Row],[SAP-Modul
(Pflichtauswahl)]])&gt;0,"Modul anders","okay"),"")</f>
        <v/>
      </c>
      <c r="AQ3507">
        <f>IFERROR(IF(COUNTIFS(BTT[Verwendete Transaktion (Pflichtauswahl)],BTT[[#This Row],[Verwendete Transaktion (Pflichtauswahl)]],BTT[Verantwortliches TP
(automatisch)],"&lt;&gt;"&amp;BTT[[#This Row],[Verantwortliches TP
(automatisch)]])&gt;0,"Transaktion mehrfach","okay"),"")</f>
        <v/>
      </c>
      <c r="AR3507">
        <f>IFERROR(IF(COUNTIFS(BTT[Verwendete Transaktion (Pflichtauswahl)],BTT[[#This Row],[Verwendete Transaktion (Pflichtauswahl)]],BTT[Verantwortliches TP
(automatisch)],"&lt;&gt;"&amp;VLOOKUP(aktives_Teilprojekt,Teilprojekte[[Teilprojekte]:[Kürzel]],2,FALSE))&gt;0,"Transaktion mehrfach","okay"),"")</f>
        <v/>
      </c>
      <c r="AS3507" t="inlineStr">
        <is>
          <t>IH175</t>
        </is>
      </c>
    </row>
    <row r="3508">
      <c r="A3508">
        <f>IFERROR(IF(BTT[[#This Row],[Lfd Nr. 
(aus konsolidierter Datei)]]&lt;&gt;"",BTT[[#This Row],[Lfd Nr. 
(aus konsolidierter Datei)]],VLOOKUP(aktives_Teilprojekt,Teilprojekte[[Teilprojekte]:[Kürzel]],2,FALSE)&amp;ROW(BTT[[#This Row],[Lfd Nr.
(automatisch)]])-2),"")</f>
        <v/>
      </c>
      <c r="B3508" t="inlineStr">
        <is>
          <t>wiederkehrende Maßnahme durchführen</t>
        </is>
      </c>
      <c r="D3508" t="inlineStr">
        <is>
          <t>Auftrag mit Meldung wird automatisch abrufen und freigegeben</t>
        </is>
      </c>
      <c r="E3508">
        <f>IFERROR(IF(NOT(BTT[[#This Row],[Manuelle Änderung des Verantwortliches TP
(Auswahl - bei Bedarf)]]=""),BTT[[#This Row],[Manuelle Änderung des Verantwortliches TP
(Auswahl - bei Bedarf)]],VLOOKUP(BTT[[#This Row],[Hauptprozess
(Pflichtauswahl)]],Hauptprozesse[],3,FALSE)),"")</f>
        <v/>
      </c>
      <c r="H3508" t="inlineStr">
        <is>
          <t>PM</t>
        </is>
      </c>
      <c r="I3508" t="inlineStr">
        <is>
          <t>Job</t>
        </is>
      </c>
      <c r="J3508">
        <f>IFERROR(VLOOKUP(BTT[[#This Row],[Verwendete Transaktion (Pflichtauswahl)]],Transaktionen[[Transaktionen]:[Langtext]],2,FALSE),"")</f>
        <v/>
      </c>
      <c r="K3508" t="inlineStr">
        <is>
          <t>SM36</t>
        </is>
      </c>
      <c r="M3508" t="inlineStr">
        <is>
          <t>nein</t>
        </is>
      </c>
      <c r="N3508" t="inlineStr">
        <is>
          <t>nein</t>
        </is>
      </c>
      <c r="O3508" t="inlineStr">
        <is>
          <t>nein</t>
        </is>
      </c>
      <c r="P3508" t="inlineStr">
        <is>
          <t>nein</t>
        </is>
      </c>
      <c r="Q3508" t="inlineStr">
        <is>
          <t>nein</t>
        </is>
      </c>
      <c r="R3508" t="inlineStr">
        <is>
          <t>keine</t>
        </is>
      </c>
      <c r="S3508" t="inlineStr">
        <is>
          <t>nein</t>
        </is>
      </c>
      <c r="T3508" t="inlineStr">
        <is>
          <t>Mail</t>
        </is>
      </c>
      <c r="V3508">
        <f>IFERROR(VLOOKUP(BTT[[#This Row],[Verwendetes Formular
(Auswahl falls relevant)]],Formulare[[Formularbezeichnung]:[Formularname (technisch)]],2,FALSE),"")</f>
        <v/>
      </c>
      <c r="W3508" t="inlineStr">
        <is>
          <t>Spool</t>
        </is>
      </c>
      <c r="X3508" t="inlineStr">
        <is>
          <t>ja</t>
        </is>
      </c>
      <c r="Y3508" t="inlineStr">
        <is>
          <t xml:space="preserve">Auftrag mit Meldung kommt im Status FREI aus dem Wartungsplan -&gt; Voraussetzung korrekte Beplanung in der Anleitung; </t>
        </is>
      </c>
      <c r="Z3508" t="inlineStr">
        <is>
          <t>Must-have</t>
        </is>
      </c>
      <c r="AB3508" t="inlineStr">
        <is>
          <t>nein</t>
        </is>
      </c>
      <c r="AD3508" t="inlineStr">
        <is>
          <t>GUI</t>
        </is>
      </c>
      <c r="AG3508" t="inlineStr">
        <is>
          <t>nein</t>
        </is>
      </c>
      <c r="AH3508" t="inlineStr">
        <is>
          <t>nein</t>
        </is>
      </c>
      <c r="AI3508" t="inlineStr">
        <is>
          <t>ja</t>
        </is>
      </c>
      <c r="AJ3508" t="inlineStr">
        <is>
          <t>ja</t>
        </is>
      </c>
      <c r="AK3508">
        <f>IF(BTT[[#This Row],[Subprozess
(optionale Auswahl)]]="","okay",IF(VLOOKUP(BTT[[#This Row],[Subprozess
(optionale Auswahl)]],BPML[[Subprozess]:[Zugeordneter Hauptprozess]],3,FALSE)=BTT[[#This Row],[Hauptprozess
(Pflichtauswahl)]],"okay","falscher Subprozess"))</f>
        <v/>
      </c>
      <c r="AL3508">
        <f>IF(aktives_Teilprojekt="Master","",IF(BTT[[#This Row],[Verantwortliches TP
(automatisch)]]=VLOOKUP(aktives_Teilprojekt,Teilprojekte[[Teilprojekte]:[Kürzel]],2,FALSE),"okay","Hauptprozess anderes TP"))</f>
        <v/>
      </c>
      <c r="AM3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8">
        <f>IFERROR(IF(BTT[[#This Row],[SAP-Modul
(Pflichtauswahl)]]&lt;&gt;VLOOKUP(BTT[[#This Row],[Verwendete Transaktion (Pflichtauswahl)]],Transaktionen[[Transaktionen]:[Modul]],3,FALSE),"Modul anders","okay"),"")</f>
        <v/>
      </c>
      <c r="AP3508">
        <f>IFERROR(IF(COUNTIFS(BTT[Verwendete Transaktion (Pflichtauswahl)],BTT[[#This Row],[Verwendete Transaktion (Pflichtauswahl)]],BTT[SAP-Modul
(Pflichtauswahl)],"&lt;&gt;"&amp;BTT[[#This Row],[SAP-Modul
(Pflichtauswahl)]])&gt;0,"Modul anders","okay"),"")</f>
        <v/>
      </c>
      <c r="AQ3508">
        <f>IFERROR(IF(COUNTIFS(BTT[Verwendete Transaktion (Pflichtauswahl)],BTT[[#This Row],[Verwendete Transaktion (Pflichtauswahl)]],BTT[Verantwortliches TP
(automatisch)],"&lt;&gt;"&amp;BTT[[#This Row],[Verantwortliches TP
(automatisch)]])&gt;0,"Transaktion mehrfach","okay"),"")</f>
        <v/>
      </c>
      <c r="AR3508">
        <f>IFERROR(IF(COUNTIFS(BTT[Verwendete Transaktion (Pflichtauswahl)],BTT[[#This Row],[Verwendete Transaktion (Pflichtauswahl)]],BTT[Verantwortliches TP
(automatisch)],"&lt;&gt;"&amp;VLOOKUP(aktives_Teilprojekt,Teilprojekte[[Teilprojekte]:[Kürzel]],2,FALSE))&gt;0,"Transaktion mehrfach","okay"),"")</f>
        <v/>
      </c>
      <c r="AS3508" t="inlineStr">
        <is>
          <t>IH180</t>
        </is>
      </c>
    </row>
    <row r="3509">
      <c r="A3509">
        <f>IFERROR(IF(BTT[[#This Row],[Lfd Nr. 
(aus konsolidierter Datei)]]&lt;&gt;"",BTT[[#This Row],[Lfd Nr. 
(aus konsolidierter Datei)]],VLOOKUP(aktives_Teilprojekt,Teilprojekte[[Teilprojekte]:[Kürzel]],2,FALSE)&amp;ROW(BTT[[#This Row],[Lfd Nr.
(automatisch)]])-2),"")</f>
        <v/>
      </c>
      <c r="B3509" t="inlineStr">
        <is>
          <t>wiederkehrende Maßnahme durchführen</t>
        </is>
      </c>
      <c r="D3509" t="inlineStr">
        <is>
          <t>Auftrag terminieren</t>
        </is>
      </c>
      <c r="E3509">
        <f>IFERROR(IF(NOT(BTT[[#This Row],[Manuelle Änderung des Verantwortliches TP
(Auswahl - bei Bedarf)]]=""),BTT[[#This Row],[Manuelle Änderung des Verantwortliches TP
(Auswahl - bei Bedarf)]],VLOOKUP(BTT[[#This Row],[Hauptprozess
(Pflichtauswahl)]],Hauptprozesse[],3,FALSE)),"")</f>
        <v/>
      </c>
      <c r="H3509" t="inlineStr">
        <is>
          <t>PM</t>
        </is>
      </c>
      <c r="I3509" t="inlineStr">
        <is>
          <t>IW32</t>
        </is>
      </c>
      <c r="J3509">
        <f>IFERROR(VLOOKUP(BTT[[#This Row],[Verwendete Transaktion (Pflichtauswahl)]],Transaktionen[[Transaktionen]:[Langtext]],2,FALSE),"")</f>
        <v/>
      </c>
      <c r="M3509" t="inlineStr">
        <is>
          <t>nein</t>
        </is>
      </c>
      <c r="N3509" t="inlineStr">
        <is>
          <t>nein</t>
        </is>
      </c>
      <c r="O3509" t="inlineStr">
        <is>
          <t>nein</t>
        </is>
      </c>
      <c r="P3509" t="inlineStr">
        <is>
          <t>nein</t>
        </is>
      </c>
      <c r="Q3509" t="inlineStr">
        <is>
          <t>nein</t>
        </is>
      </c>
      <c r="R3509" t="inlineStr">
        <is>
          <t>keine</t>
        </is>
      </c>
      <c r="S3509" t="inlineStr">
        <is>
          <t>nein</t>
        </is>
      </c>
      <c r="T3509" t="inlineStr">
        <is>
          <t>keiner</t>
        </is>
      </c>
      <c r="V3509">
        <f>IFERROR(VLOOKUP(BTT[[#This Row],[Verwendetes Formular
(Auswahl falls relevant)]],Formulare[[Formularbezeichnung]:[Formularname (technisch)]],2,FALSE),"")</f>
        <v/>
      </c>
      <c r="X3509" t="inlineStr">
        <is>
          <t>ja</t>
        </is>
      </c>
      <c r="Y3509" t="inlineStr">
        <is>
          <t>Die in der Anleitung gesetzte Dauer sollte max. 3 Monate betragen.</t>
        </is>
      </c>
      <c r="Z3509" t="inlineStr">
        <is>
          <t>Must-have</t>
        </is>
      </c>
      <c r="AB3509" t="inlineStr">
        <is>
          <t>nein</t>
        </is>
      </c>
      <c r="AD3509" t="inlineStr">
        <is>
          <t>Fiori</t>
        </is>
      </c>
      <c r="AF3509" t="inlineStr">
        <is>
          <t>F2023, F2953, F5104A, W0017</t>
        </is>
      </c>
      <c r="AG3509" t="inlineStr">
        <is>
          <t>nein</t>
        </is>
      </c>
      <c r="AH3509" t="inlineStr">
        <is>
          <t>nein</t>
        </is>
      </c>
      <c r="AI3509" t="inlineStr">
        <is>
          <t>ja</t>
        </is>
      </c>
      <c r="AJ3509" t="inlineStr">
        <is>
          <t>ja</t>
        </is>
      </c>
      <c r="AK3509">
        <f>IF(BTT[[#This Row],[Subprozess
(optionale Auswahl)]]="","okay",IF(VLOOKUP(BTT[[#This Row],[Subprozess
(optionale Auswahl)]],BPML[[Subprozess]:[Zugeordneter Hauptprozess]],3,FALSE)=BTT[[#This Row],[Hauptprozess
(Pflichtauswahl)]],"okay","falscher Subprozess"))</f>
        <v/>
      </c>
      <c r="AL3509">
        <f>IF(aktives_Teilprojekt="Master","",IF(BTT[[#This Row],[Verantwortliches TP
(automatisch)]]=VLOOKUP(aktives_Teilprojekt,Teilprojekte[[Teilprojekte]:[Kürzel]],2,FALSE),"okay","Hauptprozess anderes TP"))</f>
        <v/>
      </c>
      <c r="AM3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9">
        <f>IFERROR(IF(BTT[[#This Row],[SAP-Modul
(Pflichtauswahl)]]&lt;&gt;VLOOKUP(BTT[[#This Row],[Verwendete Transaktion (Pflichtauswahl)]],Transaktionen[[Transaktionen]:[Modul]],3,FALSE),"Modul anders","okay"),"")</f>
        <v/>
      </c>
      <c r="AP3509">
        <f>IFERROR(IF(COUNTIFS(BTT[Verwendete Transaktion (Pflichtauswahl)],BTT[[#This Row],[Verwendete Transaktion (Pflichtauswahl)]],BTT[SAP-Modul
(Pflichtauswahl)],"&lt;&gt;"&amp;BTT[[#This Row],[SAP-Modul
(Pflichtauswahl)]])&gt;0,"Modul anders","okay"),"")</f>
        <v/>
      </c>
      <c r="AQ3509">
        <f>IFERROR(IF(COUNTIFS(BTT[Verwendete Transaktion (Pflichtauswahl)],BTT[[#This Row],[Verwendete Transaktion (Pflichtauswahl)]],BTT[Verantwortliches TP
(automatisch)],"&lt;&gt;"&amp;BTT[[#This Row],[Verantwortliches TP
(automatisch)]])&gt;0,"Transaktion mehrfach","okay"),"")</f>
        <v/>
      </c>
      <c r="AR3509">
        <f>IFERROR(IF(COUNTIFS(BTT[Verwendete Transaktion (Pflichtauswahl)],BTT[[#This Row],[Verwendete Transaktion (Pflichtauswahl)]],BTT[Verantwortliches TP
(automatisch)],"&lt;&gt;"&amp;VLOOKUP(aktives_Teilprojekt,Teilprojekte[[Teilprojekte]:[Kürzel]],2,FALSE))&gt;0,"Transaktion mehrfach","okay"),"")</f>
        <v/>
      </c>
      <c r="AS3509" t="inlineStr">
        <is>
          <t>IH181</t>
        </is>
      </c>
    </row>
    <row r="3510">
      <c r="A3510">
        <f>IFERROR(IF(BTT[[#This Row],[Lfd Nr. 
(aus konsolidierter Datei)]]&lt;&gt;"",BTT[[#This Row],[Lfd Nr. 
(aus konsolidierter Datei)]],VLOOKUP(aktives_Teilprojekt,Teilprojekte[[Teilprojekte]:[Kürzel]],2,FALSE)&amp;ROW(BTT[[#This Row],[Lfd Nr.
(automatisch)]])-2),"")</f>
        <v/>
      </c>
      <c r="B3510" t="inlineStr">
        <is>
          <t>wiederkehrende Maßnahme durchführen</t>
        </is>
      </c>
      <c r="C3510" t="inlineStr">
        <is>
          <t>Disposition vornehmen</t>
        </is>
      </c>
      <c r="D3510" t="inlineStr">
        <is>
          <t>Disposition</t>
        </is>
      </c>
      <c r="E3510">
        <f>IFERROR(IF(NOT(BTT[[#This Row],[Manuelle Änderung des Verantwortliches TP
(Auswahl - bei Bedarf)]]=""),BTT[[#This Row],[Manuelle Änderung des Verantwortliches TP
(Auswahl - bei Bedarf)]],VLOOKUP(BTT[[#This Row],[Hauptprozess
(Pflichtauswahl)]],Hauptprozesse[],3,FALSE)),"")</f>
        <v/>
      </c>
      <c r="H3510" t="inlineStr">
        <is>
          <t>PM</t>
        </is>
      </c>
      <c r="I3510" t="inlineStr">
        <is>
          <t>IW32</t>
        </is>
      </c>
      <c r="J3510">
        <f>IFERROR(VLOOKUP(BTT[[#This Row],[Verwendete Transaktion (Pflichtauswahl)]],Transaktionen[[Transaktionen]:[Langtext]],2,FALSE),"")</f>
        <v/>
      </c>
      <c r="L3510" t="inlineStr">
        <is>
          <t>Dispo-APP</t>
        </is>
      </c>
      <c r="M3510" t="inlineStr">
        <is>
          <t>ja</t>
        </is>
      </c>
      <c r="N3510" t="inlineStr">
        <is>
          <t>nein</t>
        </is>
      </c>
      <c r="O3510" t="inlineStr">
        <is>
          <t>nein</t>
        </is>
      </c>
      <c r="P3510" t="inlineStr">
        <is>
          <t>nein</t>
        </is>
      </c>
      <c r="Q3510" t="inlineStr">
        <is>
          <t>nein</t>
        </is>
      </c>
      <c r="R3510" t="inlineStr">
        <is>
          <t>keine</t>
        </is>
      </c>
      <c r="S3510" t="inlineStr">
        <is>
          <t>nein</t>
        </is>
      </c>
      <c r="T3510" t="inlineStr">
        <is>
          <t>keiner</t>
        </is>
      </c>
      <c r="V3510">
        <f>IFERROR(VLOOKUP(BTT[[#This Row],[Verwendetes Formular
(Auswahl falls relevant)]],Formulare[[Formularbezeichnung]:[Formularname (technisch)]],2,FALSE),"")</f>
        <v/>
      </c>
      <c r="X3510" t="inlineStr">
        <is>
          <t>ja</t>
        </is>
      </c>
      <c r="Y3510" t="inlineStr">
        <is>
          <t>Disposition zur Person/Vorgang oder Arbeitsplatz</t>
        </is>
      </c>
      <c r="Z3510" t="inlineStr">
        <is>
          <t>Must-have</t>
        </is>
      </c>
      <c r="AB3510" t="inlineStr">
        <is>
          <t>nein</t>
        </is>
      </c>
      <c r="AD3510" t="inlineStr">
        <is>
          <t>Fiori</t>
        </is>
      </c>
      <c r="AF3510" t="inlineStr">
        <is>
          <t xml:space="preserve">BWB Fiori </t>
        </is>
      </c>
      <c r="AG3510" t="inlineStr">
        <is>
          <t>ja</t>
        </is>
      </c>
      <c r="AH3510" t="inlineStr">
        <is>
          <t>nein</t>
        </is>
      </c>
      <c r="AI3510" t="inlineStr">
        <is>
          <t>ja</t>
        </is>
      </c>
      <c r="AJ3510" t="inlineStr">
        <is>
          <t>ja</t>
        </is>
      </c>
      <c r="AK3510">
        <f>IF(BTT[[#This Row],[Subprozess
(optionale Auswahl)]]="","okay",IF(VLOOKUP(BTT[[#This Row],[Subprozess
(optionale Auswahl)]],BPML[[Subprozess]:[Zugeordneter Hauptprozess]],3,FALSE)=BTT[[#This Row],[Hauptprozess
(Pflichtauswahl)]],"okay","falscher Subprozess"))</f>
        <v/>
      </c>
      <c r="AL3510">
        <f>IF(aktives_Teilprojekt="Master","",IF(BTT[[#This Row],[Verantwortliches TP
(automatisch)]]=VLOOKUP(aktives_Teilprojekt,Teilprojekte[[Teilprojekte]:[Kürzel]],2,FALSE),"okay","Hauptprozess anderes TP"))</f>
        <v/>
      </c>
      <c r="AM3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0">
        <f>IFERROR(IF(BTT[[#This Row],[SAP-Modul
(Pflichtauswahl)]]&lt;&gt;VLOOKUP(BTT[[#This Row],[Verwendete Transaktion (Pflichtauswahl)]],Transaktionen[[Transaktionen]:[Modul]],3,FALSE),"Modul anders","okay"),"")</f>
        <v/>
      </c>
      <c r="AP3510">
        <f>IFERROR(IF(COUNTIFS(BTT[Verwendete Transaktion (Pflichtauswahl)],BTT[[#This Row],[Verwendete Transaktion (Pflichtauswahl)]],BTT[SAP-Modul
(Pflichtauswahl)],"&lt;&gt;"&amp;BTT[[#This Row],[SAP-Modul
(Pflichtauswahl)]])&gt;0,"Modul anders","okay"),"")</f>
        <v/>
      </c>
      <c r="AQ3510">
        <f>IFERROR(IF(COUNTIFS(BTT[Verwendete Transaktion (Pflichtauswahl)],BTT[[#This Row],[Verwendete Transaktion (Pflichtauswahl)]],BTT[Verantwortliches TP
(automatisch)],"&lt;&gt;"&amp;BTT[[#This Row],[Verantwortliches TP
(automatisch)]])&gt;0,"Transaktion mehrfach","okay"),"")</f>
        <v/>
      </c>
      <c r="AR3510">
        <f>IFERROR(IF(COUNTIFS(BTT[Verwendete Transaktion (Pflichtauswahl)],BTT[[#This Row],[Verwendete Transaktion (Pflichtauswahl)]],BTT[Verantwortliches TP
(automatisch)],"&lt;&gt;"&amp;VLOOKUP(aktives_Teilprojekt,Teilprojekte[[Teilprojekte]:[Kürzel]],2,FALSE))&gt;0,"Transaktion mehrfach","okay"),"")</f>
        <v/>
      </c>
      <c r="AS3510" t="inlineStr">
        <is>
          <t>IH184</t>
        </is>
      </c>
    </row>
    <row r="3511">
      <c r="A3511">
        <f>IFERROR(IF(BTT[[#This Row],[Lfd Nr. 
(aus konsolidierter Datei)]]&lt;&gt;"",BTT[[#This Row],[Lfd Nr. 
(aus konsolidierter Datei)]],VLOOKUP(aktives_Teilprojekt,Teilprojekte[[Teilprojekte]:[Kürzel]],2,FALSE)&amp;ROW(BTT[[#This Row],[Lfd Nr.
(automatisch)]])-2),"")</f>
        <v/>
      </c>
      <c r="B3511" t="inlineStr">
        <is>
          <t>wiederkehrende Maßnahme durchführen</t>
        </is>
      </c>
      <c r="D3511" t="inlineStr">
        <is>
          <t>Auftrag durchführen</t>
        </is>
      </c>
      <c r="E3511">
        <f>IFERROR(IF(NOT(BTT[[#This Row],[Manuelle Änderung des Verantwortliches TP
(Auswahl - bei Bedarf)]]=""),BTT[[#This Row],[Manuelle Änderung des Verantwortliches TP
(Auswahl - bei Bedarf)]],VLOOKUP(BTT[[#This Row],[Hauptprozess
(Pflichtauswahl)]],Hauptprozesse[],3,FALSE)),"")</f>
        <v/>
      </c>
      <c r="H3511" t="inlineStr">
        <is>
          <t>PM</t>
        </is>
      </c>
      <c r="I3511" t="inlineStr">
        <is>
          <t>IW32</t>
        </is>
      </c>
      <c r="J3511">
        <f>IFERROR(VLOOKUP(BTT[[#This Row],[Verwendete Transaktion (Pflichtauswahl)]],Transaktionen[[Transaktionen]:[Langtext]],2,FALSE),"")</f>
        <v/>
      </c>
      <c r="K3511" t="inlineStr">
        <is>
          <t xml:space="preserve">IW38, IW39, </t>
        </is>
      </c>
      <c r="L3511" t="inlineStr">
        <is>
          <t>Mobile Instandhaltung</t>
        </is>
      </c>
      <c r="M3511" t="inlineStr">
        <is>
          <t>GuiXt Skripte</t>
        </is>
      </c>
      <c r="N3511" t="inlineStr">
        <is>
          <t>GuiXT</t>
        </is>
      </c>
      <c r="O3511" t="inlineStr">
        <is>
          <t>nein</t>
        </is>
      </c>
      <c r="P3511" t="inlineStr">
        <is>
          <t>nein</t>
        </is>
      </c>
      <c r="Q3511" t="inlineStr">
        <is>
          <t>nein</t>
        </is>
      </c>
      <c r="R3511" t="inlineStr">
        <is>
          <t>Mobile Instandhaltung</t>
        </is>
      </c>
      <c r="S3511" t="inlineStr">
        <is>
          <t>nein</t>
        </is>
      </c>
      <c r="T3511" t="inlineStr">
        <is>
          <t>weiterer</t>
        </is>
      </c>
      <c r="V3511">
        <f>IFERROR(VLOOKUP(BTT[[#This Row],[Verwendetes Formular
(Auswahl falls relevant)]],Formulare[[Formularbezeichnung]:[Formularname (technisch)]],2,FALSE),"")</f>
        <v/>
      </c>
      <c r="W3511" t="inlineStr">
        <is>
          <t>PDF</t>
        </is>
      </c>
      <c r="X3511" t="inlineStr">
        <is>
          <t>nein</t>
        </is>
      </c>
      <c r="Z3511" t="inlineStr">
        <is>
          <t>Must-have</t>
        </is>
      </c>
      <c r="AB3511" t="inlineStr">
        <is>
          <t>nein</t>
        </is>
      </c>
      <c r="AD3511" t="inlineStr">
        <is>
          <t>Fiori</t>
        </is>
      </c>
      <c r="AF3511" t="inlineStr">
        <is>
          <t>F2023, F2953, F5104A, W0017</t>
        </is>
      </c>
      <c r="AG3511" t="inlineStr">
        <is>
          <t>nein</t>
        </is>
      </c>
      <c r="AH3511" t="inlineStr">
        <is>
          <t>nein</t>
        </is>
      </c>
      <c r="AI3511" t="inlineStr">
        <is>
          <t>ja</t>
        </is>
      </c>
      <c r="AJ3511" t="inlineStr">
        <is>
          <t>ja</t>
        </is>
      </c>
      <c r="AK3511">
        <f>IF(BTT[[#This Row],[Subprozess
(optionale Auswahl)]]="","okay",IF(VLOOKUP(BTT[[#This Row],[Subprozess
(optionale Auswahl)]],BPML[[Subprozess]:[Zugeordneter Hauptprozess]],3,FALSE)=BTT[[#This Row],[Hauptprozess
(Pflichtauswahl)]],"okay","falscher Subprozess"))</f>
        <v/>
      </c>
      <c r="AL3511">
        <f>IF(aktives_Teilprojekt="Master","",IF(BTT[[#This Row],[Verantwortliches TP
(automatisch)]]=VLOOKUP(aktives_Teilprojekt,Teilprojekte[[Teilprojekte]:[Kürzel]],2,FALSE),"okay","Hauptprozess anderes TP"))</f>
        <v/>
      </c>
      <c r="AM3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1">
        <f>IFERROR(IF(BTT[[#This Row],[SAP-Modul
(Pflichtauswahl)]]&lt;&gt;VLOOKUP(BTT[[#This Row],[Verwendete Transaktion (Pflichtauswahl)]],Transaktionen[[Transaktionen]:[Modul]],3,FALSE),"Modul anders","okay"),"")</f>
        <v/>
      </c>
      <c r="AP3511">
        <f>IFERROR(IF(COUNTIFS(BTT[Verwendete Transaktion (Pflichtauswahl)],BTT[[#This Row],[Verwendete Transaktion (Pflichtauswahl)]],BTT[SAP-Modul
(Pflichtauswahl)],"&lt;&gt;"&amp;BTT[[#This Row],[SAP-Modul
(Pflichtauswahl)]])&gt;0,"Modul anders","okay"),"")</f>
        <v/>
      </c>
      <c r="AQ3511">
        <f>IFERROR(IF(COUNTIFS(BTT[Verwendete Transaktion (Pflichtauswahl)],BTT[[#This Row],[Verwendete Transaktion (Pflichtauswahl)]],BTT[Verantwortliches TP
(automatisch)],"&lt;&gt;"&amp;BTT[[#This Row],[Verantwortliches TP
(automatisch)]])&gt;0,"Transaktion mehrfach","okay"),"")</f>
        <v/>
      </c>
      <c r="AR3511">
        <f>IFERROR(IF(COUNTIFS(BTT[Verwendete Transaktion (Pflichtauswahl)],BTT[[#This Row],[Verwendete Transaktion (Pflichtauswahl)]],BTT[Verantwortliches TP
(automatisch)],"&lt;&gt;"&amp;VLOOKUP(aktives_Teilprojekt,Teilprojekte[[Teilprojekte]:[Kürzel]],2,FALSE))&gt;0,"Transaktion mehrfach","okay"),"")</f>
        <v/>
      </c>
      <c r="AS3511" t="inlineStr">
        <is>
          <t>IH185</t>
        </is>
      </c>
    </row>
    <row r="3512">
      <c r="A3512">
        <f>IFERROR(IF(BTT[[#This Row],[Lfd Nr. 
(aus konsolidierter Datei)]]&lt;&gt;"",BTT[[#This Row],[Lfd Nr. 
(aus konsolidierter Datei)]],VLOOKUP(aktives_Teilprojekt,Teilprojekte[[Teilprojekte]:[Kürzel]],2,FALSE)&amp;ROW(BTT[[#This Row],[Lfd Nr.
(automatisch)]])-2),"")</f>
        <v/>
      </c>
      <c r="B3512" t="inlineStr">
        <is>
          <t>wiederkehrende Maßnahme durchführen</t>
        </is>
      </c>
      <c r="D3512" t="inlineStr">
        <is>
          <t>Auftrag/Meldung technisch (teil)rückmelden</t>
        </is>
      </c>
      <c r="E3512">
        <f>IFERROR(IF(NOT(BTT[[#This Row],[Manuelle Änderung des Verantwortliches TP
(Auswahl - bei Bedarf)]]=""),BTT[[#This Row],[Manuelle Änderung des Verantwortliches TP
(Auswahl - bei Bedarf)]],VLOOKUP(BTT[[#This Row],[Hauptprozess
(Pflichtauswahl)]],Hauptprozesse[],3,FALSE)),"")</f>
        <v/>
      </c>
      <c r="H3512" t="inlineStr">
        <is>
          <t>PM</t>
        </is>
      </c>
      <c r="I3512" t="inlineStr">
        <is>
          <t>IW22</t>
        </is>
      </c>
      <c r="J3512">
        <f>IFERROR(VLOOKUP(BTT[[#This Row],[Verwendete Transaktion (Pflichtauswahl)]],Transaktionen[[Transaktionen]:[Langtext]],2,FALSE),"")</f>
        <v/>
      </c>
      <c r="K3512" t="inlineStr">
        <is>
          <t>IW32</t>
        </is>
      </c>
      <c r="L3512" t="inlineStr">
        <is>
          <t>Mobile Instandhaltung</t>
        </is>
      </c>
      <c r="M3512" t="inlineStr">
        <is>
          <t>GuiXT Skripte</t>
        </is>
      </c>
      <c r="N3512" t="inlineStr">
        <is>
          <t>GuiXT</t>
        </is>
      </c>
      <c r="O3512" t="inlineStr">
        <is>
          <t>nein</t>
        </is>
      </c>
      <c r="P3512" t="inlineStr">
        <is>
          <t>nein</t>
        </is>
      </c>
      <c r="Q3512" t="inlineStr">
        <is>
          <t>nein</t>
        </is>
      </c>
      <c r="R3512" t="inlineStr">
        <is>
          <t>keine</t>
        </is>
      </c>
      <c r="S3512" t="inlineStr">
        <is>
          <t>nein</t>
        </is>
      </c>
      <c r="T3512" t="inlineStr">
        <is>
          <t>keiner</t>
        </is>
      </c>
      <c r="V3512">
        <f>IFERROR(VLOOKUP(BTT[[#This Row],[Verwendetes Formular
(Auswahl falls relevant)]],Formulare[[Formularbezeichnung]:[Formularname (technisch)]],2,FALSE),"")</f>
        <v/>
      </c>
      <c r="X3512" t="inlineStr">
        <is>
          <t>nein</t>
        </is>
      </c>
      <c r="Y3512" t="inlineStr">
        <is>
          <t>Erfassen von Ursachen-, Aktionscodes, etc.; Erfassen von Langtext</t>
        </is>
      </c>
      <c r="Z3512" t="inlineStr">
        <is>
          <t>Must-have</t>
        </is>
      </c>
      <c r="AB3512" t="inlineStr">
        <is>
          <t>nein</t>
        </is>
      </c>
      <c r="AD3512" t="inlineStr">
        <is>
          <t>Fiori</t>
        </is>
      </c>
      <c r="AF3512" t="inlineStr">
        <is>
          <t>?</t>
        </is>
      </c>
      <c r="AG3512" t="inlineStr">
        <is>
          <t>nein</t>
        </is>
      </c>
      <c r="AH3512" t="inlineStr">
        <is>
          <t>nein</t>
        </is>
      </c>
      <c r="AI3512" t="inlineStr">
        <is>
          <t>ja</t>
        </is>
      </c>
      <c r="AJ3512" t="inlineStr">
        <is>
          <t>ja</t>
        </is>
      </c>
      <c r="AK3512">
        <f>IF(BTT[[#This Row],[Subprozess
(optionale Auswahl)]]="","okay",IF(VLOOKUP(BTT[[#This Row],[Subprozess
(optionale Auswahl)]],BPML[[Subprozess]:[Zugeordneter Hauptprozess]],3,FALSE)=BTT[[#This Row],[Hauptprozess
(Pflichtauswahl)]],"okay","falscher Subprozess"))</f>
        <v/>
      </c>
      <c r="AL3512">
        <f>IF(aktives_Teilprojekt="Master","",IF(BTT[[#This Row],[Verantwortliches TP
(automatisch)]]=VLOOKUP(aktives_Teilprojekt,Teilprojekte[[Teilprojekte]:[Kürzel]],2,FALSE),"okay","Hauptprozess anderes TP"))</f>
        <v/>
      </c>
      <c r="AM3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2">
        <f>IFERROR(IF(BTT[[#This Row],[SAP-Modul
(Pflichtauswahl)]]&lt;&gt;VLOOKUP(BTT[[#This Row],[Verwendete Transaktion (Pflichtauswahl)]],Transaktionen[[Transaktionen]:[Modul]],3,FALSE),"Modul anders","okay"),"")</f>
        <v/>
      </c>
      <c r="AP3512">
        <f>IFERROR(IF(COUNTIFS(BTT[Verwendete Transaktion (Pflichtauswahl)],BTT[[#This Row],[Verwendete Transaktion (Pflichtauswahl)]],BTT[SAP-Modul
(Pflichtauswahl)],"&lt;&gt;"&amp;BTT[[#This Row],[SAP-Modul
(Pflichtauswahl)]])&gt;0,"Modul anders","okay"),"")</f>
        <v/>
      </c>
      <c r="AQ3512">
        <f>IFERROR(IF(COUNTIFS(BTT[Verwendete Transaktion (Pflichtauswahl)],BTT[[#This Row],[Verwendete Transaktion (Pflichtauswahl)]],BTT[Verantwortliches TP
(automatisch)],"&lt;&gt;"&amp;BTT[[#This Row],[Verantwortliches TP
(automatisch)]])&gt;0,"Transaktion mehrfach","okay"),"")</f>
        <v/>
      </c>
      <c r="AR3512">
        <f>IFERROR(IF(COUNTIFS(BTT[Verwendete Transaktion (Pflichtauswahl)],BTT[[#This Row],[Verwendete Transaktion (Pflichtauswahl)]],BTT[Verantwortliches TP
(automatisch)],"&lt;&gt;"&amp;VLOOKUP(aktives_Teilprojekt,Teilprojekte[[Teilprojekte]:[Kürzel]],2,FALSE))&gt;0,"Transaktion mehrfach","okay"),"")</f>
        <v/>
      </c>
      <c r="AS3512" t="inlineStr">
        <is>
          <t>IH186</t>
        </is>
      </c>
    </row>
    <row r="3513">
      <c r="A3513">
        <f>IFERROR(IF(BTT[[#This Row],[Lfd Nr. 
(aus konsolidierter Datei)]]&lt;&gt;"",BTT[[#This Row],[Lfd Nr. 
(aus konsolidierter Datei)]],VLOOKUP(aktives_Teilprojekt,Teilprojekte[[Teilprojekte]:[Kürzel]],2,FALSE)&amp;ROW(BTT[[#This Row],[Lfd Nr.
(automatisch)]])-2),"")</f>
        <v/>
      </c>
      <c r="B3513" t="inlineStr">
        <is>
          <t>wiederkehrende Maßnahme durchführen</t>
        </is>
      </c>
      <c r="D3513" t="inlineStr">
        <is>
          <t>Checkliste bearbeiten</t>
        </is>
      </c>
      <c r="E3513">
        <f>IFERROR(IF(NOT(BTT[[#This Row],[Manuelle Änderung des Verantwortliches TP
(Auswahl - bei Bedarf)]]=""),BTT[[#This Row],[Manuelle Änderung des Verantwortliches TP
(Auswahl - bei Bedarf)]],VLOOKUP(BTT[[#This Row],[Hauptprozess
(Pflichtauswahl)]],Hauptprozesse[],3,FALSE)),"")</f>
        <v/>
      </c>
      <c r="H3513" t="inlineStr">
        <is>
          <t>PM</t>
        </is>
      </c>
      <c r="I3513" t="inlineStr">
        <is>
          <t>Fiori-App</t>
        </is>
      </c>
      <c r="J3513">
        <f>IFERROR(VLOOKUP(BTT[[#This Row],[Verwendete Transaktion (Pflichtauswahl)]],Transaktionen[[Transaktionen]:[Langtext]],2,FALSE),"")</f>
        <v/>
      </c>
      <c r="L3513" t="inlineStr">
        <is>
          <t>Mobile Instandhaltung</t>
        </is>
      </c>
      <c r="M3513" t="inlineStr">
        <is>
          <t>ZPM_T_CL_A_TYPEN ZPM_T_VEMI_LOCKSZPM_VEMI_V_T352B</t>
        </is>
      </c>
      <c r="N3513" t="inlineStr">
        <is>
          <t>nein</t>
        </is>
      </c>
      <c r="O3513" t="inlineStr">
        <is>
          <t>nein</t>
        </is>
      </c>
      <c r="P3513" t="inlineStr">
        <is>
          <t>nein</t>
        </is>
      </c>
      <c r="Q3513" t="inlineStr">
        <is>
          <t>nein</t>
        </is>
      </c>
      <c r="R3513" t="inlineStr">
        <is>
          <t>FILENET_PROD</t>
        </is>
      </c>
      <c r="S3513" t="inlineStr">
        <is>
          <t>nein</t>
        </is>
      </c>
      <c r="T3513" t="inlineStr">
        <is>
          <t>weiterer</t>
        </is>
      </c>
      <c r="V3513">
        <f>IFERROR(VLOOKUP(BTT[[#This Row],[Verwendetes Formular
(Auswahl falls relevant)]],Formulare[[Formularbezeichnung]:[Formularname (technisch)]],2,FALSE),"")</f>
        <v/>
      </c>
      <c r="W3513" t="inlineStr">
        <is>
          <t>PDF ins DMS</t>
        </is>
      </c>
      <c r="X3513" t="inlineStr">
        <is>
          <t>nein</t>
        </is>
      </c>
      <c r="Y3513" t="inlineStr">
        <is>
          <t>Bearbeitung der Checkliste in der Fiori-App; nach Abschluss der CL wird ein PDF zum technischen Objekt im DMS abgelegt</t>
        </is>
      </c>
      <c r="Z3513" t="inlineStr">
        <is>
          <t>Must-have</t>
        </is>
      </c>
      <c r="AA3513" t="inlineStr">
        <is>
          <t>nein</t>
        </is>
      </c>
      <c r="AB3513" t="inlineStr">
        <is>
          <t>nein</t>
        </is>
      </c>
      <c r="AD3513" t="inlineStr">
        <is>
          <t>Fiori</t>
        </is>
      </c>
      <c r="AF3513" t="inlineStr">
        <is>
          <t xml:space="preserve">BWB Fiori </t>
        </is>
      </c>
      <c r="AG3513" t="inlineStr">
        <is>
          <t>ja</t>
        </is>
      </c>
      <c r="AH3513" t="inlineStr">
        <is>
          <t>nein</t>
        </is>
      </c>
      <c r="AI3513" t="inlineStr">
        <is>
          <t>ja</t>
        </is>
      </c>
      <c r="AJ3513" t="inlineStr">
        <is>
          <t>ja</t>
        </is>
      </c>
      <c r="AK3513">
        <f>IF(BTT[[#This Row],[Subprozess
(optionale Auswahl)]]="","okay",IF(VLOOKUP(BTT[[#This Row],[Subprozess
(optionale Auswahl)]],BPML[[Subprozess]:[Zugeordneter Hauptprozess]],3,FALSE)=BTT[[#This Row],[Hauptprozess
(Pflichtauswahl)]],"okay","falscher Subprozess"))</f>
        <v/>
      </c>
      <c r="AL3513">
        <f>IF(aktives_Teilprojekt="Master","",IF(BTT[[#This Row],[Verantwortliches TP
(automatisch)]]=VLOOKUP(aktives_Teilprojekt,Teilprojekte[[Teilprojekte]:[Kürzel]],2,FALSE),"okay","Hauptprozess anderes TP"))</f>
        <v/>
      </c>
      <c r="AM3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3">
        <f>IFERROR(IF(BTT[[#This Row],[SAP-Modul
(Pflichtauswahl)]]&lt;&gt;VLOOKUP(BTT[[#This Row],[Verwendete Transaktion (Pflichtauswahl)]],Transaktionen[[Transaktionen]:[Modul]],3,FALSE),"Modul anders","okay"),"")</f>
        <v/>
      </c>
      <c r="AP3513">
        <f>IFERROR(IF(COUNTIFS(BTT[Verwendete Transaktion (Pflichtauswahl)],BTT[[#This Row],[Verwendete Transaktion (Pflichtauswahl)]],BTT[SAP-Modul
(Pflichtauswahl)],"&lt;&gt;"&amp;BTT[[#This Row],[SAP-Modul
(Pflichtauswahl)]])&gt;0,"Modul anders","okay"),"")</f>
        <v/>
      </c>
      <c r="AQ3513">
        <f>IFERROR(IF(COUNTIFS(BTT[Verwendete Transaktion (Pflichtauswahl)],BTT[[#This Row],[Verwendete Transaktion (Pflichtauswahl)]],BTT[Verantwortliches TP
(automatisch)],"&lt;&gt;"&amp;BTT[[#This Row],[Verantwortliches TP
(automatisch)]])&gt;0,"Transaktion mehrfach","okay"),"")</f>
        <v/>
      </c>
      <c r="AR3513">
        <f>IFERROR(IF(COUNTIFS(BTT[Verwendete Transaktion (Pflichtauswahl)],BTT[[#This Row],[Verwendete Transaktion (Pflichtauswahl)]],BTT[Verantwortliches TP
(automatisch)],"&lt;&gt;"&amp;VLOOKUP(aktives_Teilprojekt,Teilprojekte[[Teilprojekte]:[Kürzel]],2,FALSE))&gt;0,"Transaktion mehrfach","okay"),"")</f>
        <v/>
      </c>
      <c r="AS3513" t="inlineStr">
        <is>
          <t>IH187</t>
        </is>
      </c>
    </row>
    <row r="3514">
      <c r="A3514">
        <f>IFERROR(IF(BTT[[#This Row],[Lfd Nr. 
(aus konsolidierter Datei)]]&lt;&gt;"",BTT[[#This Row],[Lfd Nr. 
(aus konsolidierter Datei)]],VLOOKUP(aktives_Teilprojekt,Teilprojekte[[Teilprojekte]:[Kürzel]],2,FALSE)&amp;ROW(BTT[[#This Row],[Lfd Nr.
(automatisch)]])-2),"")</f>
        <v/>
      </c>
      <c r="B3514" t="inlineStr">
        <is>
          <t>wiederkehrende Maßnahme durchführen</t>
        </is>
      </c>
      <c r="D3514" t="inlineStr">
        <is>
          <t>Checkliste bearbeiten</t>
        </is>
      </c>
      <c r="E3514">
        <f>IFERROR(IF(NOT(BTT[[#This Row],[Manuelle Änderung des Verantwortliches TP
(Auswahl - bei Bedarf)]]=""),BTT[[#This Row],[Manuelle Änderung des Verantwortliches TP
(Auswahl - bei Bedarf)]],VLOOKUP(BTT[[#This Row],[Hauptprozess
(Pflichtauswahl)]],Hauptprozesse[],3,FALSE)),"")</f>
        <v/>
      </c>
      <c r="H3514" t="inlineStr">
        <is>
          <t>PM</t>
        </is>
      </c>
      <c r="I3514" t="inlineStr">
        <is>
          <t>Fiori-App</t>
        </is>
      </c>
      <c r="J3514">
        <f>IFERROR(VLOOKUP(BTT[[#This Row],[Verwendete Transaktion (Pflichtauswahl)]],Transaktionen[[Transaktionen]:[Langtext]],2,FALSE),"")</f>
        <v/>
      </c>
      <c r="L3514" t="inlineStr">
        <is>
          <t>Checklisten Cockpit</t>
        </is>
      </c>
      <c r="M3514" t="inlineStr">
        <is>
          <t>ja</t>
        </is>
      </c>
      <c r="N3514" t="inlineStr">
        <is>
          <t>nein</t>
        </is>
      </c>
      <c r="O3514" t="inlineStr">
        <is>
          <t>nein</t>
        </is>
      </c>
      <c r="P3514" t="inlineStr">
        <is>
          <t>nein</t>
        </is>
      </c>
      <c r="Q3514" t="inlineStr">
        <is>
          <t>nein</t>
        </is>
      </c>
      <c r="R3514" t="inlineStr">
        <is>
          <t>keine</t>
        </is>
      </c>
      <c r="S3514" t="inlineStr">
        <is>
          <t>nein</t>
        </is>
      </c>
      <c r="T3514" t="inlineStr">
        <is>
          <t>keiner</t>
        </is>
      </c>
      <c r="V3514">
        <f>IFERROR(VLOOKUP(BTT[[#This Row],[Verwendetes Formular
(Auswahl falls relevant)]],Formulare[[Formularbezeichnung]:[Formularname (technisch)]],2,FALSE),"")</f>
        <v/>
      </c>
      <c r="X3514" t="inlineStr">
        <is>
          <t>nein</t>
        </is>
      </c>
      <c r="Y3514" t="inlineStr">
        <is>
          <t>Überblick für Arbeitsvorbereitung zu in den Checklisten identifizierten Mängeln, ggf. wird eine Folgemaßnahme manuell angelegt</t>
        </is>
      </c>
      <c r="Z3514" t="inlineStr">
        <is>
          <t>Must-have</t>
        </is>
      </c>
      <c r="AA3514" t="inlineStr">
        <is>
          <t>nein</t>
        </is>
      </c>
      <c r="AB3514" t="inlineStr">
        <is>
          <t>nein</t>
        </is>
      </c>
      <c r="AD3514" t="inlineStr">
        <is>
          <t>Fiori</t>
        </is>
      </c>
      <c r="AF3514" t="inlineStr">
        <is>
          <t xml:space="preserve">BWB Fiori </t>
        </is>
      </c>
      <c r="AG3514" t="inlineStr">
        <is>
          <t>ja</t>
        </is>
      </c>
      <c r="AH3514" t="inlineStr">
        <is>
          <t>nein</t>
        </is>
      </c>
      <c r="AI3514" t="inlineStr">
        <is>
          <t>ja</t>
        </is>
      </c>
      <c r="AJ3514" t="inlineStr">
        <is>
          <t>ja</t>
        </is>
      </c>
      <c r="AK3514">
        <f>IF(BTT[[#This Row],[Subprozess
(optionale Auswahl)]]="","okay",IF(VLOOKUP(BTT[[#This Row],[Subprozess
(optionale Auswahl)]],BPML[[Subprozess]:[Zugeordneter Hauptprozess]],3,FALSE)=BTT[[#This Row],[Hauptprozess
(Pflichtauswahl)]],"okay","falscher Subprozess"))</f>
        <v/>
      </c>
      <c r="AL3514">
        <f>IF(aktives_Teilprojekt="Master","",IF(BTT[[#This Row],[Verantwortliches TP
(automatisch)]]=VLOOKUP(aktives_Teilprojekt,Teilprojekte[[Teilprojekte]:[Kürzel]],2,FALSE),"okay","Hauptprozess anderes TP"))</f>
        <v/>
      </c>
      <c r="AM3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4">
        <f>IFERROR(IF(BTT[[#This Row],[SAP-Modul
(Pflichtauswahl)]]&lt;&gt;VLOOKUP(BTT[[#This Row],[Verwendete Transaktion (Pflichtauswahl)]],Transaktionen[[Transaktionen]:[Modul]],3,FALSE),"Modul anders","okay"),"")</f>
        <v/>
      </c>
      <c r="AP3514">
        <f>IFERROR(IF(COUNTIFS(BTT[Verwendete Transaktion (Pflichtauswahl)],BTT[[#This Row],[Verwendete Transaktion (Pflichtauswahl)]],BTT[SAP-Modul
(Pflichtauswahl)],"&lt;&gt;"&amp;BTT[[#This Row],[SAP-Modul
(Pflichtauswahl)]])&gt;0,"Modul anders","okay"),"")</f>
        <v/>
      </c>
      <c r="AQ3514">
        <f>IFERROR(IF(COUNTIFS(BTT[Verwendete Transaktion (Pflichtauswahl)],BTT[[#This Row],[Verwendete Transaktion (Pflichtauswahl)]],BTT[Verantwortliches TP
(automatisch)],"&lt;&gt;"&amp;BTT[[#This Row],[Verantwortliches TP
(automatisch)]])&gt;0,"Transaktion mehrfach","okay"),"")</f>
        <v/>
      </c>
      <c r="AR3514">
        <f>IFERROR(IF(COUNTIFS(BTT[Verwendete Transaktion (Pflichtauswahl)],BTT[[#This Row],[Verwendete Transaktion (Pflichtauswahl)]],BTT[Verantwortliches TP
(automatisch)],"&lt;&gt;"&amp;VLOOKUP(aktives_Teilprojekt,Teilprojekte[[Teilprojekte]:[Kürzel]],2,FALSE))&gt;0,"Transaktion mehrfach","okay"),"")</f>
        <v/>
      </c>
      <c r="AS3514" t="inlineStr">
        <is>
          <t>IH188</t>
        </is>
      </c>
    </row>
    <row r="3515">
      <c r="A3515">
        <f>IFERROR(IF(BTT[[#This Row],[Lfd Nr. 
(aus konsolidierter Datei)]]&lt;&gt;"",BTT[[#This Row],[Lfd Nr. 
(aus konsolidierter Datei)]],VLOOKUP(aktives_Teilprojekt,Teilprojekte[[Teilprojekte]:[Kürzel]],2,FALSE)&amp;ROW(BTT[[#This Row],[Lfd Nr.
(automatisch)]])-2),"")</f>
        <v/>
      </c>
      <c r="B3515" t="inlineStr">
        <is>
          <t>wiederkehrende Maßnahme durchführen</t>
        </is>
      </c>
      <c r="D3515" t="inlineStr">
        <is>
          <t>Auftrag (Teil)rückmelden Stundenbuchen</t>
        </is>
      </c>
      <c r="E3515">
        <f>IFERROR(IF(NOT(BTT[[#This Row],[Manuelle Änderung des Verantwortliches TP
(Auswahl - bei Bedarf)]]=""),BTT[[#This Row],[Manuelle Änderung des Verantwortliches TP
(Auswahl - bei Bedarf)]],VLOOKUP(BTT[[#This Row],[Hauptprozess
(Pflichtauswahl)]],Hauptprozesse[],3,FALSE)),"")</f>
        <v/>
      </c>
      <c r="H3515" t="inlineStr">
        <is>
          <t>PM</t>
        </is>
      </c>
      <c r="I3515" t="inlineStr">
        <is>
          <t>IW41</t>
        </is>
      </c>
      <c r="J3515">
        <f>IFERROR(VLOOKUP(BTT[[#This Row],[Verwendete Transaktion (Pflichtauswahl)]],Transaktionen[[Transaktionen]:[Langtext]],2,FALSE),"")</f>
        <v/>
      </c>
      <c r="L3515" t="inlineStr">
        <is>
          <t>Mobile Instandhaltung</t>
        </is>
      </c>
      <c r="M3515" t="inlineStr">
        <is>
          <t>ja</t>
        </is>
      </c>
      <c r="N3515" t="inlineStr">
        <is>
          <t>nein</t>
        </is>
      </c>
      <c r="O3515" t="inlineStr">
        <is>
          <t>nein</t>
        </is>
      </c>
      <c r="P3515" t="inlineStr">
        <is>
          <t>nein</t>
        </is>
      </c>
      <c r="Q3515" t="inlineStr">
        <is>
          <t>nein</t>
        </is>
      </c>
      <c r="R3515" t="inlineStr">
        <is>
          <t>keine</t>
        </is>
      </c>
      <c r="S3515" t="inlineStr">
        <is>
          <t>nein</t>
        </is>
      </c>
      <c r="T3515" t="inlineStr">
        <is>
          <t>keiner</t>
        </is>
      </c>
      <c r="V3515">
        <f>IFERROR(VLOOKUP(BTT[[#This Row],[Verwendetes Formular
(Auswahl falls relevant)]],Formulare[[Formularbezeichnung]:[Formularname (technisch)]],2,FALSE),"")</f>
        <v/>
      </c>
      <c r="X3515" t="inlineStr">
        <is>
          <t>nein</t>
        </is>
      </c>
      <c r="Z3515" t="inlineStr">
        <is>
          <t>Must-have</t>
        </is>
      </c>
      <c r="AB3515" t="inlineStr">
        <is>
          <t>nein</t>
        </is>
      </c>
      <c r="AD3515" t="inlineStr">
        <is>
          <t>Fiori</t>
        </is>
      </c>
      <c r="AF3515" t="inlineStr">
        <is>
          <t>?</t>
        </is>
      </c>
      <c r="AG3515" t="inlineStr">
        <is>
          <t>nein</t>
        </is>
      </c>
      <c r="AH3515" t="inlineStr">
        <is>
          <t>nein</t>
        </is>
      </c>
      <c r="AI3515" t="inlineStr">
        <is>
          <t>ja</t>
        </is>
      </c>
      <c r="AJ3515" t="inlineStr">
        <is>
          <t>ja</t>
        </is>
      </c>
      <c r="AK3515">
        <f>IF(BTT[[#This Row],[Subprozess
(optionale Auswahl)]]="","okay",IF(VLOOKUP(BTT[[#This Row],[Subprozess
(optionale Auswahl)]],BPML[[Subprozess]:[Zugeordneter Hauptprozess]],3,FALSE)=BTT[[#This Row],[Hauptprozess
(Pflichtauswahl)]],"okay","falscher Subprozess"))</f>
        <v/>
      </c>
      <c r="AL3515">
        <f>IF(aktives_Teilprojekt="Master","",IF(BTT[[#This Row],[Verantwortliches TP
(automatisch)]]=VLOOKUP(aktives_Teilprojekt,Teilprojekte[[Teilprojekte]:[Kürzel]],2,FALSE),"okay","Hauptprozess anderes TP"))</f>
        <v/>
      </c>
      <c r="AM3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5">
        <f>IFERROR(IF(BTT[[#This Row],[SAP-Modul
(Pflichtauswahl)]]&lt;&gt;VLOOKUP(BTT[[#This Row],[Verwendete Transaktion (Pflichtauswahl)]],Transaktionen[[Transaktionen]:[Modul]],3,FALSE),"Modul anders","okay"),"")</f>
        <v/>
      </c>
      <c r="AP3515">
        <f>IFERROR(IF(COUNTIFS(BTT[Verwendete Transaktion (Pflichtauswahl)],BTT[[#This Row],[Verwendete Transaktion (Pflichtauswahl)]],BTT[SAP-Modul
(Pflichtauswahl)],"&lt;&gt;"&amp;BTT[[#This Row],[SAP-Modul
(Pflichtauswahl)]])&gt;0,"Modul anders","okay"),"")</f>
        <v/>
      </c>
      <c r="AQ3515">
        <f>IFERROR(IF(COUNTIFS(BTT[Verwendete Transaktion (Pflichtauswahl)],BTT[[#This Row],[Verwendete Transaktion (Pflichtauswahl)]],BTT[Verantwortliches TP
(automatisch)],"&lt;&gt;"&amp;BTT[[#This Row],[Verantwortliches TP
(automatisch)]])&gt;0,"Transaktion mehrfach","okay"),"")</f>
        <v/>
      </c>
      <c r="AR3515">
        <f>IFERROR(IF(COUNTIFS(BTT[Verwendete Transaktion (Pflichtauswahl)],BTT[[#This Row],[Verwendete Transaktion (Pflichtauswahl)]],BTT[Verantwortliches TP
(automatisch)],"&lt;&gt;"&amp;VLOOKUP(aktives_Teilprojekt,Teilprojekte[[Teilprojekte]:[Kürzel]],2,FALSE))&gt;0,"Transaktion mehrfach","okay"),"")</f>
        <v/>
      </c>
      <c r="AS3515" t="inlineStr">
        <is>
          <t>IH189</t>
        </is>
      </c>
    </row>
    <row r="3516">
      <c r="A3516">
        <f>IFERROR(IF(BTT[[#This Row],[Lfd Nr. 
(aus konsolidierter Datei)]]&lt;&gt;"",BTT[[#This Row],[Lfd Nr. 
(aus konsolidierter Datei)]],VLOOKUP(aktives_Teilprojekt,Teilprojekte[[Teilprojekte]:[Kürzel]],2,FALSE)&amp;ROW(BTT[[#This Row],[Lfd Nr.
(automatisch)]])-2),"")</f>
        <v/>
      </c>
      <c r="B3516" t="inlineStr">
        <is>
          <t>wiederkehrende Maßnahme durchführen</t>
        </is>
      </c>
      <c r="D3516" t="inlineStr">
        <is>
          <t>Auftrag (Teil)rückmelden Stundenbuchen</t>
        </is>
      </c>
      <c r="E3516">
        <f>IFERROR(IF(NOT(BTT[[#This Row],[Manuelle Änderung des Verantwortliches TP
(Auswahl - bei Bedarf)]]=""),BTT[[#This Row],[Manuelle Änderung des Verantwortliches TP
(Auswahl - bei Bedarf)]],VLOOKUP(BTT[[#This Row],[Hauptprozess
(Pflichtauswahl)]],Hauptprozesse[],3,FALSE)),"")</f>
        <v/>
      </c>
      <c r="H3516" t="inlineStr">
        <is>
          <t>PM</t>
        </is>
      </c>
      <c r="I3516" t="inlineStr">
        <is>
          <t>Fiori-App</t>
        </is>
      </c>
      <c r="J3516">
        <f>IFERROR(VLOOKUP(BTT[[#This Row],[Verwendete Transaktion (Pflichtauswahl)]],Transaktionen[[Transaktionen]:[Langtext]],2,FALSE),"")</f>
        <v/>
      </c>
      <c r="L3516" t="inlineStr">
        <is>
          <t>Meine synchronisierten Stunden</t>
        </is>
      </c>
      <c r="M3516" t="inlineStr">
        <is>
          <t>ja</t>
        </is>
      </c>
      <c r="N3516" t="inlineStr">
        <is>
          <t>nein</t>
        </is>
      </c>
      <c r="O3516" t="inlineStr">
        <is>
          <t>nein</t>
        </is>
      </c>
      <c r="P3516" t="inlineStr">
        <is>
          <t>nein</t>
        </is>
      </c>
      <c r="Q3516" t="inlineStr">
        <is>
          <t>nein</t>
        </is>
      </c>
      <c r="R3516" t="inlineStr">
        <is>
          <t>keine</t>
        </is>
      </c>
      <c r="S3516" t="inlineStr">
        <is>
          <t>nein</t>
        </is>
      </c>
      <c r="T3516" t="inlineStr">
        <is>
          <t>keiner</t>
        </is>
      </c>
      <c r="V3516">
        <f>IFERROR(VLOOKUP(BTT[[#This Row],[Verwendetes Formular
(Auswahl falls relevant)]],Formulare[[Formularbezeichnung]:[Formularname (technisch)]],2,FALSE),"")</f>
        <v/>
      </c>
      <c r="X3516" t="inlineStr">
        <is>
          <t>nein</t>
        </is>
      </c>
      <c r="Y3516" t="inlineStr">
        <is>
          <t>Auswertung zu den gebuchten Stunden</t>
        </is>
      </c>
      <c r="Z3516" t="inlineStr">
        <is>
          <t>Must-have</t>
        </is>
      </c>
      <c r="AA3516" t="inlineStr">
        <is>
          <t>nein</t>
        </is>
      </c>
      <c r="AB3516" t="inlineStr">
        <is>
          <t>nein</t>
        </is>
      </c>
      <c r="AD3516" t="inlineStr">
        <is>
          <t>Fiori</t>
        </is>
      </c>
      <c r="AF3516" t="inlineStr">
        <is>
          <t xml:space="preserve">BWB Fiori </t>
        </is>
      </c>
      <c r="AG3516" t="inlineStr">
        <is>
          <t>ja</t>
        </is>
      </c>
      <c r="AH3516" t="inlineStr">
        <is>
          <t>nein</t>
        </is>
      </c>
      <c r="AI3516" t="inlineStr">
        <is>
          <t>ja</t>
        </is>
      </c>
      <c r="AJ3516" t="inlineStr">
        <is>
          <t>ja</t>
        </is>
      </c>
      <c r="AK3516">
        <f>IF(BTT[[#This Row],[Subprozess
(optionale Auswahl)]]="","okay",IF(VLOOKUP(BTT[[#This Row],[Subprozess
(optionale Auswahl)]],BPML[[Subprozess]:[Zugeordneter Hauptprozess]],3,FALSE)=BTT[[#This Row],[Hauptprozess
(Pflichtauswahl)]],"okay","falscher Subprozess"))</f>
        <v/>
      </c>
      <c r="AL3516">
        <f>IF(aktives_Teilprojekt="Master","",IF(BTT[[#This Row],[Verantwortliches TP
(automatisch)]]=VLOOKUP(aktives_Teilprojekt,Teilprojekte[[Teilprojekte]:[Kürzel]],2,FALSE),"okay","Hauptprozess anderes TP"))</f>
        <v/>
      </c>
      <c r="AM3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6">
        <f>IFERROR(IF(BTT[[#This Row],[SAP-Modul
(Pflichtauswahl)]]&lt;&gt;VLOOKUP(BTT[[#This Row],[Verwendete Transaktion (Pflichtauswahl)]],Transaktionen[[Transaktionen]:[Modul]],3,FALSE),"Modul anders","okay"),"")</f>
        <v/>
      </c>
      <c r="AP3516">
        <f>IFERROR(IF(COUNTIFS(BTT[Verwendete Transaktion (Pflichtauswahl)],BTT[[#This Row],[Verwendete Transaktion (Pflichtauswahl)]],BTT[SAP-Modul
(Pflichtauswahl)],"&lt;&gt;"&amp;BTT[[#This Row],[SAP-Modul
(Pflichtauswahl)]])&gt;0,"Modul anders","okay"),"")</f>
        <v/>
      </c>
      <c r="AQ3516">
        <f>IFERROR(IF(COUNTIFS(BTT[Verwendete Transaktion (Pflichtauswahl)],BTT[[#This Row],[Verwendete Transaktion (Pflichtauswahl)]],BTT[Verantwortliches TP
(automatisch)],"&lt;&gt;"&amp;BTT[[#This Row],[Verantwortliches TP
(automatisch)]])&gt;0,"Transaktion mehrfach","okay"),"")</f>
        <v/>
      </c>
      <c r="AR3516">
        <f>IFERROR(IF(COUNTIFS(BTT[Verwendete Transaktion (Pflichtauswahl)],BTT[[#This Row],[Verwendete Transaktion (Pflichtauswahl)]],BTT[Verantwortliches TP
(automatisch)],"&lt;&gt;"&amp;VLOOKUP(aktives_Teilprojekt,Teilprojekte[[Teilprojekte]:[Kürzel]],2,FALSE))&gt;0,"Transaktion mehrfach","okay"),"")</f>
        <v/>
      </c>
      <c r="AS3516" t="inlineStr">
        <is>
          <t>IH190</t>
        </is>
      </c>
    </row>
    <row r="3517">
      <c r="A3517">
        <f>IFERROR(IF(BTT[[#This Row],[Lfd Nr. 
(aus konsolidierter Datei)]]&lt;&gt;"",BTT[[#This Row],[Lfd Nr. 
(aus konsolidierter Datei)]],VLOOKUP(aktives_Teilprojekt,Teilprojekte[[Teilprojekte]:[Kürzel]],2,FALSE)&amp;ROW(BTT[[#This Row],[Lfd Nr.
(automatisch)]])-2),"")</f>
        <v/>
      </c>
      <c r="B3517" t="inlineStr">
        <is>
          <t>wiederkehrende Maßnahme durchführen</t>
        </is>
      </c>
      <c r="D3517" t="inlineStr">
        <is>
          <t>Auftrag (Teil)rückmelden Stundenbuchen</t>
        </is>
      </c>
      <c r="E3517">
        <f>IFERROR(IF(NOT(BTT[[#This Row],[Manuelle Änderung des Verantwortliches TP
(Auswahl - bei Bedarf)]]=""),BTT[[#This Row],[Manuelle Änderung des Verantwortliches TP
(Auswahl - bei Bedarf)]],VLOOKUP(BTT[[#This Row],[Hauptprozess
(Pflichtauswahl)]],Hauptprozesse[],3,FALSE)),"")</f>
        <v/>
      </c>
      <c r="H3517" t="inlineStr">
        <is>
          <t>PM</t>
        </is>
      </c>
      <c r="I3517" t="inlineStr">
        <is>
          <t>IW41</t>
        </is>
      </c>
      <c r="J3517">
        <f>IFERROR(VLOOKUP(BTT[[#This Row],[Verwendete Transaktion (Pflichtauswahl)]],Transaktionen[[Transaktionen]:[Langtext]],2,FALSE),"")</f>
        <v/>
      </c>
      <c r="K3517" t="inlineStr">
        <is>
          <t>IW44</t>
        </is>
      </c>
      <c r="L3517" t="inlineStr">
        <is>
          <t>nein</t>
        </is>
      </c>
      <c r="M3517" t="inlineStr">
        <is>
          <t>nein</t>
        </is>
      </c>
      <c r="N3517" t="inlineStr">
        <is>
          <t>nein</t>
        </is>
      </c>
      <c r="O3517" t="inlineStr">
        <is>
          <t>nein</t>
        </is>
      </c>
      <c r="P3517" t="inlineStr">
        <is>
          <t>nein</t>
        </is>
      </c>
      <c r="Q3517" t="inlineStr">
        <is>
          <t>nein</t>
        </is>
      </c>
      <c r="R3517" t="inlineStr">
        <is>
          <t>keine</t>
        </is>
      </c>
      <c r="S3517" t="inlineStr">
        <is>
          <t>nein</t>
        </is>
      </c>
      <c r="T3517" t="inlineStr">
        <is>
          <t>keiner</t>
        </is>
      </c>
      <c r="V3517">
        <f>IFERROR(VLOOKUP(BTT[[#This Row],[Verwendetes Formular
(Auswahl falls relevant)]],Formulare[[Formularbezeichnung]:[Formularname (technisch)]],2,FALSE),"")</f>
        <v/>
      </c>
      <c r="X3517" t="inlineStr">
        <is>
          <t>nein</t>
        </is>
      </c>
      <c r="Y3517" t="inlineStr">
        <is>
          <t>Stundenverbuchung erfolgt durch Arbeitsvorbereiter oder Buchhaltung</t>
        </is>
      </c>
      <c r="Z3517" t="inlineStr">
        <is>
          <t>Must-have</t>
        </is>
      </c>
      <c r="AB3517" t="inlineStr">
        <is>
          <t>nein</t>
        </is>
      </c>
      <c r="AD3517" t="inlineStr">
        <is>
          <t>Fiori</t>
        </is>
      </c>
      <c r="AF3517" t="inlineStr">
        <is>
          <t>F5104A, F2023, F2953</t>
        </is>
      </c>
      <c r="AG3517" t="inlineStr">
        <is>
          <t>nein</t>
        </is>
      </c>
      <c r="AH3517" t="inlineStr">
        <is>
          <t>nein</t>
        </is>
      </c>
      <c r="AI3517" t="inlineStr">
        <is>
          <t>ja</t>
        </is>
      </c>
      <c r="AJ3517" t="inlineStr">
        <is>
          <t>ja</t>
        </is>
      </c>
      <c r="AK3517">
        <f>IF(BTT[[#This Row],[Subprozess
(optionale Auswahl)]]="","okay",IF(VLOOKUP(BTT[[#This Row],[Subprozess
(optionale Auswahl)]],BPML[[Subprozess]:[Zugeordneter Hauptprozess]],3,FALSE)=BTT[[#This Row],[Hauptprozess
(Pflichtauswahl)]],"okay","falscher Subprozess"))</f>
        <v/>
      </c>
      <c r="AL3517">
        <f>IF(aktives_Teilprojekt="Master","",IF(BTT[[#This Row],[Verantwortliches TP
(automatisch)]]=VLOOKUP(aktives_Teilprojekt,Teilprojekte[[Teilprojekte]:[Kürzel]],2,FALSE),"okay","Hauptprozess anderes TP"))</f>
        <v/>
      </c>
      <c r="AM3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7">
        <f>IFERROR(IF(BTT[[#This Row],[SAP-Modul
(Pflichtauswahl)]]&lt;&gt;VLOOKUP(BTT[[#This Row],[Verwendete Transaktion (Pflichtauswahl)]],Transaktionen[[Transaktionen]:[Modul]],3,FALSE),"Modul anders","okay"),"")</f>
        <v/>
      </c>
      <c r="AP3517">
        <f>IFERROR(IF(COUNTIFS(BTT[Verwendete Transaktion (Pflichtauswahl)],BTT[[#This Row],[Verwendete Transaktion (Pflichtauswahl)]],BTT[SAP-Modul
(Pflichtauswahl)],"&lt;&gt;"&amp;BTT[[#This Row],[SAP-Modul
(Pflichtauswahl)]])&gt;0,"Modul anders","okay"),"")</f>
        <v/>
      </c>
      <c r="AQ3517">
        <f>IFERROR(IF(COUNTIFS(BTT[Verwendete Transaktion (Pflichtauswahl)],BTT[[#This Row],[Verwendete Transaktion (Pflichtauswahl)]],BTT[Verantwortliches TP
(automatisch)],"&lt;&gt;"&amp;BTT[[#This Row],[Verantwortliches TP
(automatisch)]])&gt;0,"Transaktion mehrfach","okay"),"")</f>
        <v/>
      </c>
      <c r="AR3517">
        <f>IFERROR(IF(COUNTIFS(BTT[Verwendete Transaktion (Pflichtauswahl)],BTT[[#This Row],[Verwendete Transaktion (Pflichtauswahl)]],BTT[Verantwortliches TP
(automatisch)],"&lt;&gt;"&amp;VLOOKUP(aktives_Teilprojekt,Teilprojekte[[Teilprojekte]:[Kürzel]],2,FALSE))&gt;0,"Transaktion mehrfach","okay"),"")</f>
        <v/>
      </c>
      <c r="AS3517" t="inlineStr">
        <is>
          <t>IH191</t>
        </is>
      </c>
    </row>
    <row r="3518">
      <c r="A3518">
        <f>IFERROR(IF(BTT[[#This Row],[Lfd Nr. 
(aus konsolidierter Datei)]]&lt;&gt;"",BTT[[#This Row],[Lfd Nr. 
(aus konsolidierter Datei)]],VLOOKUP(aktives_Teilprojekt,Teilprojekte[[Teilprojekte]:[Kürzel]],2,FALSE)&amp;ROW(BTT[[#This Row],[Lfd Nr.
(automatisch)]])-2),"")</f>
        <v/>
      </c>
      <c r="B3518" t="inlineStr">
        <is>
          <t>wiederkehrende Maßnahme durchführen</t>
        </is>
      </c>
      <c r="D3518" t="inlineStr">
        <is>
          <t>Auftrag nachbudgetieren</t>
        </is>
      </c>
      <c r="E3518">
        <f>IFERROR(IF(NOT(BTT[[#This Row],[Manuelle Änderung des Verantwortliches TP
(Auswahl - bei Bedarf)]]=""),BTT[[#This Row],[Manuelle Änderung des Verantwortliches TP
(Auswahl - bei Bedarf)]],VLOOKUP(BTT[[#This Row],[Hauptprozess
(Pflichtauswahl)]],Hauptprozesse[],3,FALSE)),"")</f>
        <v/>
      </c>
      <c r="H3518" t="inlineStr">
        <is>
          <t>CO-OM</t>
        </is>
      </c>
      <c r="I3518" t="inlineStr">
        <is>
          <t>KO24</t>
        </is>
      </c>
      <c r="J3518">
        <f>IFERROR(VLOOKUP(BTT[[#This Row],[Verwendete Transaktion (Pflichtauswahl)]],Transaktionen[[Transaktionen]:[Langtext]],2,FALSE),"")</f>
        <v/>
      </c>
      <c r="K3518" t="inlineStr">
        <is>
          <t>IW32, SBWP</t>
        </is>
      </c>
      <c r="L3518" t="inlineStr">
        <is>
          <t>nein</t>
        </is>
      </c>
      <c r="M3518" t="inlineStr">
        <is>
          <t>GuiXT Skripte</t>
        </is>
      </c>
      <c r="N3518" t="inlineStr">
        <is>
          <t>GuiXT</t>
        </is>
      </c>
      <c r="O3518" t="inlineStr">
        <is>
          <t>nein</t>
        </is>
      </c>
      <c r="P3518" t="inlineStr">
        <is>
          <t>WS95000067 - WF4</t>
        </is>
      </c>
      <c r="Q3518" t="inlineStr">
        <is>
          <t>nein</t>
        </is>
      </c>
      <c r="R3518" t="inlineStr">
        <is>
          <t>keine</t>
        </is>
      </c>
      <c r="S3518" t="inlineStr">
        <is>
          <t>nein</t>
        </is>
      </c>
      <c r="T3518" t="inlineStr">
        <is>
          <t>keiner</t>
        </is>
      </c>
      <c r="V3518">
        <f>IFERROR(VLOOKUP(BTT[[#This Row],[Verwendetes Formular
(Auswahl falls relevant)]],Formulare[[Formularbezeichnung]:[Formularname (technisch)]],2,FALSE),"")</f>
        <v/>
      </c>
      <c r="X3518" t="inlineStr">
        <is>
          <t>ja</t>
        </is>
      </c>
      <c r="Y3518" t="inlineStr">
        <is>
          <t>Potenzial S/4, mögliche Nutzung SAP IM Erfolgsplan</t>
        </is>
      </c>
      <c r="Z3518" t="inlineStr">
        <is>
          <t>Must-have</t>
        </is>
      </c>
      <c r="AB3518" t="inlineStr">
        <is>
          <t>nein</t>
        </is>
      </c>
      <c r="AD3518" t="inlineStr">
        <is>
          <t>Fiori</t>
        </is>
      </c>
      <c r="AF3518" t="inlineStr">
        <is>
          <t>?</t>
        </is>
      </c>
      <c r="AG3518" t="inlineStr">
        <is>
          <t>nein</t>
        </is>
      </c>
      <c r="AH3518" t="inlineStr">
        <is>
          <t>nein</t>
        </is>
      </c>
      <c r="AI3518" t="inlineStr">
        <is>
          <t>ja</t>
        </is>
      </c>
      <c r="AJ3518" t="inlineStr">
        <is>
          <t>ja</t>
        </is>
      </c>
      <c r="AK3518">
        <f>IF(BTT[[#This Row],[Subprozess
(optionale Auswahl)]]="","okay",IF(VLOOKUP(BTT[[#This Row],[Subprozess
(optionale Auswahl)]],BPML[[Subprozess]:[Zugeordneter Hauptprozess]],3,FALSE)=BTT[[#This Row],[Hauptprozess
(Pflichtauswahl)]],"okay","falscher Subprozess"))</f>
        <v/>
      </c>
      <c r="AL3518">
        <f>IF(aktives_Teilprojekt="Master","",IF(BTT[[#This Row],[Verantwortliches TP
(automatisch)]]=VLOOKUP(aktives_Teilprojekt,Teilprojekte[[Teilprojekte]:[Kürzel]],2,FALSE),"okay","Hauptprozess anderes TP"))</f>
        <v/>
      </c>
      <c r="AM3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8">
        <f>IFERROR(IF(BTT[[#This Row],[SAP-Modul
(Pflichtauswahl)]]&lt;&gt;VLOOKUP(BTT[[#This Row],[Verwendete Transaktion (Pflichtauswahl)]],Transaktionen[[Transaktionen]:[Modul]],3,FALSE),"Modul anders","okay"),"")</f>
        <v/>
      </c>
      <c r="AP3518">
        <f>IFERROR(IF(COUNTIFS(BTT[Verwendete Transaktion (Pflichtauswahl)],BTT[[#This Row],[Verwendete Transaktion (Pflichtauswahl)]],BTT[SAP-Modul
(Pflichtauswahl)],"&lt;&gt;"&amp;BTT[[#This Row],[SAP-Modul
(Pflichtauswahl)]])&gt;0,"Modul anders","okay"),"")</f>
        <v/>
      </c>
      <c r="AQ3518">
        <f>IFERROR(IF(COUNTIFS(BTT[Verwendete Transaktion (Pflichtauswahl)],BTT[[#This Row],[Verwendete Transaktion (Pflichtauswahl)]],BTT[Verantwortliches TP
(automatisch)],"&lt;&gt;"&amp;BTT[[#This Row],[Verantwortliches TP
(automatisch)]])&gt;0,"Transaktion mehrfach","okay"),"")</f>
        <v/>
      </c>
      <c r="AR3518">
        <f>IFERROR(IF(COUNTIFS(BTT[Verwendete Transaktion (Pflichtauswahl)],BTT[[#This Row],[Verwendete Transaktion (Pflichtauswahl)]],BTT[Verantwortliches TP
(automatisch)],"&lt;&gt;"&amp;VLOOKUP(aktives_Teilprojekt,Teilprojekte[[Teilprojekte]:[Kürzel]],2,FALSE))&gt;0,"Transaktion mehrfach","okay"),"")</f>
        <v/>
      </c>
      <c r="AS3518" t="inlineStr">
        <is>
          <t>IH192</t>
        </is>
      </c>
    </row>
    <row r="3519">
      <c r="A3519">
        <f>IFERROR(IF(BTT[[#This Row],[Lfd Nr. 
(aus konsolidierter Datei)]]&lt;&gt;"",BTT[[#This Row],[Lfd Nr. 
(aus konsolidierter Datei)]],VLOOKUP(aktives_Teilprojekt,Teilprojekte[[Teilprojekte]:[Kürzel]],2,FALSE)&amp;ROW(BTT[[#This Row],[Lfd Nr.
(automatisch)]])-2),"")</f>
        <v/>
      </c>
      <c r="B3519" t="inlineStr">
        <is>
          <t>wiederkehrende Maßnahme durchführen</t>
        </is>
      </c>
      <c r="D3519" t="inlineStr">
        <is>
          <t>Auftrag Tolereanzerhöhung</t>
        </is>
      </c>
      <c r="E3519">
        <f>IFERROR(IF(NOT(BTT[[#This Row],[Manuelle Änderung des Verantwortliches TP
(Auswahl - bei Bedarf)]]=""),BTT[[#This Row],[Manuelle Änderung des Verantwortliches TP
(Auswahl - bei Bedarf)]],VLOOKUP(BTT[[#This Row],[Hauptprozess
(Pflichtauswahl)]],Hauptprozesse[],3,FALSE)),"")</f>
        <v/>
      </c>
      <c r="H3519" t="inlineStr">
        <is>
          <t>PM</t>
        </is>
      </c>
      <c r="I3519" t="inlineStr">
        <is>
          <t>IW32</t>
        </is>
      </c>
      <c r="J3519">
        <f>IFERROR(VLOOKUP(BTT[[#This Row],[Verwendete Transaktion (Pflichtauswahl)]],Transaktionen[[Transaktionen]:[Langtext]],2,FALSE),"")</f>
        <v/>
      </c>
      <c r="K3519" t="inlineStr">
        <is>
          <t>SBWP, ZPM78</t>
        </is>
      </c>
      <c r="L3519" t="inlineStr">
        <is>
          <t>nein</t>
        </is>
      </c>
      <c r="M3519" t="inlineStr">
        <is>
          <t>GuiXT Skripte</t>
        </is>
      </c>
      <c r="N3519" t="inlineStr">
        <is>
          <t>GuiXT</t>
        </is>
      </c>
      <c r="O3519" t="inlineStr">
        <is>
          <t>nein</t>
        </is>
      </c>
      <c r="P3519" t="inlineStr">
        <is>
          <t>WS95000061 - WF3</t>
        </is>
      </c>
      <c r="Q3519" t="inlineStr">
        <is>
          <t>nein</t>
        </is>
      </c>
      <c r="R3519" t="inlineStr">
        <is>
          <t>keine</t>
        </is>
      </c>
      <c r="S3519" t="inlineStr">
        <is>
          <t>nein</t>
        </is>
      </c>
      <c r="T3519" t="inlineStr">
        <is>
          <t>keiner</t>
        </is>
      </c>
      <c r="V3519">
        <f>IFERROR(VLOOKUP(BTT[[#This Row],[Verwendetes Formular
(Auswahl falls relevant)]],Formulare[[Formularbezeichnung]:[Formularname (technisch)]],2,FALSE),"")</f>
        <v/>
      </c>
      <c r="X3519" t="inlineStr">
        <is>
          <t>ja</t>
        </is>
      </c>
      <c r="Z3519" t="inlineStr">
        <is>
          <t>Must-have</t>
        </is>
      </c>
      <c r="AB3519" t="inlineStr">
        <is>
          <t>nein</t>
        </is>
      </c>
      <c r="AD3519" t="inlineStr">
        <is>
          <t>Fiori</t>
        </is>
      </c>
      <c r="AF3519" t="inlineStr">
        <is>
          <t>F2023, F2953, F5104A, W0017</t>
        </is>
      </c>
      <c r="AG3519" t="inlineStr">
        <is>
          <t>nein</t>
        </is>
      </c>
      <c r="AH3519" t="inlineStr">
        <is>
          <t>nein</t>
        </is>
      </c>
      <c r="AI3519" t="inlineStr">
        <is>
          <t>ja</t>
        </is>
      </c>
      <c r="AJ3519" t="inlineStr">
        <is>
          <t>ja</t>
        </is>
      </c>
      <c r="AK3519">
        <f>IF(BTT[[#This Row],[Subprozess
(optionale Auswahl)]]="","okay",IF(VLOOKUP(BTT[[#This Row],[Subprozess
(optionale Auswahl)]],BPML[[Subprozess]:[Zugeordneter Hauptprozess]],3,FALSE)=BTT[[#This Row],[Hauptprozess
(Pflichtauswahl)]],"okay","falscher Subprozess"))</f>
        <v/>
      </c>
      <c r="AL3519">
        <f>IF(aktives_Teilprojekt="Master","",IF(BTT[[#This Row],[Verantwortliches TP
(automatisch)]]=VLOOKUP(aktives_Teilprojekt,Teilprojekte[[Teilprojekte]:[Kürzel]],2,FALSE),"okay","Hauptprozess anderes TP"))</f>
        <v/>
      </c>
      <c r="AM3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9">
        <f>IFERROR(IF(BTT[[#This Row],[SAP-Modul
(Pflichtauswahl)]]&lt;&gt;VLOOKUP(BTT[[#This Row],[Verwendete Transaktion (Pflichtauswahl)]],Transaktionen[[Transaktionen]:[Modul]],3,FALSE),"Modul anders","okay"),"")</f>
        <v/>
      </c>
      <c r="AP3519">
        <f>IFERROR(IF(COUNTIFS(BTT[Verwendete Transaktion (Pflichtauswahl)],BTT[[#This Row],[Verwendete Transaktion (Pflichtauswahl)]],BTT[SAP-Modul
(Pflichtauswahl)],"&lt;&gt;"&amp;BTT[[#This Row],[SAP-Modul
(Pflichtauswahl)]])&gt;0,"Modul anders","okay"),"")</f>
        <v/>
      </c>
      <c r="AQ3519">
        <f>IFERROR(IF(COUNTIFS(BTT[Verwendete Transaktion (Pflichtauswahl)],BTT[[#This Row],[Verwendete Transaktion (Pflichtauswahl)]],BTT[Verantwortliches TP
(automatisch)],"&lt;&gt;"&amp;BTT[[#This Row],[Verantwortliches TP
(automatisch)]])&gt;0,"Transaktion mehrfach","okay"),"")</f>
        <v/>
      </c>
      <c r="AR3519">
        <f>IFERROR(IF(COUNTIFS(BTT[Verwendete Transaktion (Pflichtauswahl)],BTT[[#This Row],[Verwendete Transaktion (Pflichtauswahl)]],BTT[Verantwortliches TP
(automatisch)],"&lt;&gt;"&amp;VLOOKUP(aktives_Teilprojekt,Teilprojekte[[Teilprojekte]:[Kürzel]],2,FALSE))&gt;0,"Transaktion mehrfach","okay"),"")</f>
        <v/>
      </c>
      <c r="AS3519" t="inlineStr">
        <is>
          <t>IH193</t>
        </is>
      </c>
    </row>
    <row r="3520">
      <c r="A3520">
        <f>IFERROR(IF(BTT[[#This Row],[Lfd Nr. 
(aus konsolidierter Datei)]]&lt;&gt;"",BTT[[#This Row],[Lfd Nr. 
(aus konsolidierter Datei)]],VLOOKUP(aktives_Teilprojekt,Teilprojekte[[Teilprojekte]:[Kürzel]],2,FALSE)&amp;ROW(BTT[[#This Row],[Lfd Nr.
(automatisch)]])-2),"")</f>
        <v/>
      </c>
      <c r="B3520" t="inlineStr">
        <is>
          <t>wiederkehrende Maßnahme durchführen</t>
        </is>
      </c>
      <c r="C3520" t="inlineStr">
        <is>
          <t>technischen Abschluss durchführen</t>
        </is>
      </c>
      <c r="D3520" t="inlineStr">
        <is>
          <t>Meldung und Auftrag technisch abschließen</t>
        </is>
      </c>
      <c r="E3520">
        <f>IFERROR(IF(NOT(BTT[[#This Row],[Manuelle Änderung des Verantwortliches TP
(Auswahl - bei Bedarf)]]=""),BTT[[#This Row],[Manuelle Änderung des Verantwortliches TP
(Auswahl - bei Bedarf)]],VLOOKUP(BTT[[#This Row],[Hauptprozess
(Pflichtauswahl)]],Hauptprozesse[],3,FALSE)),"")</f>
        <v/>
      </c>
      <c r="H3520" t="inlineStr">
        <is>
          <t>PM</t>
        </is>
      </c>
      <c r="I3520" t="inlineStr">
        <is>
          <t>IW22</t>
        </is>
      </c>
      <c r="J3520">
        <f>IFERROR(VLOOKUP(BTT[[#This Row],[Verwendete Transaktion (Pflichtauswahl)]],Transaktionen[[Transaktionen]:[Langtext]],2,FALSE),"")</f>
        <v/>
      </c>
      <c r="K3520" t="inlineStr">
        <is>
          <t>IW32, IW27</t>
        </is>
      </c>
      <c r="L3520" t="inlineStr">
        <is>
          <t>nein</t>
        </is>
      </c>
      <c r="M3520" t="inlineStr">
        <is>
          <t>GuiXT Skripte</t>
        </is>
      </c>
      <c r="N3520" t="inlineStr">
        <is>
          <t>GuiXT</t>
        </is>
      </c>
      <c r="O3520" t="inlineStr">
        <is>
          <t>nein</t>
        </is>
      </c>
      <c r="P3520" t="inlineStr">
        <is>
          <t>nein</t>
        </is>
      </c>
      <c r="Q3520" t="inlineStr">
        <is>
          <t>nein</t>
        </is>
      </c>
      <c r="R3520" t="inlineStr">
        <is>
          <t>keine</t>
        </is>
      </c>
      <c r="S3520" t="inlineStr">
        <is>
          <t>nein</t>
        </is>
      </c>
      <c r="T3520" t="inlineStr">
        <is>
          <t>keiner</t>
        </is>
      </c>
      <c r="V3520">
        <f>IFERROR(VLOOKUP(BTT[[#This Row],[Verwendetes Formular
(Auswahl falls relevant)]],Formulare[[Formularbezeichnung]:[Formularname (technisch)]],2,FALSE),"")</f>
        <v/>
      </c>
      <c r="X3520" t="inlineStr">
        <is>
          <t>nein</t>
        </is>
      </c>
      <c r="Y3520" t="inlineStr">
        <is>
          <t xml:space="preserve">mittels Job: 90 Tage nach TABG erhält der Auftrag ABGS </t>
        </is>
      </c>
      <c r="Z3520" t="inlineStr">
        <is>
          <t>Must-have</t>
        </is>
      </c>
      <c r="AB3520" t="inlineStr">
        <is>
          <t>nein</t>
        </is>
      </c>
      <c r="AD3520" t="inlineStr">
        <is>
          <t>Fiori</t>
        </is>
      </c>
      <c r="AF3520" t="inlineStr">
        <is>
          <t>?</t>
        </is>
      </c>
      <c r="AG3520" t="inlineStr">
        <is>
          <t>nein</t>
        </is>
      </c>
      <c r="AH3520" t="inlineStr">
        <is>
          <t>nein</t>
        </is>
      </c>
      <c r="AI3520" t="inlineStr">
        <is>
          <t>ja</t>
        </is>
      </c>
      <c r="AJ3520" t="inlineStr">
        <is>
          <t>ja</t>
        </is>
      </c>
      <c r="AK3520">
        <f>IF(BTT[[#This Row],[Subprozess
(optionale Auswahl)]]="","okay",IF(VLOOKUP(BTT[[#This Row],[Subprozess
(optionale Auswahl)]],BPML[[Subprozess]:[Zugeordneter Hauptprozess]],3,FALSE)=BTT[[#This Row],[Hauptprozess
(Pflichtauswahl)]],"okay","falscher Subprozess"))</f>
        <v/>
      </c>
      <c r="AL3520">
        <f>IF(aktives_Teilprojekt="Master","",IF(BTT[[#This Row],[Verantwortliches TP
(automatisch)]]=VLOOKUP(aktives_Teilprojekt,Teilprojekte[[Teilprojekte]:[Kürzel]],2,FALSE),"okay","Hauptprozess anderes TP"))</f>
        <v/>
      </c>
      <c r="AM3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0">
        <f>IFERROR(IF(BTT[[#This Row],[SAP-Modul
(Pflichtauswahl)]]&lt;&gt;VLOOKUP(BTT[[#This Row],[Verwendete Transaktion (Pflichtauswahl)]],Transaktionen[[Transaktionen]:[Modul]],3,FALSE),"Modul anders","okay"),"")</f>
        <v/>
      </c>
      <c r="AP3520">
        <f>IFERROR(IF(COUNTIFS(BTT[Verwendete Transaktion (Pflichtauswahl)],BTT[[#This Row],[Verwendete Transaktion (Pflichtauswahl)]],BTT[SAP-Modul
(Pflichtauswahl)],"&lt;&gt;"&amp;BTT[[#This Row],[SAP-Modul
(Pflichtauswahl)]])&gt;0,"Modul anders","okay"),"")</f>
        <v/>
      </c>
      <c r="AQ3520">
        <f>IFERROR(IF(COUNTIFS(BTT[Verwendete Transaktion (Pflichtauswahl)],BTT[[#This Row],[Verwendete Transaktion (Pflichtauswahl)]],BTT[Verantwortliches TP
(automatisch)],"&lt;&gt;"&amp;BTT[[#This Row],[Verantwortliches TP
(automatisch)]])&gt;0,"Transaktion mehrfach","okay"),"")</f>
        <v/>
      </c>
      <c r="AR3520">
        <f>IFERROR(IF(COUNTIFS(BTT[Verwendete Transaktion (Pflichtauswahl)],BTT[[#This Row],[Verwendete Transaktion (Pflichtauswahl)]],BTT[Verantwortliches TP
(automatisch)],"&lt;&gt;"&amp;VLOOKUP(aktives_Teilprojekt,Teilprojekte[[Teilprojekte]:[Kürzel]],2,FALSE))&gt;0,"Transaktion mehrfach","okay"),"")</f>
        <v/>
      </c>
      <c r="AS3520" t="inlineStr">
        <is>
          <t>IH194</t>
        </is>
      </c>
    </row>
    <row r="3521">
      <c r="A3521">
        <f>IFERROR(IF(BTT[[#This Row],[Lfd Nr. 
(aus konsolidierter Datei)]]&lt;&gt;"",BTT[[#This Row],[Lfd Nr. 
(aus konsolidierter Datei)]],VLOOKUP(aktives_Teilprojekt,Teilprojekte[[Teilprojekte]:[Kürzel]],2,FALSE)&amp;ROW(BTT[[#This Row],[Lfd Nr.
(automatisch)]])-2),"")</f>
        <v/>
      </c>
      <c r="B3521" t="inlineStr">
        <is>
          <t>Zeitrückmeldungen verwalten</t>
        </is>
      </c>
      <c r="D3521" t="inlineStr">
        <is>
          <t>Erfassen Rückmeldung IH-Aufträge</t>
        </is>
      </c>
      <c r="E3521">
        <f>IFERROR(IF(NOT(BTT[[#This Row],[Manuelle Änderung des Verantwortliches TP
(Auswahl - bei Bedarf)]]=""),BTT[[#This Row],[Manuelle Änderung des Verantwortliches TP
(Auswahl - bei Bedarf)]],VLOOKUP(BTT[[#This Row],[Hauptprozess
(Pflichtauswahl)]],Hauptprozesse[],3,FALSE)),"")</f>
        <v/>
      </c>
      <c r="H3521" t="inlineStr">
        <is>
          <t>PM</t>
        </is>
      </c>
      <c r="I3521" t="inlineStr">
        <is>
          <t>IW41</t>
        </is>
      </c>
      <c r="J3521">
        <f>IFERROR(VLOOKUP(BTT[[#This Row],[Verwendete Transaktion (Pflichtauswahl)]],Transaktionen[[Transaktionen]:[Langtext]],2,FALSE),"")</f>
        <v/>
      </c>
      <c r="K3521" t="inlineStr">
        <is>
          <t>ZPM_MOBI_RM</t>
        </is>
      </c>
      <c r="L3521" t="inlineStr">
        <is>
          <t>MOBIH Techniker-App</t>
        </is>
      </c>
      <c r="O3521" t="inlineStr">
        <is>
          <t>nein</t>
        </is>
      </c>
      <c r="P3521" t="inlineStr">
        <is>
          <t>nein</t>
        </is>
      </c>
      <c r="Q3521" t="inlineStr">
        <is>
          <t>nein</t>
        </is>
      </c>
      <c r="R3521" t="inlineStr">
        <is>
          <t>keine</t>
        </is>
      </c>
      <c r="S3521" t="inlineStr">
        <is>
          <t>nein</t>
        </is>
      </c>
      <c r="T3521" t="inlineStr">
        <is>
          <t>keiner</t>
        </is>
      </c>
      <c r="V3521">
        <f>IFERROR(VLOOKUP(BTT[[#This Row],[Verwendetes Formular
(Auswahl falls relevant)]],Formulare[[Formularbezeichnung]:[Formularname (technisch)]],2,FALSE),"")</f>
        <v/>
      </c>
      <c r="X3521" t="inlineStr">
        <is>
          <t>nein</t>
        </is>
      </c>
      <c r="Z3521" t="inlineStr">
        <is>
          <t>Must-have</t>
        </is>
      </c>
      <c r="AK3521">
        <f>IF(BTT[[#This Row],[Subprozess
(optionale Auswahl)]]="","okay",IF(VLOOKUP(BTT[[#This Row],[Subprozess
(optionale Auswahl)]],BPML[[Subprozess]:[Zugeordneter Hauptprozess]],3,FALSE)=BTT[[#This Row],[Hauptprozess
(Pflichtauswahl)]],"okay","falscher Subprozess"))</f>
        <v/>
      </c>
      <c r="AL3521">
        <f>IF(aktives_Teilprojekt="Master","",IF(BTT[[#This Row],[Verantwortliches TP
(automatisch)]]=VLOOKUP(aktives_Teilprojekt,Teilprojekte[[Teilprojekte]:[Kürzel]],2,FALSE),"okay","Hauptprozess anderes TP"))</f>
        <v/>
      </c>
      <c r="AM3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1">
        <f>IFERROR(IF(BTT[[#This Row],[SAP-Modul
(Pflichtauswahl)]]&lt;&gt;VLOOKUP(BTT[[#This Row],[Verwendete Transaktion (Pflichtauswahl)]],Transaktionen[[Transaktionen]:[Modul]],3,FALSE),"Modul anders","okay"),"")</f>
        <v/>
      </c>
      <c r="AP3521">
        <f>IFERROR(IF(COUNTIFS(BTT[Verwendete Transaktion (Pflichtauswahl)],BTT[[#This Row],[Verwendete Transaktion (Pflichtauswahl)]],BTT[SAP-Modul
(Pflichtauswahl)],"&lt;&gt;"&amp;BTT[[#This Row],[SAP-Modul
(Pflichtauswahl)]])&gt;0,"Modul anders","okay"),"")</f>
        <v/>
      </c>
      <c r="AQ3521">
        <f>IFERROR(IF(COUNTIFS(BTT[Verwendete Transaktion (Pflichtauswahl)],BTT[[#This Row],[Verwendete Transaktion (Pflichtauswahl)]],BTT[Verantwortliches TP
(automatisch)],"&lt;&gt;"&amp;BTT[[#This Row],[Verantwortliches TP
(automatisch)]])&gt;0,"Transaktion mehrfach","okay"),"")</f>
        <v/>
      </c>
      <c r="AR3521">
        <f>IFERROR(IF(COUNTIFS(BTT[Verwendete Transaktion (Pflichtauswahl)],BTT[[#This Row],[Verwendete Transaktion (Pflichtauswahl)]],BTT[Verantwortliches TP
(automatisch)],"&lt;&gt;"&amp;VLOOKUP(aktives_Teilprojekt,Teilprojekte[[Teilprojekte]:[Kürzel]],2,FALSE))&gt;0,"Transaktion mehrfach","okay"),"")</f>
        <v/>
      </c>
      <c r="AS3521" t="inlineStr">
        <is>
          <t>IH195</t>
        </is>
      </c>
    </row>
    <row r="3522">
      <c r="A3522">
        <f>IFERROR(IF(BTT[[#This Row],[Lfd Nr. 
(aus konsolidierter Datei)]]&lt;&gt;"",BTT[[#This Row],[Lfd Nr. 
(aus konsolidierter Datei)]],VLOOKUP(aktives_Teilprojekt,Teilprojekte[[Teilprojekte]:[Kürzel]],2,FALSE)&amp;ROW(BTT[[#This Row],[Lfd Nr.
(automatisch)]])-2),"")</f>
        <v/>
      </c>
      <c r="B3522" t="inlineStr">
        <is>
          <t>Zeitrückmeldungen verwalten</t>
        </is>
      </c>
      <c r="D3522" t="inlineStr">
        <is>
          <t>Gesamtrückmeldung</t>
        </is>
      </c>
      <c r="E3522">
        <f>IFERROR(IF(NOT(BTT[[#This Row],[Manuelle Änderung des Verantwortliches TP
(Auswahl - bei Bedarf)]]=""),BTT[[#This Row],[Manuelle Änderung des Verantwortliches TP
(Auswahl - bei Bedarf)]],VLOOKUP(BTT[[#This Row],[Hauptprozess
(Pflichtauswahl)]],Hauptprozesse[],3,FALSE)),"")</f>
        <v/>
      </c>
      <c r="H3522" t="inlineStr">
        <is>
          <t>PM</t>
        </is>
      </c>
      <c r="I3522" t="inlineStr">
        <is>
          <t>IW42</t>
        </is>
      </c>
      <c r="J3522">
        <f>IFERROR(VLOOKUP(BTT[[#This Row],[Verwendete Transaktion (Pflichtauswahl)]],Transaktionen[[Transaktionen]:[Langtext]],2,FALSE),"")</f>
        <v/>
      </c>
      <c r="O3522" t="inlineStr">
        <is>
          <t>nein</t>
        </is>
      </c>
      <c r="P3522" t="inlineStr">
        <is>
          <t>nein</t>
        </is>
      </c>
      <c r="Q3522" t="inlineStr">
        <is>
          <t>nein</t>
        </is>
      </c>
      <c r="R3522" t="inlineStr">
        <is>
          <t>keine</t>
        </is>
      </c>
      <c r="S3522" t="inlineStr">
        <is>
          <t>nein</t>
        </is>
      </c>
      <c r="T3522" t="inlineStr">
        <is>
          <t>keiner</t>
        </is>
      </c>
      <c r="V3522">
        <f>IFERROR(VLOOKUP(BTT[[#This Row],[Verwendetes Formular
(Auswahl falls relevant)]],Formulare[[Formularbezeichnung]:[Formularname (technisch)]],2,FALSE),"")</f>
        <v/>
      </c>
      <c r="X3522" t="inlineStr">
        <is>
          <t>nein</t>
        </is>
      </c>
      <c r="Z3522" t="inlineStr">
        <is>
          <t>Must-have</t>
        </is>
      </c>
      <c r="AK3522">
        <f>IF(BTT[[#This Row],[Subprozess
(optionale Auswahl)]]="","okay",IF(VLOOKUP(BTT[[#This Row],[Subprozess
(optionale Auswahl)]],BPML[[Subprozess]:[Zugeordneter Hauptprozess]],3,FALSE)=BTT[[#This Row],[Hauptprozess
(Pflichtauswahl)]],"okay","falscher Subprozess"))</f>
        <v/>
      </c>
      <c r="AL3522">
        <f>IF(aktives_Teilprojekt="Master","",IF(BTT[[#This Row],[Verantwortliches TP
(automatisch)]]=VLOOKUP(aktives_Teilprojekt,Teilprojekte[[Teilprojekte]:[Kürzel]],2,FALSE),"okay","Hauptprozess anderes TP"))</f>
        <v/>
      </c>
      <c r="AM3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2">
        <f>IFERROR(IF(BTT[[#This Row],[SAP-Modul
(Pflichtauswahl)]]&lt;&gt;VLOOKUP(BTT[[#This Row],[Verwendete Transaktion (Pflichtauswahl)]],Transaktionen[[Transaktionen]:[Modul]],3,FALSE),"Modul anders","okay"),"")</f>
        <v/>
      </c>
      <c r="AP3522">
        <f>IFERROR(IF(COUNTIFS(BTT[Verwendete Transaktion (Pflichtauswahl)],BTT[[#This Row],[Verwendete Transaktion (Pflichtauswahl)]],BTT[SAP-Modul
(Pflichtauswahl)],"&lt;&gt;"&amp;BTT[[#This Row],[SAP-Modul
(Pflichtauswahl)]])&gt;0,"Modul anders","okay"),"")</f>
        <v/>
      </c>
      <c r="AQ3522">
        <f>IFERROR(IF(COUNTIFS(BTT[Verwendete Transaktion (Pflichtauswahl)],BTT[[#This Row],[Verwendete Transaktion (Pflichtauswahl)]],BTT[Verantwortliches TP
(automatisch)],"&lt;&gt;"&amp;BTT[[#This Row],[Verantwortliches TP
(automatisch)]])&gt;0,"Transaktion mehrfach","okay"),"")</f>
        <v/>
      </c>
      <c r="AR3522">
        <f>IFERROR(IF(COUNTIFS(BTT[Verwendete Transaktion (Pflichtauswahl)],BTT[[#This Row],[Verwendete Transaktion (Pflichtauswahl)]],BTT[Verantwortliches TP
(automatisch)],"&lt;&gt;"&amp;VLOOKUP(aktives_Teilprojekt,Teilprojekte[[Teilprojekte]:[Kürzel]],2,FALSE))&gt;0,"Transaktion mehrfach","okay"),"")</f>
        <v/>
      </c>
      <c r="AS3522" t="inlineStr">
        <is>
          <t>IH196</t>
        </is>
      </c>
    </row>
    <row r="3523">
      <c r="A3523">
        <f>IFERROR(IF(BTT[[#This Row],[Lfd Nr. 
(aus konsolidierter Datei)]]&lt;&gt;"",BTT[[#This Row],[Lfd Nr. 
(aus konsolidierter Datei)]],VLOOKUP(aktives_Teilprojekt,Teilprojekte[[Teilprojekte]:[Kürzel]],2,FALSE)&amp;ROW(BTT[[#This Row],[Lfd Nr.
(automatisch)]])-2),"")</f>
        <v/>
      </c>
      <c r="B3523" t="inlineStr">
        <is>
          <t>Zeitrückmeldungen verwalten</t>
        </is>
      </c>
      <c r="D3523" t="inlineStr">
        <is>
          <t>Anzeigen Rückmeldung IH-Aufträge</t>
        </is>
      </c>
      <c r="E3523">
        <f>IFERROR(IF(NOT(BTT[[#This Row],[Manuelle Änderung des Verantwortliches TP
(Auswahl - bei Bedarf)]]=""),BTT[[#This Row],[Manuelle Änderung des Verantwortliches TP
(Auswahl - bei Bedarf)]],VLOOKUP(BTT[[#This Row],[Hauptprozess
(Pflichtauswahl)]],Hauptprozesse[],3,FALSE)),"")</f>
        <v/>
      </c>
      <c r="H3523" t="inlineStr">
        <is>
          <t>PM</t>
        </is>
      </c>
      <c r="I3523" t="inlineStr">
        <is>
          <t>IW43</t>
        </is>
      </c>
      <c r="J3523">
        <f>IFERROR(VLOOKUP(BTT[[#This Row],[Verwendete Transaktion (Pflichtauswahl)]],Transaktionen[[Transaktionen]:[Langtext]],2,FALSE),"")</f>
        <v/>
      </c>
      <c r="O3523" t="inlineStr">
        <is>
          <t>nein</t>
        </is>
      </c>
      <c r="P3523" t="inlineStr">
        <is>
          <t>nein</t>
        </is>
      </c>
      <c r="Q3523" t="inlineStr">
        <is>
          <t>nein</t>
        </is>
      </c>
      <c r="R3523" t="inlineStr">
        <is>
          <t>keine</t>
        </is>
      </c>
      <c r="S3523" t="inlineStr">
        <is>
          <t>nein</t>
        </is>
      </c>
      <c r="T3523" t="inlineStr">
        <is>
          <t>keiner</t>
        </is>
      </c>
      <c r="V3523">
        <f>IFERROR(VLOOKUP(BTT[[#This Row],[Verwendetes Formular
(Auswahl falls relevant)]],Formulare[[Formularbezeichnung]:[Formularname (technisch)]],2,FALSE),"")</f>
        <v/>
      </c>
      <c r="X3523" t="inlineStr">
        <is>
          <t>nein</t>
        </is>
      </c>
      <c r="Z3523" t="inlineStr">
        <is>
          <t>Must-have</t>
        </is>
      </c>
      <c r="AK3523">
        <f>IF(BTT[[#This Row],[Subprozess
(optionale Auswahl)]]="","okay",IF(VLOOKUP(BTT[[#This Row],[Subprozess
(optionale Auswahl)]],BPML[[Subprozess]:[Zugeordneter Hauptprozess]],3,FALSE)=BTT[[#This Row],[Hauptprozess
(Pflichtauswahl)]],"okay","falscher Subprozess"))</f>
        <v/>
      </c>
      <c r="AL3523">
        <f>IF(aktives_Teilprojekt="Master","",IF(BTT[[#This Row],[Verantwortliches TP
(automatisch)]]=VLOOKUP(aktives_Teilprojekt,Teilprojekte[[Teilprojekte]:[Kürzel]],2,FALSE),"okay","Hauptprozess anderes TP"))</f>
        <v/>
      </c>
      <c r="AM3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3">
        <f>IFERROR(IF(BTT[[#This Row],[SAP-Modul
(Pflichtauswahl)]]&lt;&gt;VLOOKUP(BTT[[#This Row],[Verwendete Transaktion (Pflichtauswahl)]],Transaktionen[[Transaktionen]:[Modul]],3,FALSE),"Modul anders","okay"),"")</f>
        <v/>
      </c>
      <c r="AP3523">
        <f>IFERROR(IF(COUNTIFS(BTT[Verwendete Transaktion (Pflichtauswahl)],BTT[[#This Row],[Verwendete Transaktion (Pflichtauswahl)]],BTT[SAP-Modul
(Pflichtauswahl)],"&lt;&gt;"&amp;BTT[[#This Row],[SAP-Modul
(Pflichtauswahl)]])&gt;0,"Modul anders","okay"),"")</f>
        <v/>
      </c>
      <c r="AQ3523">
        <f>IFERROR(IF(COUNTIFS(BTT[Verwendete Transaktion (Pflichtauswahl)],BTT[[#This Row],[Verwendete Transaktion (Pflichtauswahl)]],BTT[Verantwortliches TP
(automatisch)],"&lt;&gt;"&amp;BTT[[#This Row],[Verantwortliches TP
(automatisch)]])&gt;0,"Transaktion mehrfach","okay"),"")</f>
        <v/>
      </c>
      <c r="AR3523">
        <f>IFERROR(IF(COUNTIFS(BTT[Verwendete Transaktion (Pflichtauswahl)],BTT[[#This Row],[Verwendete Transaktion (Pflichtauswahl)]],BTT[Verantwortliches TP
(automatisch)],"&lt;&gt;"&amp;VLOOKUP(aktives_Teilprojekt,Teilprojekte[[Teilprojekte]:[Kürzel]],2,FALSE))&gt;0,"Transaktion mehrfach","okay"),"")</f>
        <v/>
      </c>
      <c r="AS3523" t="inlineStr">
        <is>
          <t>IH197</t>
        </is>
      </c>
    </row>
    <row r="3524">
      <c r="A3524">
        <f>IFERROR(IF(BTT[[#This Row],[Lfd Nr. 
(aus konsolidierter Datei)]]&lt;&gt;"",BTT[[#This Row],[Lfd Nr. 
(aus konsolidierter Datei)]],VLOOKUP(aktives_Teilprojekt,Teilprojekte[[Teilprojekte]:[Kürzel]],2,FALSE)&amp;ROW(BTT[[#This Row],[Lfd Nr.
(automatisch)]])-2),"")</f>
        <v/>
      </c>
      <c r="B3524" t="inlineStr">
        <is>
          <t>Zeitrückmeldungen verwalten</t>
        </is>
      </c>
      <c r="D3524" t="inlineStr">
        <is>
          <t>Sammelrückmeldung IH-Aufträge</t>
        </is>
      </c>
      <c r="E3524">
        <f>IFERROR(IF(NOT(BTT[[#This Row],[Manuelle Änderung des Verantwortliches TP
(Auswahl - bei Bedarf)]]=""),BTT[[#This Row],[Manuelle Änderung des Verantwortliches TP
(Auswahl - bei Bedarf)]],VLOOKUP(BTT[[#This Row],[Hauptprozess
(Pflichtauswahl)]],Hauptprozesse[],3,FALSE)),"")</f>
        <v/>
      </c>
      <c r="H3524" t="inlineStr">
        <is>
          <t>PM</t>
        </is>
      </c>
      <c r="I3524" t="inlineStr">
        <is>
          <t>IW44</t>
        </is>
      </c>
      <c r="J3524">
        <f>IFERROR(VLOOKUP(BTT[[#This Row],[Verwendete Transaktion (Pflichtauswahl)]],Transaktionen[[Transaktionen]:[Langtext]],2,FALSE),"")</f>
        <v/>
      </c>
      <c r="O3524" t="inlineStr">
        <is>
          <t>nein</t>
        </is>
      </c>
      <c r="P3524" t="inlineStr">
        <is>
          <t>nein</t>
        </is>
      </c>
      <c r="Q3524" t="inlineStr">
        <is>
          <t>nein</t>
        </is>
      </c>
      <c r="R3524" t="inlineStr">
        <is>
          <t>keine</t>
        </is>
      </c>
      <c r="S3524" t="inlineStr">
        <is>
          <t>nein</t>
        </is>
      </c>
      <c r="T3524" t="inlineStr">
        <is>
          <t>keiner</t>
        </is>
      </c>
      <c r="V3524">
        <f>IFERROR(VLOOKUP(BTT[[#This Row],[Verwendetes Formular
(Auswahl falls relevant)]],Formulare[[Formularbezeichnung]:[Formularname (technisch)]],2,FALSE),"")</f>
        <v/>
      </c>
      <c r="X3524" t="inlineStr">
        <is>
          <t>nein</t>
        </is>
      </c>
      <c r="Z3524" t="inlineStr">
        <is>
          <t>Must-have</t>
        </is>
      </c>
      <c r="AK3524">
        <f>IF(BTT[[#This Row],[Subprozess
(optionale Auswahl)]]="","okay",IF(VLOOKUP(BTT[[#This Row],[Subprozess
(optionale Auswahl)]],BPML[[Subprozess]:[Zugeordneter Hauptprozess]],3,FALSE)=BTT[[#This Row],[Hauptprozess
(Pflichtauswahl)]],"okay","falscher Subprozess"))</f>
        <v/>
      </c>
      <c r="AL3524">
        <f>IF(aktives_Teilprojekt="Master","",IF(BTT[[#This Row],[Verantwortliches TP
(automatisch)]]=VLOOKUP(aktives_Teilprojekt,Teilprojekte[[Teilprojekte]:[Kürzel]],2,FALSE),"okay","Hauptprozess anderes TP"))</f>
        <v/>
      </c>
      <c r="AM3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4">
        <f>IFERROR(IF(BTT[[#This Row],[SAP-Modul
(Pflichtauswahl)]]&lt;&gt;VLOOKUP(BTT[[#This Row],[Verwendete Transaktion (Pflichtauswahl)]],Transaktionen[[Transaktionen]:[Modul]],3,FALSE),"Modul anders","okay"),"")</f>
        <v/>
      </c>
      <c r="AP3524">
        <f>IFERROR(IF(COUNTIFS(BTT[Verwendete Transaktion (Pflichtauswahl)],BTT[[#This Row],[Verwendete Transaktion (Pflichtauswahl)]],BTT[SAP-Modul
(Pflichtauswahl)],"&lt;&gt;"&amp;BTT[[#This Row],[SAP-Modul
(Pflichtauswahl)]])&gt;0,"Modul anders","okay"),"")</f>
        <v/>
      </c>
      <c r="AQ3524">
        <f>IFERROR(IF(COUNTIFS(BTT[Verwendete Transaktion (Pflichtauswahl)],BTT[[#This Row],[Verwendete Transaktion (Pflichtauswahl)]],BTT[Verantwortliches TP
(automatisch)],"&lt;&gt;"&amp;BTT[[#This Row],[Verantwortliches TP
(automatisch)]])&gt;0,"Transaktion mehrfach","okay"),"")</f>
        <v/>
      </c>
      <c r="AR3524">
        <f>IFERROR(IF(COUNTIFS(BTT[Verwendete Transaktion (Pflichtauswahl)],BTT[[#This Row],[Verwendete Transaktion (Pflichtauswahl)]],BTT[Verantwortliches TP
(automatisch)],"&lt;&gt;"&amp;VLOOKUP(aktives_Teilprojekt,Teilprojekte[[Teilprojekte]:[Kürzel]],2,FALSE))&gt;0,"Transaktion mehrfach","okay"),"")</f>
        <v/>
      </c>
      <c r="AS3524" t="inlineStr">
        <is>
          <t>IH198</t>
        </is>
      </c>
    </row>
    <row r="3525">
      <c r="A3525">
        <f>IFERROR(IF(BTT[[#This Row],[Lfd Nr. 
(aus konsolidierter Datei)]]&lt;&gt;"",BTT[[#This Row],[Lfd Nr. 
(aus konsolidierter Datei)]],VLOOKUP(aktives_Teilprojekt,Teilprojekte[[Teilprojekte]:[Kürzel]],2,FALSE)&amp;ROW(BTT[[#This Row],[Lfd Nr.
(automatisch)]])-2),"")</f>
        <v/>
      </c>
      <c r="B3525" t="inlineStr">
        <is>
          <t>Zeitrückmeldungen verwalten</t>
        </is>
      </c>
      <c r="D3525" t="inlineStr">
        <is>
          <t>Stornieren Rückmeldung IH-Aufträge</t>
        </is>
      </c>
      <c r="E3525">
        <f>IFERROR(IF(NOT(BTT[[#This Row],[Manuelle Änderung des Verantwortliches TP
(Auswahl - bei Bedarf)]]=""),BTT[[#This Row],[Manuelle Änderung des Verantwortliches TP
(Auswahl - bei Bedarf)]],VLOOKUP(BTT[[#This Row],[Hauptprozess
(Pflichtauswahl)]],Hauptprozesse[],3,FALSE)),"")</f>
        <v/>
      </c>
      <c r="H3525" t="inlineStr">
        <is>
          <t>PM</t>
        </is>
      </c>
      <c r="I3525" t="inlineStr">
        <is>
          <t>IW45</t>
        </is>
      </c>
      <c r="J3525">
        <f>IFERROR(VLOOKUP(BTT[[#This Row],[Verwendete Transaktion (Pflichtauswahl)]],Transaktionen[[Transaktionen]:[Langtext]],2,FALSE),"")</f>
        <v/>
      </c>
      <c r="O3525" t="inlineStr">
        <is>
          <t>nein</t>
        </is>
      </c>
      <c r="P3525" t="inlineStr">
        <is>
          <t>nein</t>
        </is>
      </c>
      <c r="Q3525" t="inlineStr">
        <is>
          <t>nein</t>
        </is>
      </c>
      <c r="R3525" t="inlineStr">
        <is>
          <t>keine</t>
        </is>
      </c>
      <c r="S3525" t="inlineStr">
        <is>
          <t>nein</t>
        </is>
      </c>
      <c r="T3525" t="inlineStr">
        <is>
          <t>keiner</t>
        </is>
      </c>
      <c r="V3525">
        <f>IFERROR(VLOOKUP(BTT[[#This Row],[Verwendetes Formular
(Auswahl falls relevant)]],Formulare[[Formularbezeichnung]:[Formularname (technisch)]],2,FALSE),"")</f>
        <v/>
      </c>
      <c r="X3525" t="inlineStr">
        <is>
          <t>nein</t>
        </is>
      </c>
      <c r="Z3525" t="inlineStr">
        <is>
          <t>Must-have</t>
        </is>
      </c>
      <c r="AK3525">
        <f>IF(BTT[[#This Row],[Subprozess
(optionale Auswahl)]]="","okay",IF(VLOOKUP(BTT[[#This Row],[Subprozess
(optionale Auswahl)]],BPML[[Subprozess]:[Zugeordneter Hauptprozess]],3,FALSE)=BTT[[#This Row],[Hauptprozess
(Pflichtauswahl)]],"okay","falscher Subprozess"))</f>
        <v/>
      </c>
      <c r="AL3525">
        <f>IF(aktives_Teilprojekt="Master","",IF(BTT[[#This Row],[Verantwortliches TP
(automatisch)]]=VLOOKUP(aktives_Teilprojekt,Teilprojekte[[Teilprojekte]:[Kürzel]],2,FALSE),"okay","Hauptprozess anderes TP"))</f>
        <v/>
      </c>
      <c r="AM3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5">
        <f>IFERROR(IF(BTT[[#This Row],[SAP-Modul
(Pflichtauswahl)]]&lt;&gt;VLOOKUP(BTT[[#This Row],[Verwendete Transaktion (Pflichtauswahl)]],Transaktionen[[Transaktionen]:[Modul]],3,FALSE),"Modul anders","okay"),"")</f>
        <v/>
      </c>
      <c r="AP3525">
        <f>IFERROR(IF(COUNTIFS(BTT[Verwendete Transaktion (Pflichtauswahl)],BTT[[#This Row],[Verwendete Transaktion (Pflichtauswahl)]],BTT[SAP-Modul
(Pflichtauswahl)],"&lt;&gt;"&amp;BTT[[#This Row],[SAP-Modul
(Pflichtauswahl)]])&gt;0,"Modul anders","okay"),"")</f>
        <v/>
      </c>
      <c r="AQ3525">
        <f>IFERROR(IF(COUNTIFS(BTT[Verwendete Transaktion (Pflichtauswahl)],BTT[[#This Row],[Verwendete Transaktion (Pflichtauswahl)]],BTT[Verantwortliches TP
(automatisch)],"&lt;&gt;"&amp;BTT[[#This Row],[Verantwortliches TP
(automatisch)]])&gt;0,"Transaktion mehrfach","okay"),"")</f>
        <v/>
      </c>
      <c r="AR3525">
        <f>IFERROR(IF(COUNTIFS(BTT[Verwendete Transaktion (Pflichtauswahl)],BTT[[#This Row],[Verwendete Transaktion (Pflichtauswahl)]],BTT[Verantwortliches TP
(automatisch)],"&lt;&gt;"&amp;VLOOKUP(aktives_Teilprojekt,Teilprojekte[[Teilprojekte]:[Kürzel]],2,FALSE))&gt;0,"Transaktion mehrfach","okay"),"")</f>
        <v/>
      </c>
      <c r="AS3525" t="inlineStr">
        <is>
          <t>IH199</t>
        </is>
      </c>
    </row>
    <row r="3526">
      <c r="A3526">
        <f>IFERROR(IF(BTT[[#This Row],[Lfd Nr. 
(aus konsolidierter Datei)]]&lt;&gt;"",BTT[[#This Row],[Lfd Nr. 
(aus konsolidierter Datei)]],VLOOKUP(aktives_Teilprojekt,Teilprojekte[[Teilprojekte]:[Kürzel]],2,FALSE)&amp;ROW(BTT[[#This Row],[Lfd Nr.
(automatisch)]])-2),"")</f>
        <v/>
      </c>
      <c r="B3526" t="inlineStr">
        <is>
          <t>Zeitrückmeldungen verwalten</t>
        </is>
      </c>
      <c r="D3526" t="inlineStr">
        <is>
          <t>Nachbearbeitung von BDE-Fehlersätzen</t>
        </is>
      </c>
      <c r="E3526">
        <f>IFERROR(IF(NOT(BTT[[#This Row],[Manuelle Änderung des Verantwortliches TP
(Auswahl - bei Bedarf)]]=""),BTT[[#This Row],[Manuelle Änderung des Verantwortliches TP
(Auswahl - bei Bedarf)]],VLOOKUP(BTT[[#This Row],[Hauptprozess
(Pflichtauswahl)]],Hauptprozesse[],3,FALSE)),"")</f>
        <v/>
      </c>
      <c r="H3526" t="inlineStr">
        <is>
          <t>PM</t>
        </is>
      </c>
      <c r="I3526" t="inlineStr">
        <is>
          <t>IW46</t>
        </is>
      </c>
      <c r="J3526">
        <f>IFERROR(VLOOKUP(BTT[[#This Row],[Verwendete Transaktion (Pflichtauswahl)]],Transaktionen[[Transaktionen]:[Langtext]],2,FALSE),"")</f>
        <v/>
      </c>
      <c r="O3526" t="inlineStr">
        <is>
          <t>nein</t>
        </is>
      </c>
      <c r="T3526" t="inlineStr">
        <is>
          <t>keiner</t>
        </is>
      </c>
      <c r="V3526">
        <f>IFERROR(VLOOKUP(BTT[[#This Row],[Verwendetes Formular
(Auswahl falls relevant)]],Formulare[[Formularbezeichnung]:[Formularname (technisch)]],2,FALSE),"")</f>
        <v/>
      </c>
      <c r="X3526" t="inlineStr">
        <is>
          <t>nein</t>
        </is>
      </c>
      <c r="Z3526" t="inlineStr">
        <is>
          <t>Must-have</t>
        </is>
      </c>
      <c r="AK3526">
        <f>IF(BTT[[#This Row],[Subprozess
(optionale Auswahl)]]="","okay",IF(VLOOKUP(BTT[[#This Row],[Subprozess
(optionale Auswahl)]],BPML[[Subprozess]:[Zugeordneter Hauptprozess]],3,FALSE)=BTT[[#This Row],[Hauptprozess
(Pflichtauswahl)]],"okay","falscher Subprozess"))</f>
        <v/>
      </c>
      <c r="AL3526">
        <f>IF(aktives_Teilprojekt="Master","",IF(BTT[[#This Row],[Verantwortliches TP
(automatisch)]]=VLOOKUP(aktives_Teilprojekt,Teilprojekte[[Teilprojekte]:[Kürzel]],2,FALSE),"okay","Hauptprozess anderes TP"))</f>
        <v/>
      </c>
      <c r="AM3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6">
        <f>IFERROR(IF(BTT[[#This Row],[SAP-Modul
(Pflichtauswahl)]]&lt;&gt;VLOOKUP(BTT[[#This Row],[Verwendete Transaktion (Pflichtauswahl)]],Transaktionen[[Transaktionen]:[Modul]],3,FALSE),"Modul anders","okay"),"")</f>
        <v/>
      </c>
      <c r="AP3526">
        <f>IFERROR(IF(COUNTIFS(BTT[Verwendete Transaktion (Pflichtauswahl)],BTT[[#This Row],[Verwendete Transaktion (Pflichtauswahl)]],BTT[SAP-Modul
(Pflichtauswahl)],"&lt;&gt;"&amp;BTT[[#This Row],[SAP-Modul
(Pflichtauswahl)]])&gt;0,"Modul anders","okay"),"")</f>
        <v/>
      </c>
      <c r="AQ3526">
        <f>IFERROR(IF(COUNTIFS(BTT[Verwendete Transaktion (Pflichtauswahl)],BTT[[#This Row],[Verwendete Transaktion (Pflichtauswahl)]],BTT[Verantwortliches TP
(automatisch)],"&lt;&gt;"&amp;BTT[[#This Row],[Verantwortliches TP
(automatisch)]])&gt;0,"Transaktion mehrfach","okay"),"")</f>
        <v/>
      </c>
      <c r="AR3526">
        <f>IFERROR(IF(COUNTIFS(BTT[Verwendete Transaktion (Pflichtauswahl)],BTT[[#This Row],[Verwendete Transaktion (Pflichtauswahl)]],BTT[Verantwortliches TP
(automatisch)],"&lt;&gt;"&amp;VLOOKUP(aktives_Teilprojekt,Teilprojekte[[Teilprojekte]:[Kürzel]],2,FALSE))&gt;0,"Transaktion mehrfach","okay"),"")</f>
        <v/>
      </c>
      <c r="AS3526" t="inlineStr">
        <is>
          <t>IH200</t>
        </is>
      </c>
    </row>
    <row r="3527">
      <c r="A3527">
        <f>IFERROR(IF(BTT[[#This Row],[Lfd Nr. 
(aus konsolidierter Datei)]]&lt;&gt;"",BTT[[#This Row],[Lfd Nr. 
(aus konsolidierter Datei)]],VLOOKUP(aktives_Teilprojekt,Teilprojekte[[Teilprojekte]:[Kürzel]],2,FALSE)&amp;ROW(BTT[[#This Row],[Lfd Nr.
(automatisch)]])-2),"")</f>
        <v/>
      </c>
      <c r="B3527" t="inlineStr">
        <is>
          <t>Zeitrückmeldungen verwalten</t>
        </is>
      </c>
      <c r="D3527" t="inlineStr">
        <is>
          <t>Rückmeldeliste</t>
        </is>
      </c>
      <c r="E3527">
        <f>IFERROR(IF(NOT(BTT[[#This Row],[Manuelle Änderung des Verantwortliches TP
(Auswahl - bei Bedarf)]]=""),BTT[[#This Row],[Manuelle Änderung des Verantwortliches TP
(Auswahl - bei Bedarf)]],VLOOKUP(BTT[[#This Row],[Hauptprozess
(Pflichtauswahl)]],Hauptprozesse[],3,FALSE)),"")</f>
        <v/>
      </c>
      <c r="H3527" t="inlineStr">
        <is>
          <t>PM</t>
        </is>
      </c>
      <c r="I3527" t="inlineStr">
        <is>
          <t>IW47</t>
        </is>
      </c>
      <c r="J3527">
        <f>IFERROR(VLOOKUP(BTT[[#This Row],[Verwendete Transaktion (Pflichtauswahl)]],Transaktionen[[Transaktionen]:[Langtext]],2,FALSE),"")</f>
        <v/>
      </c>
      <c r="O3527" t="inlineStr">
        <is>
          <t>nein</t>
        </is>
      </c>
      <c r="P3527" t="inlineStr">
        <is>
          <t>nein</t>
        </is>
      </c>
      <c r="Q3527" t="inlineStr">
        <is>
          <t>nein</t>
        </is>
      </c>
      <c r="R3527" t="inlineStr">
        <is>
          <t>keine</t>
        </is>
      </c>
      <c r="S3527" t="inlineStr">
        <is>
          <t>nein</t>
        </is>
      </c>
      <c r="T3527" t="inlineStr">
        <is>
          <t>keiner</t>
        </is>
      </c>
      <c r="V3527">
        <f>IFERROR(VLOOKUP(BTT[[#This Row],[Verwendetes Formular
(Auswahl falls relevant)]],Formulare[[Formularbezeichnung]:[Formularname (technisch)]],2,FALSE),"")</f>
        <v/>
      </c>
      <c r="X3527" t="inlineStr">
        <is>
          <t>nein</t>
        </is>
      </c>
      <c r="Z3527" t="inlineStr">
        <is>
          <t>Must-have</t>
        </is>
      </c>
      <c r="AK3527">
        <f>IF(BTT[[#This Row],[Subprozess
(optionale Auswahl)]]="","okay",IF(VLOOKUP(BTT[[#This Row],[Subprozess
(optionale Auswahl)]],BPML[[Subprozess]:[Zugeordneter Hauptprozess]],3,FALSE)=BTT[[#This Row],[Hauptprozess
(Pflichtauswahl)]],"okay","falscher Subprozess"))</f>
        <v/>
      </c>
      <c r="AL3527">
        <f>IF(aktives_Teilprojekt="Master","",IF(BTT[[#This Row],[Verantwortliches TP
(automatisch)]]=VLOOKUP(aktives_Teilprojekt,Teilprojekte[[Teilprojekte]:[Kürzel]],2,FALSE),"okay","Hauptprozess anderes TP"))</f>
        <v/>
      </c>
      <c r="AM3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7">
        <f>IFERROR(IF(BTT[[#This Row],[SAP-Modul
(Pflichtauswahl)]]&lt;&gt;VLOOKUP(BTT[[#This Row],[Verwendete Transaktion (Pflichtauswahl)]],Transaktionen[[Transaktionen]:[Modul]],3,FALSE),"Modul anders","okay"),"")</f>
        <v/>
      </c>
      <c r="AP3527">
        <f>IFERROR(IF(COUNTIFS(BTT[Verwendete Transaktion (Pflichtauswahl)],BTT[[#This Row],[Verwendete Transaktion (Pflichtauswahl)]],BTT[SAP-Modul
(Pflichtauswahl)],"&lt;&gt;"&amp;BTT[[#This Row],[SAP-Modul
(Pflichtauswahl)]])&gt;0,"Modul anders","okay"),"")</f>
        <v/>
      </c>
      <c r="AQ3527">
        <f>IFERROR(IF(COUNTIFS(BTT[Verwendete Transaktion (Pflichtauswahl)],BTT[[#This Row],[Verwendete Transaktion (Pflichtauswahl)]],BTT[Verantwortliches TP
(automatisch)],"&lt;&gt;"&amp;BTT[[#This Row],[Verantwortliches TP
(automatisch)]])&gt;0,"Transaktion mehrfach","okay"),"")</f>
        <v/>
      </c>
      <c r="AR3527">
        <f>IFERROR(IF(COUNTIFS(BTT[Verwendete Transaktion (Pflichtauswahl)],BTT[[#This Row],[Verwendete Transaktion (Pflichtauswahl)]],BTT[Verantwortliches TP
(automatisch)],"&lt;&gt;"&amp;VLOOKUP(aktives_Teilprojekt,Teilprojekte[[Teilprojekte]:[Kürzel]],2,FALSE))&gt;0,"Transaktion mehrfach","okay"),"")</f>
        <v/>
      </c>
      <c r="AS3527" t="inlineStr">
        <is>
          <t>IH201</t>
        </is>
      </c>
    </row>
    <row r="3528">
      <c r="A3528">
        <f>IFERROR(IF(BTT[[#This Row],[Lfd Nr. 
(aus konsolidierter Datei)]]&lt;&gt;"",BTT[[#This Row],[Lfd Nr. 
(aus konsolidierter Datei)]],VLOOKUP(aktives_Teilprojekt,Teilprojekte[[Teilprojekte]:[Kürzel]],2,FALSE)&amp;ROW(BTT[[#This Row],[Lfd Nr.
(automatisch)]])-2),"")</f>
        <v/>
      </c>
      <c r="B3528" t="inlineStr">
        <is>
          <t>Zeitrückmeldungen verwalten</t>
        </is>
      </c>
      <c r="D3528" t="inlineStr">
        <is>
          <t>Rückmelden über Vorgangsliste</t>
        </is>
      </c>
      <c r="E3528">
        <f>IFERROR(IF(NOT(BTT[[#This Row],[Manuelle Änderung des Verantwortliches TP
(Auswahl - bei Bedarf)]]=""),BTT[[#This Row],[Manuelle Änderung des Verantwortliches TP
(Auswahl - bei Bedarf)]],VLOOKUP(BTT[[#This Row],[Hauptprozess
(Pflichtauswahl)]],Hauptprozesse[],3,FALSE)),"")</f>
        <v/>
      </c>
      <c r="H3528" t="inlineStr">
        <is>
          <t>PM</t>
        </is>
      </c>
      <c r="I3528" t="inlineStr">
        <is>
          <t>IW48</t>
        </is>
      </c>
      <c r="J3528">
        <f>IFERROR(VLOOKUP(BTT[[#This Row],[Verwendete Transaktion (Pflichtauswahl)]],Transaktionen[[Transaktionen]:[Langtext]],2,FALSE),"")</f>
        <v/>
      </c>
      <c r="O3528" t="inlineStr">
        <is>
          <t>nein</t>
        </is>
      </c>
      <c r="P3528" t="inlineStr">
        <is>
          <t>nein</t>
        </is>
      </c>
      <c r="Q3528" t="inlineStr">
        <is>
          <t>nein</t>
        </is>
      </c>
      <c r="R3528" t="inlineStr">
        <is>
          <t>keine</t>
        </is>
      </c>
      <c r="S3528" t="inlineStr">
        <is>
          <t>nein</t>
        </is>
      </c>
      <c r="T3528" t="inlineStr">
        <is>
          <t>keiner</t>
        </is>
      </c>
      <c r="V3528">
        <f>IFERROR(VLOOKUP(BTT[[#This Row],[Verwendetes Formular
(Auswahl falls relevant)]],Formulare[[Formularbezeichnung]:[Formularname (technisch)]],2,FALSE),"")</f>
        <v/>
      </c>
      <c r="X3528" t="inlineStr">
        <is>
          <t>nein</t>
        </is>
      </c>
      <c r="Z3528" t="inlineStr">
        <is>
          <t>Must-have</t>
        </is>
      </c>
      <c r="AK3528">
        <f>IF(BTT[[#This Row],[Subprozess
(optionale Auswahl)]]="","okay",IF(VLOOKUP(BTT[[#This Row],[Subprozess
(optionale Auswahl)]],BPML[[Subprozess]:[Zugeordneter Hauptprozess]],3,FALSE)=BTT[[#This Row],[Hauptprozess
(Pflichtauswahl)]],"okay","falscher Subprozess"))</f>
        <v/>
      </c>
      <c r="AL3528">
        <f>IF(aktives_Teilprojekt="Master","",IF(BTT[[#This Row],[Verantwortliches TP
(automatisch)]]=VLOOKUP(aktives_Teilprojekt,Teilprojekte[[Teilprojekte]:[Kürzel]],2,FALSE),"okay","Hauptprozess anderes TP"))</f>
        <v/>
      </c>
      <c r="AM3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8">
        <f>IFERROR(IF(BTT[[#This Row],[SAP-Modul
(Pflichtauswahl)]]&lt;&gt;VLOOKUP(BTT[[#This Row],[Verwendete Transaktion (Pflichtauswahl)]],Transaktionen[[Transaktionen]:[Modul]],3,FALSE),"Modul anders","okay"),"")</f>
        <v/>
      </c>
      <c r="AP3528">
        <f>IFERROR(IF(COUNTIFS(BTT[Verwendete Transaktion (Pflichtauswahl)],BTT[[#This Row],[Verwendete Transaktion (Pflichtauswahl)]],BTT[SAP-Modul
(Pflichtauswahl)],"&lt;&gt;"&amp;BTT[[#This Row],[SAP-Modul
(Pflichtauswahl)]])&gt;0,"Modul anders","okay"),"")</f>
        <v/>
      </c>
      <c r="AQ3528">
        <f>IFERROR(IF(COUNTIFS(BTT[Verwendete Transaktion (Pflichtauswahl)],BTT[[#This Row],[Verwendete Transaktion (Pflichtauswahl)]],BTT[Verantwortliches TP
(automatisch)],"&lt;&gt;"&amp;BTT[[#This Row],[Verantwortliches TP
(automatisch)]])&gt;0,"Transaktion mehrfach","okay"),"")</f>
        <v/>
      </c>
      <c r="AR3528">
        <f>IFERROR(IF(COUNTIFS(BTT[Verwendete Transaktion (Pflichtauswahl)],BTT[[#This Row],[Verwendete Transaktion (Pflichtauswahl)]],BTT[Verantwortliches TP
(automatisch)],"&lt;&gt;"&amp;VLOOKUP(aktives_Teilprojekt,Teilprojekte[[Teilprojekte]:[Kürzel]],2,FALSE))&gt;0,"Transaktion mehrfach","okay"),"")</f>
        <v/>
      </c>
      <c r="AS3528" t="inlineStr">
        <is>
          <t>IH202</t>
        </is>
      </c>
    </row>
    <row r="3529">
      <c r="A3529">
        <f>IFERROR(IF(BTT[[#This Row],[Lfd Nr. 
(aus konsolidierter Datei)]]&lt;&gt;"",BTT[[#This Row],[Lfd Nr. 
(aus konsolidierter Datei)]],VLOOKUP(aktives_Teilprojekt,Teilprojekte[[Teilprojekte]:[Kürzel]],2,FALSE)&amp;ROW(BTT[[#This Row],[Lfd Nr.
(automatisch)]])-2),"")</f>
        <v/>
      </c>
      <c r="B3529" t="inlineStr">
        <is>
          <t>Instandhaltungsreporting</t>
        </is>
      </c>
      <c r="D3529" t="inlineStr">
        <is>
          <t>Vorgänge anzeigen</t>
        </is>
      </c>
      <c r="E3529">
        <f>IFERROR(IF(NOT(BTT[[#This Row],[Manuelle Änderung des Verantwortliches TP
(Auswahl - bei Bedarf)]]=""),BTT[[#This Row],[Manuelle Änderung des Verantwortliches TP
(Auswahl - bei Bedarf)]],VLOOKUP(BTT[[#This Row],[Hauptprozess
(Pflichtauswahl)]],Hauptprozesse[],3,FALSE)),"")</f>
        <v/>
      </c>
      <c r="H3529" t="inlineStr">
        <is>
          <t>PM</t>
        </is>
      </c>
      <c r="I3529" t="inlineStr">
        <is>
          <t>IW49</t>
        </is>
      </c>
      <c r="J3529">
        <f>IFERROR(VLOOKUP(BTT[[#This Row],[Verwendete Transaktion (Pflichtauswahl)]],Transaktionen[[Transaktionen]:[Langtext]],2,FALSE),"")</f>
        <v/>
      </c>
      <c r="O3529" t="inlineStr">
        <is>
          <t>nein</t>
        </is>
      </c>
      <c r="P3529" t="inlineStr">
        <is>
          <t>nein</t>
        </is>
      </c>
      <c r="Q3529" t="inlineStr">
        <is>
          <t>nein</t>
        </is>
      </c>
      <c r="R3529" t="inlineStr">
        <is>
          <t>keine</t>
        </is>
      </c>
      <c r="S3529" t="inlineStr">
        <is>
          <t>nein</t>
        </is>
      </c>
      <c r="T3529" t="inlineStr">
        <is>
          <t>keiner</t>
        </is>
      </c>
      <c r="V3529">
        <f>IFERROR(VLOOKUP(BTT[[#This Row],[Verwendetes Formular
(Auswahl falls relevant)]],Formulare[[Formularbezeichnung]:[Formularname (technisch)]],2,FALSE),"")</f>
        <v/>
      </c>
      <c r="X3529" t="inlineStr">
        <is>
          <t>nein</t>
        </is>
      </c>
      <c r="Z3529" t="inlineStr">
        <is>
          <t>Must-have</t>
        </is>
      </c>
      <c r="AK3529">
        <f>IF(BTT[[#This Row],[Subprozess
(optionale Auswahl)]]="","okay",IF(VLOOKUP(BTT[[#This Row],[Subprozess
(optionale Auswahl)]],BPML[[Subprozess]:[Zugeordneter Hauptprozess]],3,FALSE)=BTT[[#This Row],[Hauptprozess
(Pflichtauswahl)]],"okay","falscher Subprozess"))</f>
        <v/>
      </c>
      <c r="AL3529">
        <f>IF(aktives_Teilprojekt="Master","",IF(BTT[[#This Row],[Verantwortliches TP
(automatisch)]]=VLOOKUP(aktives_Teilprojekt,Teilprojekte[[Teilprojekte]:[Kürzel]],2,FALSE),"okay","Hauptprozess anderes TP"))</f>
        <v/>
      </c>
      <c r="AM3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9">
        <f>IFERROR(IF(BTT[[#This Row],[SAP-Modul
(Pflichtauswahl)]]&lt;&gt;VLOOKUP(BTT[[#This Row],[Verwendete Transaktion (Pflichtauswahl)]],Transaktionen[[Transaktionen]:[Modul]],3,FALSE),"Modul anders","okay"),"")</f>
        <v/>
      </c>
      <c r="AP3529">
        <f>IFERROR(IF(COUNTIFS(BTT[Verwendete Transaktion (Pflichtauswahl)],BTT[[#This Row],[Verwendete Transaktion (Pflichtauswahl)]],BTT[SAP-Modul
(Pflichtauswahl)],"&lt;&gt;"&amp;BTT[[#This Row],[SAP-Modul
(Pflichtauswahl)]])&gt;0,"Modul anders","okay"),"")</f>
        <v/>
      </c>
      <c r="AQ3529">
        <f>IFERROR(IF(COUNTIFS(BTT[Verwendete Transaktion (Pflichtauswahl)],BTT[[#This Row],[Verwendete Transaktion (Pflichtauswahl)]],BTT[Verantwortliches TP
(automatisch)],"&lt;&gt;"&amp;BTT[[#This Row],[Verantwortliches TP
(automatisch)]])&gt;0,"Transaktion mehrfach","okay"),"")</f>
        <v/>
      </c>
      <c r="AR3529">
        <f>IFERROR(IF(COUNTIFS(BTT[Verwendete Transaktion (Pflichtauswahl)],BTT[[#This Row],[Verwendete Transaktion (Pflichtauswahl)]],BTT[Verantwortliches TP
(automatisch)],"&lt;&gt;"&amp;VLOOKUP(aktives_Teilprojekt,Teilprojekte[[Teilprojekte]:[Kürzel]],2,FALSE))&gt;0,"Transaktion mehrfach","okay"),"")</f>
        <v/>
      </c>
      <c r="AS3529" t="inlineStr">
        <is>
          <t>IH203</t>
        </is>
      </c>
    </row>
    <row r="3530">
      <c r="A3530">
        <f>IFERROR(IF(BTT[[#This Row],[Lfd Nr. 
(aus konsolidierter Datei)]]&lt;&gt;"",BTT[[#This Row],[Lfd Nr. 
(aus konsolidierter Datei)]],VLOOKUP(aktives_Teilprojekt,Teilprojekte[[Teilprojekte]:[Kürzel]],2,FALSE)&amp;ROW(BTT[[#This Row],[Lfd Nr.
(automatisch)]])-2),"")</f>
        <v/>
      </c>
      <c r="B3530" t="inlineStr">
        <is>
          <t>Instandhaltungsreporting</t>
        </is>
      </c>
      <c r="D3530" t="inlineStr">
        <is>
          <t>Aufträge und Vorgänge anzeigen</t>
        </is>
      </c>
      <c r="E3530">
        <f>IFERROR(IF(NOT(BTT[[#This Row],[Manuelle Änderung des Verantwortliches TP
(Auswahl - bei Bedarf)]]=""),BTT[[#This Row],[Manuelle Änderung des Verantwortliches TP
(Auswahl - bei Bedarf)]],VLOOKUP(BTT[[#This Row],[Hauptprozess
(Pflichtauswahl)]],Hauptprozesse[],3,FALSE)),"")</f>
        <v/>
      </c>
      <c r="H3530" t="inlineStr">
        <is>
          <t>PM</t>
        </is>
      </c>
      <c r="I3530" t="inlineStr">
        <is>
          <t>IW49N</t>
        </is>
      </c>
      <c r="J3530">
        <f>IFERROR(VLOOKUP(BTT[[#This Row],[Verwendete Transaktion (Pflichtauswahl)]],Transaktionen[[Transaktionen]:[Langtext]],2,FALSE),"")</f>
        <v/>
      </c>
      <c r="O3530" t="inlineStr">
        <is>
          <t>nein</t>
        </is>
      </c>
      <c r="P3530" t="inlineStr">
        <is>
          <t>nein</t>
        </is>
      </c>
      <c r="Q3530" t="inlineStr">
        <is>
          <t>nein</t>
        </is>
      </c>
      <c r="R3530" t="inlineStr">
        <is>
          <t>Qlik Sense</t>
        </is>
      </c>
      <c r="S3530" t="inlineStr">
        <is>
          <t>nein</t>
        </is>
      </c>
      <c r="T3530" t="inlineStr">
        <is>
          <t>keiner</t>
        </is>
      </c>
      <c r="V3530">
        <f>IFERROR(VLOOKUP(BTT[[#This Row],[Verwendetes Formular
(Auswahl falls relevant)]],Formulare[[Formularbezeichnung]:[Formularname (technisch)]],2,FALSE),"")</f>
        <v/>
      </c>
      <c r="X3530" t="inlineStr">
        <is>
          <t>nein</t>
        </is>
      </c>
      <c r="Z3530" t="inlineStr">
        <is>
          <t>Must-have</t>
        </is>
      </c>
      <c r="AK3530">
        <f>IF(BTT[[#This Row],[Subprozess
(optionale Auswahl)]]="","okay",IF(VLOOKUP(BTT[[#This Row],[Subprozess
(optionale Auswahl)]],BPML[[Subprozess]:[Zugeordneter Hauptprozess]],3,FALSE)=BTT[[#This Row],[Hauptprozess
(Pflichtauswahl)]],"okay","falscher Subprozess"))</f>
        <v/>
      </c>
      <c r="AL3530">
        <f>IF(aktives_Teilprojekt="Master","",IF(BTT[[#This Row],[Verantwortliches TP
(automatisch)]]=VLOOKUP(aktives_Teilprojekt,Teilprojekte[[Teilprojekte]:[Kürzel]],2,FALSE),"okay","Hauptprozess anderes TP"))</f>
        <v/>
      </c>
      <c r="AM3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0">
        <f>IFERROR(IF(BTT[[#This Row],[SAP-Modul
(Pflichtauswahl)]]&lt;&gt;VLOOKUP(BTT[[#This Row],[Verwendete Transaktion (Pflichtauswahl)]],Transaktionen[[Transaktionen]:[Modul]],3,FALSE),"Modul anders","okay"),"")</f>
        <v/>
      </c>
      <c r="AP3530">
        <f>IFERROR(IF(COUNTIFS(BTT[Verwendete Transaktion (Pflichtauswahl)],BTT[[#This Row],[Verwendete Transaktion (Pflichtauswahl)]],BTT[SAP-Modul
(Pflichtauswahl)],"&lt;&gt;"&amp;BTT[[#This Row],[SAP-Modul
(Pflichtauswahl)]])&gt;0,"Modul anders","okay"),"")</f>
        <v/>
      </c>
      <c r="AQ3530">
        <f>IFERROR(IF(COUNTIFS(BTT[Verwendete Transaktion (Pflichtauswahl)],BTT[[#This Row],[Verwendete Transaktion (Pflichtauswahl)]],BTT[Verantwortliches TP
(automatisch)],"&lt;&gt;"&amp;BTT[[#This Row],[Verantwortliches TP
(automatisch)]])&gt;0,"Transaktion mehrfach","okay"),"")</f>
        <v/>
      </c>
      <c r="AR3530">
        <f>IFERROR(IF(COUNTIFS(BTT[Verwendete Transaktion (Pflichtauswahl)],BTT[[#This Row],[Verwendete Transaktion (Pflichtauswahl)]],BTT[Verantwortliches TP
(automatisch)],"&lt;&gt;"&amp;VLOOKUP(aktives_Teilprojekt,Teilprojekte[[Teilprojekte]:[Kürzel]],2,FALSE))&gt;0,"Transaktion mehrfach","okay"),"")</f>
        <v/>
      </c>
      <c r="AS3530" t="inlineStr">
        <is>
          <t>IH204</t>
        </is>
      </c>
    </row>
    <row r="3531">
      <c r="A3531">
        <f>IFERROR(IF(BTT[[#This Row],[Lfd Nr. 
(aus konsolidierter Datei)]]&lt;&gt;"",BTT[[#This Row],[Lfd Nr. 
(aus konsolidierter Datei)]],VLOOKUP(aktives_Teilprojekt,Teilprojekte[[Teilprojekte]:[Kürzel]],2,FALSE)&amp;ROW(BTT[[#This Row],[Lfd Nr.
(automatisch)]])-2),"")</f>
        <v/>
      </c>
      <c r="B3531" t="inlineStr">
        <is>
          <t>Instandhaltungsreporting</t>
        </is>
      </c>
      <c r="D3531" t="inlineStr">
        <is>
          <t>Anzeigen historischer IH-Auftrag</t>
        </is>
      </c>
      <c r="E3531">
        <f>IFERROR(IF(NOT(BTT[[#This Row],[Manuelle Änderung des Verantwortliches TP
(Auswahl - bei Bedarf)]]=""),BTT[[#This Row],[Manuelle Änderung des Verantwortliches TP
(Auswahl - bei Bedarf)]],VLOOKUP(BTT[[#This Row],[Hauptprozess
(Pflichtauswahl)]],Hauptprozesse[],3,FALSE)),"")</f>
        <v/>
      </c>
      <c r="H3531" t="inlineStr">
        <is>
          <t>PM</t>
        </is>
      </c>
      <c r="I3531" t="inlineStr">
        <is>
          <t>IW63</t>
        </is>
      </c>
      <c r="J3531">
        <f>IFERROR(VLOOKUP(BTT[[#This Row],[Verwendete Transaktion (Pflichtauswahl)]],Transaktionen[[Transaktionen]:[Langtext]],2,FALSE),"")</f>
        <v/>
      </c>
      <c r="O3531" t="inlineStr">
        <is>
          <t>nein</t>
        </is>
      </c>
      <c r="P3531" t="inlineStr">
        <is>
          <t>nein</t>
        </is>
      </c>
      <c r="Q3531" t="inlineStr">
        <is>
          <t>nein</t>
        </is>
      </c>
      <c r="R3531" t="inlineStr">
        <is>
          <t>keine</t>
        </is>
      </c>
      <c r="S3531" t="inlineStr">
        <is>
          <t>nein</t>
        </is>
      </c>
      <c r="T3531" t="inlineStr">
        <is>
          <t>keiner</t>
        </is>
      </c>
      <c r="V3531">
        <f>IFERROR(VLOOKUP(BTT[[#This Row],[Verwendetes Formular
(Auswahl falls relevant)]],Formulare[[Formularbezeichnung]:[Formularname (technisch)]],2,FALSE),"")</f>
        <v/>
      </c>
      <c r="X3531" t="inlineStr">
        <is>
          <t>nein</t>
        </is>
      </c>
      <c r="Z3531" t="inlineStr">
        <is>
          <t>Must-have</t>
        </is>
      </c>
      <c r="AK3531">
        <f>IF(BTT[[#This Row],[Subprozess
(optionale Auswahl)]]="","okay",IF(VLOOKUP(BTT[[#This Row],[Subprozess
(optionale Auswahl)]],BPML[[Subprozess]:[Zugeordneter Hauptprozess]],3,FALSE)=BTT[[#This Row],[Hauptprozess
(Pflichtauswahl)]],"okay","falscher Subprozess"))</f>
        <v/>
      </c>
      <c r="AL3531">
        <f>IF(aktives_Teilprojekt="Master","",IF(BTT[[#This Row],[Verantwortliches TP
(automatisch)]]=VLOOKUP(aktives_Teilprojekt,Teilprojekte[[Teilprojekte]:[Kürzel]],2,FALSE),"okay","Hauptprozess anderes TP"))</f>
        <v/>
      </c>
      <c r="AM3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1">
        <f>IFERROR(IF(BTT[[#This Row],[SAP-Modul
(Pflichtauswahl)]]&lt;&gt;VLOOKUP(BTT[[#This Row],[Verwendete Transaktion (Pflichtauswahl)]],Transaktionen[[Transaktionen]:[Modul]],3,FALSE),"Modul anders","okay"),"")</f>
        <v/>
      </c>
      <c r="AP3531">
        <f>IFERROR(IF(COUNTIFS(BTT[Verwendete Transaktion (Pflichtauswahl)],BTT[[#This Row],[Verwendete Transaktion (Pflichtauswahl)]],BTT[SAP-Modul
(Pflichtauswahl)],"&lt;&gt;"&amp;BTT[[#This Row],[SAP-Modul
(Pflichtauswahl)]])&gt;0,"Modul anders","okay"),"")</f>
        <v/>
      </c>
      <c r="AQ3531">
        <f>IFERROR(IF(COUNTIFS(BTT[Verwendete Transaktion (Pflichtauswahl)],BTT[[#This Row],[Verwendete Transaktion (Pflichtauswahl)]],BTT[Verantwortliches TP
(automatisch)],"&lt;&gt;"&amp;BTT[[#This Row],[Verantwortliches TP
(automatisch)]])&gt;0,"Transaktion mehrfach","okay"),"")</f>
        <v/>
      </c>
      <c r="AR3531">
        <f>IFERROR(IF(COUNTIFS(BTT[Verwendete Transaktion (Pflichtauswahl)],BTT[[#This Row],[Verwendete Transaktion (Pflichtauswahl)]],BTT[Verantwortliches TP
(automatisch)],"&lt;&gt;"&amp;VLOOKUP(aktives_Teilprojekt,Teilprojekte[[Teilprojekte]:[Kürzel]],2,FALSE))&gt;0,"Transaktion mehrfach","okay"),"")</f>
        <v/>
      </c>
      <c r="AS3531" t="inlineStr">
        <is>
          <t>IH205</t>
        </is>
      </c>
    </row>
    <row r="3532">
      <c r="A3532">
        <f>IFERROR(IF(BTT[[#This Row],[Lfd Nr. 
(aus konsolidierter Datei)]]&lt;&gt;"",BTT[[#This Row],[Lfd Nr. 
(aus konsolidierter Datei)]],VLOOKUP(aktives_Teilprojekt,Teilprojekte[[Teilprojekte]:[Kürzel]],2,FALSE)&amp;ROW(BTT[[#This Row],[Lfd Nr.
(automatisch)]])-2),"")</f>
        <v/>
      </c>
      <c r="B3532" t="inlineStr">
        <is>
          <t>Instandhaltungsreporting</t>
        </is>
      </c>
      <c r="D3532" t="inlineStr">
        <is>
          <t>Auswertung Zahlungsträger im PM</t>
        </is>
      </c>
      <c r="E3532">
        <f>IFERROR(IF(NOT(BTT[[#This Row],[Manuelle Änderung des Verantwortliches TP
(Auswahl - bei Bedarf)]]=""),BTT[[#This Row],[Manuelle Änderung des Verantwortliches TP
(Auswahl - bei Bedarf)]],VLOOKUP(BTT[[#This Row],[Hauptprozess
(Pflichtauswahl)]],Hauptprozesse[],3,FALSE)),"")</f>
        <v/>
      </c>
      <c r="H3532" t="inlineStr">
        <is>
          <t>PM</t>
        </is>
      </c>
      <c r="I3532" t="inlineStr">
        <is>
          <t>ZHOAGPM1</t>
        </is>
      </c>
      <c r="J3532">
        <f>IFERROR(VLOOKUP(BTT[[#This Row],[Verwendete Transaktion (Pflichtauswahl)]],Transaktionen[[Transaktionen]:[Langtext]],2,FALSE),"")</f>
        <v/>
      </c>
      <c r="O3532" t="inlineStr">
        <is>
          <t>nein</t>
        </is>
      </c>
      <c r="P3532" t="inlineStr">
        <is>
          <t>nein</t>
        </is>
      </c>
      <c r="Q3532" t="inlineStr">
        <is>
          <t>nein</t>
        </is>
      </c>
      <c r="R3532" t="inlineStr">
        <is>
          <t>keine</t>
        </is>
      </c>
      <c r="S3532" t="inlineStr">
        <is>
          <t>nein</t>
        </is>
      </c>
      <c r="T3532" t="inlineStr">
        <is>
          <t>keiner</t>
        </is>
      </c>
      <c r="V3532">
        <f>IFERROR(VLOOKUP(BTT[[#This Row],[Verwendetes Formular
(Auswahl falls relevant)]],Formulare[[Formularbezeichnung]:[Formularname (technisch)]],2,FALSE),"")</f>
        <v/>
      </c>
      <c r="X3532" t="inlineStr">
        <is>
          <t>nein</t>
        </is>
      </c>
      <c r="Z3532" t="inlineStr">
        <is>
          <t>Must-have</t>
        </is>
      </c>
      <c r="AK3532">
        <f>IF(BTT[[#This Row],[Subprozess
(optionale Auswahl)]]="","okay",IF(VLOOKUP(BTT[[#This Row],[Subprozess
(optionale Auswahl)]],BPML[[Subprozess]:[Zugeordneter Hauptprozess]],3,FALSE)=BTT[[#This Row],[Hauptprozess
(Pflichtauswahl)]],"okay","falscher Subprozess"))</f>
        <v/>
      </c>
      <c r="AL3532">
        <f>IF(aktives_Teilprojekt="Master","",IF(BTT[[#This Row],[Verantwortliches TP
(automatisch)]]=VLOOKUP(aktives_Teilprojekt,Teilprojekte[[Teilprojekte]:[Kürzel]],2,FALSE),"okay","Hauptprozess anderes TP"))</f>
        <v/>
      </c>
      <c r="AM3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2">
        <f>IFERROR(IF(BTT[[#This Row],[SAP-Modul
(Pflichtauswahl)]]&lt;&gt;VLOOKUP(BTT[[#This Row],[Verwendete Transaktion (Pflichtauswahl)]],Transaktionen[[Transaktionen]:[Modul]],3,FALSE),"Modul anders","okay"),"")</f>
        <v/>
      </c>
      <c r="AP3532">
        <f>IFERROR(IF(COUNTIFS(BTT[Verwendete Transaktion (Pflichtauswahl)],BTT[[#This Row],[Verwendete Transaktion (Pflichtauswahl)]],BTT[SAP-Modul
(Pflichtauswahl)],"&lt;&gt;"&amp;BTT[[#This Row],[SAP-Modul
(Pflichtauswahl)]])&gt;0,"Modul anders","okay"),"")</f>
        <v/>
      </c>
      <c r="AQ3532">
        <f>IFERROR(IF(COUNTIFS(BTT[Verwendete Transaktion (Pflichtauswahl)],BTT[[#This Row],[Verwendete Transaktion (Pflichtauswahl)]],BTT[Verantwortliches TP
(automatisch)],"&lt;&gt;"&amp;BTT[[#This Row],[Verantwortliches TP
(automatisch)]])&gt;0,"Transaktion mehrfach","okay"),"")</f>
        <v/>
      </c>
      <c r="AR3532">
        <f>IFERROR(IF(COUNTIFS(BTT[Verwendete Transaktion (Pflichtauswahl)],BTT[[#This Row],[Verwendete Transaktion (Pflichtauswahl)]],BTT[Verantwortliches TP
(automatisch)],"&lt;&gt;"&amp;VLOOKUP(aktives_Teilprojekt,Teilprojekte[[Teilprojekte]:[Kürzel]],2,FALSE))&gt;0,"Transaktion mehrfach","okay"),"")</f>
        <v/>
      </c>
      <c r="AS3532" t="inlineStr">
        <is>
          <t>IH206</t>
        </is>
      </c>
    </row>
    <row r="3533">
      <c r="A3533">
        <f>IFERROR(IF(BTT[[#This Row],[Lfd Nr. 
(aus konsolidierter Datei)]]&lt;&gt;"",BTT[[#This Row],[Lfd Nr. 
(aus konsolidierter Datei)]],VLOOKUP(aktives_Teilprojekt,Teilprojekte[[Teilprojekte]:[Kürzel]],2,FALSE)&amp;ROW(BTT[[#This Row],[Lfd Nr.
(automatisch)]])-2),"")</f>
        <v/>
      </c>
      <c r="B3533" t="inlineStr">
        <is>
          <t>Instandhaltungsreporting</t>
        </is>
      </c>
      <c r="D3533" t="inlineStr">
        <is>
          <t>Auftrag: Plan/Ist/Obligo</t>
        </is>
      </c>
      <c r="E3533">
        <f>IFERROR(IF(NOT(BTT[[#This Row],[Manuelle Änderung des Verantwortliches TP
(Auswahl - bei Bedarf)]]=""),BTT[[#This Row],[Manuelle Änderung des Verantwortliches TP
(Auswahl - bei Bedarf)]],VLOOKUP(BTT[[#This Row],[Hauptprozess
(Pflichtauswahl)]],Hauptprozesse[],3,FALSE)),"")</f>
        <v/>
      </c>
      <c r="H3533" t="inlineStr">
        <is>
          <t>PM</t>
        </is>
      </c>
      <c r="I3533" t="inlineStr">
        <is>
          <t>ZPM10</t>
        </is>
      </c>
      <c r="J3533">
        <f>IFERROR(VLOOKUP(BTT[[#This Row],[Verwendete Transaktion (Pflichtauswahl)]],Transaktionen[[Transaktionen]:[Langtext]],2,FALSE),"")</f>
        <v/>
      </c>
      <c r="O3533" t="inlineStr">
        <is>
          <t>nein</t>
        </is>
      </c>
      <c r="P3533" t="inlineStr">
        <is>
          <t>nein</t>
        </is>
      </c>
      <c r="Q3533" t="inlineStr">
        <is>
          <t>nein</t>
        </is>
      </c>
      <c r="R3533" t="inlineStr">
        <is>
          <t>keine</t>
        </is>
      </c>
      <c r="S3533" t="inlineStr">
        <is>
          <t>nein</t>
        </is>
      </c>
      <c r="T3533" t="inlineStr">
        <is>
          <t>keiner</t>
        </is>
      </c>
      <c r="V3533">
        <f>IFERROR(VLOOKUP(BTT[[#This Row],[Verwendetes Formular
(Auswahl falls relevant)]],Formulare[[Formularbezeichnung]:[Formularname (technisch)]],2,FALSE),"")</f>
        <v/>
      </c>
      <c r="X3533" t="inlineStr">
        <is>
          <t>nein</t>
        </is>
      </c>
      <c r="Z3533" t="inlineStr">
        <is>
          <t>Must-have</t>
        </is>
      </c>
      <c r="AK3533">
        <f>IF(BTT[[#This Row],[Subprozess
(optionale Auswahl)]]="","okay",IF(VLOOKUP(BTT[[#This Row],[Subprozess
(optionale Auswahl)]],BPML[[Subprozess]:[Zugeordneter Hauptprozess]],3,FALSE)=BTT[[#This Row],[Hauptprozess
(Pflichtauswahl)]],"okay","falscher Subprozess"))</f>
        <v/>
      </c>
      <c r="AL3533">
        <f>IF(aktives_Teilprojekt="Master","",IF(BTT[[#This Row],[Verantwortliches TP
(automatisch)]]=VLOOKUP(aktives_Teilprojekt,Teilprojekte[[Teilprojekte]:[Kürzel]],2,FALSE),"okay","Hauptprozess anderes TP"))</f>
        <v/>
      </c>
      <c r="AM3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3">
        <f>IFERROR(IF(BTT[[#This Row],[SAP-Modul
(Pflichtauswahl)]]&lt;&gt;VLOOKUP(BTT[[#This Row],[Verwendete Transaktion (Pflichtauswahl)]],Transaktionen[[Transaktionen]:[Modul]],3,FALSE),"Modul anders","okay"),"")</f>
        <v/>
      </c>
      <c r="AP3533">
        <f>IFERROR(IF(COUNTIFS(BTT[Verwendete Transaktion (Pflichtauswahl)],BTT[[#This Row],[Verwendete Transaktion (Pflichtauswahl)]],BTT[SAP-Modul
(Pflichtauswahl)],"&lt;&gt;"&amp;BTT[[#This Row],[SAP-Modul
(Pflichtauswahl)]])&gt;0,"Modul anders","okay"),"")</f>
        <v/>
      </c>
      <c r="AQ3533">
        <f>IFERROR(IF(COUNTIFS(BTT[Verwendete Transaktion (Pflichtauswahl)],BTT[[#This Row],[Verwendete Transaktion (Pflichtauswahl)]],BTT[Verantwortliches TP
(automatisch)],"&lt;&gt;"&amp;BTT[[#This Row],[Verantwortliches TP
(automatisch)]])&gt;0,"Transaktion mehrfach","okay"),"")</f>
        <v/>
      </c>
      <c r="AR3533">
        <f>IFERROR(IF(COUNTIFS(BTT[Verwendete Transaktion (Pflichtauswahl)],BTT[[#This Row],[Verwendete Transaktion (Pflichtauswahl)]],BTT[Verantwortliches TP
(automatisch)],"&lt;&gt;"&amp;VLOOKUP(aktives_Teilprojekt,Teilprojekte[[Teilprojekte]:[Kürzel]],2,FALSE))&gt;0,"Transaktion mehrfach","okay"),"")</f>
        <v/>
      </c>
      <c r="AS3533" t="inlineStr">
        <is>
          <t>IH207</t>
        </is>
      </c>
    </row>
    <row r="3534">
      <c r="A3534">
        <f>IFERROR(IF(BTT[[#This Row],[Lfd Nr. 
(aus konsolidierter Datei)]]&lt;&gt;"",BTT[[#This Row],[Lfd Nr. 
(aus konsolidierter Datei)]],VLOOKUP(aktives_Teilprojekt,Teilprojekte[[Teilprojekte]:[Kürzel]],2,FALSE)&amp;ROW(BTT[[#This Row],[Lfd Nr.
(automatisch)]])-2),"")</f>
        <v/>
      </c>
      <c r="B3534" t="inlineStr">
        <is>
          <t>Zeitrückmeldungen verwalten</t>
        </is>
      </c>
      <c r="D3534" t="inlineStr">
        <is>
          <t>Auswertung Zuschläge durchführen</t>
        </is>
      </c>
      <c r="E3534">
        <f>IFERROR(IF(NOT(BTT[[#This Row],[Manuelle Änderung des Verantwortliches TP
(Auswahl - bei Bedarf)]]=""),BTT[[#This Row],[Manuelle Änderung des Verantwortliches TP
(Auswahl - bei Bedarf)]],VLOOKUP(BTT[[#This Row],[Hauptprozess
(Pflichtauswahl)]],Hauptprozesse[],3,FALSE)),"")</f>
        <v/>
      </c>
      <c r="H3534" t="inlineStr">
        <is>
          <t>PM</t>
        </is>
      </c>
      <c r="I3534" t="inlineStr">
        <is>
          <t>ZPM100</t>
        </is>
      </c>
      <c r="J3534">
        <f>IFERROR(VLOOKUP(BTT[[#This Row],[Verwendete Transaktion (Pflichtauswahl)]],Transaktionen[[Transaktionen]:[Langtext]],2,FALSE),"")</f>
        <v/>
      </c>
      <c r="O3534" t="inlineStr">
        <is>
          <t>nein</t>
        </is>
      </c>
      <c r="P3534" t="inlineStr">
        <is>
          <t>nein</t>
        </is>
      </c>
      <c r="Q3534" t="inlineStr">
        <is>
          <t>nein</t>
        </is>
      </c>
      <c r="R3534" t="inlineStr">
        <is>
          <t>keine</t>
        </is>
      </c>
      <c r="S3534" t="inlineStr">
        <is>
          <t>nein</t>
        </is>
      </c>
      <c r="T3534" t="inlineStr">
        <is>
          <t>weiterer</t>
        </is>
      </c>
      <c r="V3534">
        <f>IFERROR(VLOOKUP(BTT[[#This Row],[Verwendetes Formular
(Auswahl falls relevant)]],Formulare[[Formularbezeichnung]:[Formularname (technisch)]],2,FALSE),"")</f>
        <v/>
      </c>
      <c r="W3534" t="inlineStr">
        <is>
          <t>Excelformular welches an die OE PM gesendet wird</t>
        </is>
      </c>
      <c r="X3534" t="inlineStr">
        <is>
          <t>nein</t>
        </is>
      </c>
      <c r="Y3534" t="inlineStr">
        <is>
          <t>Kopie der IW47, dient zur Auswertung von Zuschlägen zur Personalnummer</t>
        </is>
      </c>
      <c r="Z3534" t="inlineStr">
        <is>
          <t>Should-have</t>
        </is>
      </c>
      <c r="AK3534">
        <f>IF(BTT[[#This Row],[Subprozess
(optionale Auswahl)]]="","okay",IF(VLOOKUP(BTT[[#This Row],[Subprozess
(optionale Auswahl)]],BPML[[Subprozess]:[Zugeordneter Hauptprozess]],3,FALSE)=BTT[[#This Row],[Hauptprozess
(Pflichtauswahl)]],"okay","falscher Subprozess"))</f>
        <v/>
      </c>
      <c r="AL3534">
        <f>IF(aktives_Teilprojekt="Master","",IF(BTT[[#This Row],[Verantwortliches TP
(automatisch)]]=VLOOKUP(aktives_Teilprojekt,Teilprojekte[[Teilprojekte]:[Kürzel]],2,FALSE),"okay","Hauptprozess anderes TP"))</f>
        <v/>
      </c>
      <c r="AM3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4">
        <f>IFERROR(IF(BTT[[#This Row],[SAP-Modul
(Pflichtauswahl)]]&lt;&gt;VLOOKUP(BTT[[#This Row],[Verwendete Transaktion (Pflichtauswahl)]],Transaktionen[[Transaktionen]:[Modul]],3,FALSE),"Modul anders","okay"),"")</f>
        <v/>
      </c>
      <c r="AP3534">
        <f>IFERROR(IF(COUNTIFS(BTT[Verwendete Transaktion (Pflichtauswahl)],BTT[[#This Row],[Verwendete Transaktion (Pflichtauswahl)]],BTT[SAP-Modul
(Pflichtauswahl)],"&lt;&gt;"&amp;BTT[[#This Row],[SAP-Modul
(Pflichtauswahl)]])&gt;0,"Modul anders","okay"),"")</f>
        <v/>
      </c>
      <c r="AQ3534">
        <f>IFERROR(IF(COUNTIFS(BTT[Verwendete Transaktion (Pflichtauswahl)],BTT[[#This Row],[Verwendete Transaktion (Pflichtauswahl)]],BTT[Verantwortliches TP
(automatisch)],"&lt;&gt;"&amp;BTT[[#This Row],[Verantwortliches TP
(automatisch)]])&gt;0,"Transaktion mehrfach","okay"),"")</f>
        <v/>
      </c>
      <c r="AR3534">
        <f>IFERROR(IF(COUNTIFS(BTT[Verwendete Transaktion (Pflichtauswahl)],BTT[[#This Row],[Verwendete Transaktion (Pflichtauswahl)]],BTT[Verantwortliches TP
(automatisch)],"&lt;&gt;"&amp;VLOOKUP(aktives_Teilprojekt,Teilprojekte[[Teilprojekte]:[Kürzel]],2,FALSE))&gt;0,"Transaktion mehrfach","okay"),"")</f>
        <v/>
      </c>
      <c r="AS3534" t="inlineStr">
        <is>
          <t>IH208</t>
        </is>
      </c>
    </row>
    <row r="3535">
      <c r="A3535">
        <f>IFERROR(IF(BTT[[#This Row],[Lfd Nr. 
(aus konsolidierter Datei)]]&lt;&gt;"",BTT[[#This Row],[Lfd Nr. 
(aus konsolidierter Datei)]],VLOOKUP(aktives_Teilprojekt,Teilprojekte[[Teilprojekte]:[Kürzel]],2,FALSE)&amp;ROW(BTT[[#This Row],[Lfd Nr.
(automatisch)]])-2),"")</f>
        <v/>
      </c>
      <c r="B3535" t="inlineStr">
        <is>
          <t>Instandhaltungsreporting</t>
        </is>
      </c>
      <c r="D3535" t="inlineStr">
        <is>
          <t>Auftrag: Plan/Ist/Obligo Kostenart</t>
        </is>
      </c>
      <c r="E3535">
        <f>IFERROR(IF(NOT(BTT[[#This Row],[Manuelle Änderung des Verantwortliches TP
(Auswahl - bei Bedarf)]]=""),BTT[[#This Row],[Manuelle Änderung des Verantwortliches TP
(Auswahl - bei Bedarf)]],VLOOKUP(BTT[[#This Row],[Hauptprozess
(Pflichtauswahl)]],Hauptprozesse[],3,FALSE)),"")</f>
        <v/>
      </c>
      <c r="H3535" t="inlineStr">
        <is>
          <t>PM</t>
        </is>
      </c>
      <c r="I3535" t="inlineStr">
        <is>
          <t>ZPM11</t>
        </is>
      </c>
      <c r="J3535">
        <f>IFERROR(VLOOKUP(BTT[[#This Row],[Verwendete Transaktion (Pflichtauswahl)]],Transaktionen[[Transaktionen]:[Langtext]],2,FALSE),"")</f>
        <v/>
      </c>
      <c r="K3535" t="inlineStr">
        <is>
          <t>ZPM10</t>
        </is>
      </c>
      <c r="O3535" t="inlineStr">
        <is>
          <t>nein</t>
        </is>
      </c>
      <c r="P3535" t="inlineStr">
        <is>
          <t>nein</t>
        </is>
      </c>
      <c r="Q3535" t="inlineStr">
        <is>
          <t>nein</t>
        </is>
      </c>
      <c r="R3535" t="inlineStr">
        <is>
          <t>keine</t>
        </is>
      </c>
      <c r="S3535" t="inlineStr">
        <is>
          <t>nein</t>
        </is>
      </c>
      <c r="T3535" t="inlineStr">
        <is>
          <t>keiner</t>
        </is>
      </c>
      <c r="V3535">
        <f>IFERROR(VLOOKUP(BTT[[#This Row],[Verwendetes Formular
(Auswahl falls relevant)]],Formulare[[Formularbezeichnung]:[Formularname (technisch)]],2,FALSE),"")</f>
        <v/>
      </c>
      <c r="X3535" t="inlineStr">
        <is>
          <t>nein</t>
        </is>
      </c>
      <c r="Z3535" t="inlineStr">
        <is>
          <t>Must-have</t>
        </is>
      </c>
      <c r="AK3535">
        <f>IF(BTT[[#This Row],[Subprozess
(optionale Auswahl)]]="","okay",IF(VLOOKUP(BTT[[#This Row],[Subprozess
(optionale Auswahl)]],BPML[[Subprozess]:[Zugeordneter Hauptprozess]],3,FALSE)=BTT[[#This Row],[Hauptprozess
(Pflichtauswahl)]],"okay","falscher Subprozess"))</f>
        <v/>
      </c>
      <c r="AL3535">
        <f>IF(aktives_Teilprojekt="Master","",IF(BTT[[#This Row],[Verantwortliches TP
(automatisch)]]=VLOOKUP(aktives_Teilprojekt,Teilprojekte[[Teilprojekte]:[Kürzel]],2,FALSE),"okay","Hauptprozess anderes TP"))</f>
        <v/>
      </c>
      <c r="AM3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5">
        <f>IFERROR(IF(BTT[[#This Row],[SAP-Modul
(Pflichtauswahl)]]&lt;&gt;VLOOKUP(BTT[[#This Row],[Verwendete Transaktion (Pflichtauswahl)]],Transaktionen[[Transaktionen]:[Modul]],3,FALSE),"Modul anders","okay"),"")</f>
        <v/>
      </c>
      <c r="AP3535">
        <f>IFERROR(IF(COUNTIFS(BTT[Verwendete Transaktion (Pflichtauswahl)],BTT[[#This Row],[Verwendete Transaktion (Pflichtauswahl)]],BTT[SAP-Modul
(Pflichtauswahl)],"&lt;&gt;"&amp;BTT[[#This Row],[SAP-Modul
(Pflichtauswahl)]])&gt;0,"Modul anders","okay"),"")</f>
        <v/>
      </c>
      <c r="AQ3535">
        <f>IFERROR(IF(COUNTIFS(BTT[Verwendete Transaktion (Pflichtauswahl)],BTT[[#This Row],[Verwendete Transaktion (Pflichtauswahl)]],BTT[Verantwortliches TP
(automatisch)],"&lt;&gt;"&amp;BTT[[#This Row],[Verantwortliches TP
(automatisch)]])&gt;0,"Transaktion mehrfach","okay"),"")</f>
        <v/>
      </c>
      <c r="AR3535">
        <f>IFERROR(IF(COUNTIFS(BTT[Verwendete Transaktion (Pflichtauswahl)],BTT[[#This Row],[Verwendete Transaktion (Pflichtauswahl)]],BTT[Verantwortliches TP
(automatisch)],"&lt;&gt;"&amp;VLOOKUP(aktives_Teilprojekt,Teilprojekte[[Teilprojekte]:[Kürzel]],2,FALSE))&gt;0,"Transaktion mehrfach","okay"),"")</f>
        <v/>
      </c>
      <c r="AS3535" t="inlineStr">
        <is>
          <t>IH209</t>
        </is>
      </c>
    </row>
    <row r="3536">
      <c r="A3536">
        <f>IFERROR(IF(BTT[[#This Row],[Lfd Nr. 
(aus konsolidierter Datei)]]&lt;&gt;"",BTT[[#This Row],[Lfd Nr. 
(aus konsolidierter Datei)]],VLOOKUP(aktives_Teilprojekt,Teilprojekte[[Teilprojekte]:[Kürzel]],2,FALSE)&amp;ROW(BTT[[#This Row],[Lfd Nr.
(automatisch)]])-2),"")</f>
        <v/>
      </c>
      <c r="B3536" t="inlineStr">
        <is>
          <t>Laborleistungen durchführen</t>
        </is>
      </c>
      <c r="D3536" t="inlineStr">
        <is>
          <t>Auftrag bzgl. Laborleistung erstellen</t>
        </is>
      </c>
      <c r="E3536">
        <f>IFERROR(IF(NOT(BTT[[#This Row],[Manuelle Änderung des Verantwortliches TP
(Auswahl - bei Bedarf)]]=""),BTT[[#This Row],[Manuelle Änderung des Verantwortliches TP
(Auswahl - bei Bedarf)]],VLOOKUP(BTT[[#This Row],[Hauptprozess
(Pflichtauswahl)]],Hauptprozesse[],3,FALSE)),"")</f>
        <v/>
      </c>
      <c r="H3536" t="inlineStr">
        <is>
          <t>PM</t>
        </is>
      </c>
      <c r="I3536" t="inlineStr">
        <is>
          <t>IW21</t>
        </is>
      </c>
      <c r="J3536">
        <f>IFERROR(VLOOKUP(BTT[[#This Row],[Verwendete Transaktion (Pflichtauswahl)]],Transaktionen[[Transaktionen]:[Langtext]],2,FALSE),"")</f>
        <v/>
      </c>
      <c r="K3536" t="inlineStr">
        <is>
          <t>IW31</t>
        </is>
      </c>
      <c r="L3536" t="inlineStr">
        <is>
          <t>nein</t>
        </is>
      </c>
      <c r="M3536" t="inlineStr">
        <is>
          <t>nein</t>
        </is>
      </c>
      <c r="N3536" t="inlineStr">
        <is>
          <t>nein</t>
        </is>
      </c>
      <c r="O3536" t="inlineStr">
        <is>
          <t>nein</t>
        </is>
      </c>
      <c r="Q3536" t="inlineStr">
        <is>
          <t>nein</t>
        </is>
      </c>
      <c r="R3536" t="inlineStr">
        <is>
          <t>keine</t>
        </is>
      </c>
      <c r="S3536" t="inlineStr">
        <is>
          <t>nein</t>
        </is>
      </c>
      <c r="T3536" t="inlineStr">
        <is>
          <t>keiner</t>
        </is>
      </c>
      <c r="V3536">
        <f>IFERROR(VLOOKUP(BTT[[#This Row],[Verwendetes Formular
(Auswahl falls relevant)]],Formulare[[Formularbezeichnung]:[Formularname (technisch)]],2,FALSE),"")</f>
        <v/>
      </c>
      <c r="X3536" t="inlineStr">
        <is>
          <t>nein</t>
        </is>
      </c>
      <c r="Y3536" t="inlineStr">
        <is>
          <t>ist die Auftragsart perspektivisch noch nötig, oder über eine ILA in den anderen Hauptprozessen abbildbar</t>
        </is>
      </c>
      <c r="Z3536" t="inlineStr">
        <is>
          <t>Could-have</t>
        </is>
      </c>
      <c r="AA3536" t="inlineStr">
        <is>
          <t>ja</t>
        </is>
      </c>
      <c r="AB3536" t="inlineStr">
        <is>
          <t>nein</t>
        </is>
      </c>
      <c r="AD3536" t="inlineStr">
        <is>
          <t>Fiori</t>
        </is>
      </c>
      <c r="AF3536" t="inlineStr">
        <is>
          <t>F2023</t>
        </is>
      </c>
      <c r="AG3536" t="inlineStr">
        <is>
          <t>ja</t>
        </is>
      </c>
      <c r="AH3536" t="inlineStr">
        <is>
          <t>nein</t>
        </is>
      </c>
      <c r="AI3536" t="inlineStr">
        <is>
          <t>ja</t>
        </is>
      </c>
      <c r="AJ3536" t="inlineStr">
        <is>
          <t>ja</t>
        </is>
      </c>
      <c r="AK3536">
        <f>IF(BTT[[#This Row],[Subprozess
(optionale Auswahl)]]="","okay",IF(VLOOKUP(BTT[[#This Row],[Subprozess
(optionale Auswahl)]],BPML[[Subprozess]:[Zugeordneter Hauptprozess]],3,FALSE)=BTT[[#This Row],[Hauptprozess
(Pflichtauswahl)]],"okay","falscher Subprozess"))</f>
        <v/>
      </c>
      <c r="AL3536">
        <f>IF(aktives_Teilprojekt="Master","",IF(BTT[[#This Row],[Verantwortliches TP
(automatisch)]]=VLOOKUP(aktives_Teilprojekt,Teilprojekte[[Teilprojekte]:[Kürzel]],2,FALSE),"okay","Hauptprozess anderes TP"))</f>
        <v/>
      </c>
      <c r="AM3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6">
        <f>IFERROR(IF(BTT[[#This Row],[SAP-Modul
(Pflichtauswahl)]]&lt;&gt;VLOOKUP(BTT[[#This Row],[Verwendete Transaktion (Pflichtauswahl)]],Transaktionen[[Transaktionen]:[Modul]],3,FALSE),"Modul anders","okay"),"")</f>
        <v/>
      </c>
      <c r="AP3536">
        <f>IFERROR(IF(COUNTIFS(BTT[Verwendete Transaktion (Pflichtauswahl)],BTT[[#This Row],[Verwendete Transaktion (Pflichtauswahl)]],BTT[SAP-Modul
(Pflichtauswahl)],"&lt;&gt;"&amp;BTT[[#This Row],[SAP-Modul
(Pflichtauswahl)]])&gt;0,"Modul anders","okay"),"")</f>
        <v/>
      </c>
      <c r="AQ3536">
        <f>IFERROR(IF(COUNTIFS(BTT[Verwendete Transaktion (Pflichtauswahl)],BTT[[#This Row],[Verwendete Transaktion (Pflichtauswahl)]],BTT[Verantwortliches TP
(automatisch)],"&lt;&gt;"&amp;BTT[[#This Row],[Verantwortliches TP
(automatisch)]])&gt;0,"Transaktion mehrfach","okay"),"")</f>
        <v/>
      </c>
      <c r="AR3536">
        <f>IFERROR(IF(COUNTIFS(BTT[Verwendete Transaktion (Pflichtauswahl)],BTT[[#This Row],[Verwendete Transaktion (Pflichtauswahl)]],BTT[Verantwortliches TP
(automatisch)],"&lt;&gt;"&amp;VLOOKUP(aktives_Teilprojekt,Teilprojekte[[Teilprojekte]:[Kürzel]],2,FALSE))&gt;0,"Transaktion mehrfach","okay"),"")</f>
        <v/>
      </c>
      <c r="AS3536" t="inlineStr">
        <is>
          <t>IH210</t>
        </is>
      </c>
    </row>
    <row r="3537">
      <c r="A3537">
        <f>IFERROR(IF(BTT[[#This Row],[Lfd Nr. 
(aus konsolidierter Datei)]]&lt;&gt;"",BTT[[#This Row],[Lfd Nr. 
(aus konsolidierter Datei)]],VLOOKUP(aktives_Teilprojekt,Teilprojekte[[Teilprojekte]:[Kürzel]],2,FALSE)&amp;ROW(BTT[[#This Row],[Lfd Nr.
(automatisch)]])-2),"")</f>
        <v/>
      </c>
      <c r="B3537" t="inlineStr">
        <is>
          <t>Laborleistungen durchführen</t>
        </is>
      </c>
      <c r="D3537" t="inlineStr">
        <is>
          <t>IH-Aufträge anzeigen</t>
        </is>
      </c>
      <c r="E3537">
        <f>IFERROR(IF(NOT(BTT[[#This Row],[Manuelle Änderung des Verantwortliches TP
(Auswahl - bei Bedarf)]]=""),BTT[[#This Row],[Manuelle Änderung des Verantwortliches TP
(Auswahl - bei Bedarf)]],VLOOKUP(BTT[[#This Row],[Hauptprozess
(Pflichtauswahl)]],Hauptprozesse[],3,FALSE)),"")</f>
        <v/>
      </c>
      <c r="H3537" t="inlineStr">
        <is>
          <t>PM</t>
        </is>
      </c>
      <c r="I3537" t="inlineStr">
        <is>
          <t>IW39</t>
        </is>
      </c>
      <c r="J3537">
        <f>IFERROR(VLOOKUP(BTT[[#This Row],[Verwendete Transaktion (Pflichtauswahl)]],Transaktionen[[Transaktionen]:[Langtext]],2,FALSE),"")</f>
        <v/>
      </c>
      <c r="O3537" t="inlineStr">
        <is>
          <t>nein</t>
        </is>
      </c>
      <c r="V3537">
        <f>IFERROR(VLOOKUP(BTT[[#This Row],[Verwendetes Formular
(Auswahl falls relevant)]],Formulare[[Formularbezeichnung]:[Formularname (technisch)]],2,FALSE),"")</f>
        <v/>
      </c>
      <c r="Y3537" t="inlineStr">
        <is>
          <t>Auftragsnummern werden aus dem SAP als Excel-Datei exportiert und in Oracle (LIMS) eingelesen. Dient zur Vermeidung von manuellen Fehleingaben</t>
        </is>
      </c>
      <c r="AK3537">
        <f>IF(BTT[[#This Row],[Subprozess
(optionale Auswahl)]]="","okay",IF(VLOOKUP(BTT[[#This Row],[Subprozess
(optionale Auswahl)]],BPML[[Subprozess]:[Zugeordneter Hauptprozess]],3,FALSE)=BTT[[#This Row],[Hauptprozess
(Pflichtauswahl)]],"okay","falscher Subprozess"))</f>
        <v/>
      </c>
      <c r="AL3537">
        <f>IF(aktives_Teilprojekt="Master","",IF(BTT[[#This Row],[Verantwortliches TP
(automatisch)]]=VLOOKUP(aktives_Teilprojekt,Teilprojekte[[Teilprojekte]:[Kürzel]],2,FALSE),"okay","Hauptprozess anderes TP"))</f>
        <v/>
      </c>
      <c r="AM3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7">
        <f>IFERROR(IF(BTT[[#This Row],[SAP-Modul
(Pflichtauswahl)]]&lt;&gt;VLOOKUP(BTT[[#This Row],[Verwendete Transaktion (Pflichtauswahl)]],Transaktionen[[Transaktionen]:[Modul]],3,FALSE),"Modul anders","okay"),"")</f>
        <v/>
      </c>
      <c r="AP3537">
        <f>IFERROR(IF(COUNTIFS(BTT[Verwendete Transaktion (Pflichtauswahl)],BTT[[#This Row],[Verwendete Transaktion (Pflichtauswahl)]],BTT[SAP-Modul
(Pflichtauswahl)],"&lt;&gt;"&amp;BTT[[#This Row],[SAP-Modul
(Pflichtauswahl)]])&gt;0,"Modul anders","okay"),"")</f>
        <v/>
      </c>
      <c r="AQ3537">
        <f>IFERROR(IF(COUNTIFS(BTT[Verwendete Transaktion (Pflichtauswahl)],BTT[[#This Row],[Verwendete Transaktion (Pflichtauswahl)]],BTT[Verantwortliches TP
(automatisch)],"&lt;&gt;"&amp;BTT[[#This Row],[Verantwortliches TP
(automatisch)]])&gt;0,"Transaktion mehrfach","okay"),"")</f>
        <v/>
      </c>
      <c r="AR3537">
        <f>IFERROR(IF(COUNTIFS(BTT[Verwendete Transaktion (Pflichtauswahl)],BTT[[#This Row],[Verwendete Transaktion (Pflichtauswahl)]],BTT[Verantwortliches TP
(automatisch)],"&lt;&gt;"&amp;VLOOKUP(aktives_Teilprojekt,Teilprojekte[[Teilprojekte]:[Kürzel]],2,FALSE))&gt;0,"Transaktion mehrfach","okay"),"")</f>
        <v/>
      </c>
      <c r="AS3537" t="inlineStr">
        <is>
          <t>IH409</t>
        </is>
      </c>
    </row>
    <row r="3538">
      <c r="A3538">
        <f>IFERROR(IF(BTT[[#This Row],[Lfd Nr. 
(aus konsolidierter Datei)]]&lt;&gt;"",BTT[[#This Row],[Lfd Nr. 
(aus konsolidierter Datei)]],VLOOKUP(aktives_Teilprojekt,Teilprojekte[[Teilprojekte]:[Kürzel]],2,FALSE)&amp;ROW(BTT[[#This Row],[Lfd Nr.
(automatisch)]])-2),"")</f>
        <v/>
      </c>
      <c r="B3538" t="inlineStr">
        <is>
          <t>Laborleistungen durchführen</t>
        </is>
      </c>
      <c r="D3538" t="inlineStr">
        <is>
          <t>Leistungsverrechnung</t>
        </is>
      </c>
      <c r="E3538">
        <f>IFERROR(IF(NOT(BTT[[#This Row],[Manuelle Änderung des Verantwortliches TP
(Auswahl - bei Bedarf)]]=""),BTT[[#This Row],[Manuelle Änderung des Verantwortliches TP
(Auswahl - bei Bedarf)]],VLOOKUP(BTT[[#This Row],[Hauptprozess
(Pflichtauswahl)]],Hauptprozesse[],3,FALSE)),"")</f>
        <v/>
      </c>
      <c r="H3538" t="inlineStr">
        <is>
          <t>CO-OM</t>
        </is>
      </c>
      <c r="I3538" t="inlineStr">
        <is>
          <t>ZKB21</t>
        </is>
      </c>
      <c r="J3538">
        <f>IFERROR(VLOOKUP(BTT[[#This Row],[Verwendete Transaktion (Pflichtauswahl)]],Transaktionen[[Transaktionen]:[Langtext]],2,FALSE),"")</f>
        <v/>
      </c>
      <c r="O3538" t="inlineStr">
        <is>
          <t>nein</t>
        </is>
      </c>
      <c r="R3538" t="inlineStr">
        <is>
          <t>LIMS</t>
        </is>
      </c>
      <c r="V3538">
        <f>IFERROR(VLOOKUP(BTT[[#This Row],[Verwendetes Formular
(Auswahl falls relevant)]],Formulare[[Formularbezeichnung]:[Formularname (technisch)]],2,FALSE),"")</f>
        <v/>
      </c>
      <c r="Y3538" t="inlineStr">
        <is>
          <t>TXT-Datei wird aus dem LIMS zur Leistungsverrechnung exportiert; Ablage zur Einlesung auf Netzlaufwerk</t>
        </is>
      </c>
      <c r="AK3538">
        <f>IF(BTT[[#This Row],[Subprozess
(optionale Auswahl)]]="","okay",IF(VLOOKUP(BTT[[#This Row],[Subprozess
(optionale Auswahl)]],BPML[[Subprozess]:[Zugeordneter Hauptprozess]],3,FALSE)=BTT[[#This Row],[Hauptprozess
(Pflichtauswahl)]],"okay","falscher Subprozess"))</f>
        <v/>
      </c>
      <c r="AL3538">
        <f>IF(aktives_Teilprojekt="Master","",IF(BTT[[#This Row],[Verantwortliches TP
(automatisch)]]=VLOOKUP(aktives_Teilprojekt,Teilprojekte[[Teilprojekte]:[Kürzel]],2,FALSE),"okay","Hauptprozess anderes TP"))</f>
        <v/>
      </c>
      <c r="AM3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8">
        <f>IFERROR(IF(BTT[[#This Row],[SAP-Modul
(Pflichtauswahl)]]&lt;&gt;VLOOKUP(BTT[[#This Row],[Verwendete Transaktion (Pflichtauswahl)]],Transaktionen[[Transaktionen]:[Modul]],3,FALSE),"Modul anders","okay"),"")</f>
        <v/>
      </c>
      <c r="AP3538">
        <f>IFERROR(IF(COUNTIFS(BTT[Verwendete Transaktion (Pflichtauswahl)],BTT[[#This Row],[Verwendete Transaktion (Pflichtauswahl)]],BTT[SAP-Modul
(Pflichtauswahl)],"&lt;&gt;"&amp;BTT[[#This Row],[SAP-Modul
(Pflichtauswahl)]])&gt;0,"Modul anders","okay"),"")</f>
        <v/>
      </c>
      <c r="AQ3538">
        <f>IFERROR(IF(COUNTIFS(BTT[Verwendete Transaktion (Pflichtauswahl)],BTT[[#This Row],[Verwendete Transaktion (Pflichtauswahl)]],BTT[Verantwortliches TP
(automatisch)],"&lt;&gt;"&amp;BTT[[#This Row],[Verantwortliches TP
(automatisch)]])&gt;0,"Transaktion mehrfach","okay"),"")</f>
        <v/>
      </c>
      <c r="AR3538">
        <f>IFERROR(IF(COUNTIFS(BTT[Verwendete Transaktion (Pflichtauswahl)],BTT[[#This Row],[Verwendete Transaktion (Pflichtauswahl)]],BTT[Verantwortliches TP
(automatisch)],"&lt;&gt;"&amp;VLOOKUP(aktives_Teilprojekt,Teilprojekte[[Teilprojekte]:[Kürzel]],2,FALSE))&gt;0,"Transaktion mehrfach","okay"),"")</f>
        <v/>
      </c>
      <c r="AS3538" t="inlineStr">
        <is>
          <t>IH410</t>
        </is>
      </c>
    </row>
    <row r="3539">
      <c r="A3539">
        <f>IFERROR(IF(BTT[[#This Row],[Lfd Nr. 
(aus konsolidierter Datei)]]&lt;&gt;"",BTT[[#This Row],[Lfd Nr. 
(aus konsolidierter Datei)]],VLOOKUP(aktives_Teilprojekt,Teilprojekte[[Teilprojekte]:[Kürzel]],2,FALSE)&amp;ROW(BTT[[#This Row],[Lfd Nr.
(automatisch)]])-2),"")</f>
        <v/>
      </c>
      <c r="B3539" t="inlineStr">
        <is>
          <t>Laborleistungen durchführen</t>
        </is>
      </c>
      <c r="D3539" t="inlineStr">
        <is>
          <t>Leistungsverrechnung</t>
        </is>
      </c>
      <c r="E3539">
        <f>IFERROR(IF(NOT(BTT[[#This Row],[Manuelle Änderung des Verantwortliches TP
(Auswahl - bei Bedarf)]]=""),BTT[[#This Row],[Manuelle Änderung des Verantwortliches TP
(Auswahl - bei Bedarf)]],VLOOKUP(BTT[[#This Row],[Hauptprozess
(Pflichtauswahl)]],Hauptprozesse[],3,FALSE)),"")</f>
        <v/>
      </c>
      <c r="H3539" t="inlineStr">
        <is>
          <t>CO-OM</t>
        </is>
      </c>
      <c r="I3539" t="inlineStr">
        <is>
          <t>ZKB21</t>
        </is>
      </c>
      <c r="J3539">
        <f>IFERROR(VLOOKUP(BTT[[#This Row],[Verwendete Transaktion (Pflichtauswahl)]],Transaktionen[[Transaktionen]:[Langtext]],2,FALSE),"")</f>
        <v/>
      </c>
      <c r="O3539" t="inlineStr">
        <is>
          <t>nein</t>
        </is>
      </c>
      <c r="R3539" t="inlineStr">
        <is>
          <t>LIMS</t>
        </is>
      </c>
      <c r="V3539">
        <f>IFERROR(VLOOKUP(BTT[[#This Row],[Verwendetes Formular
(Auswahl falls relevant)]],Formulare[[Formularbezeichnung]:[Formularname (technisch)]],2,FALSE),"")</f>
        <v/>
      </c>
      <c r="Y3539" t="inlineStr">
        <is>
          <t>Leistungsverrechnung erfolgt direkt zum PSP-Element (TXT-Datei unterscheidet PSP-Element/Auftrag/Kostenstelle, was je nach Prozess entsprechend gepflegt wird)</t>
        </is>
      </c>
      <c r="AK3539">
        <f>IF(BTT[[#This Row],[Subprozess
(optionale Auswahl)]]="","okay",IF(VLOOKUP(BTT[[#This Row],[Subprozess
(optionale Auswahl)]],BPML[[Subprozess]:[Zugeordneter Hauptprozess]],3,FALSE)=BTT[[#This Row],[Hauptprozess
(Pflichtauswahl)]],"okay","falscher Subprozess"))</f>
        <v/>
      </c>
      <c r="AL3539">
        <f>IF(aktives_Teilprojekt="Master","",IF(BTT[[#This Row],[Verantwortliches TP
(automatisch)]]=VLOOKUP(aktives_Teilprojekt,Teilprojekte[[Teilprojekte]:[Kürzel]],2,FALSE),"okay","Hauptprozess anderes TP"))</f>
        <v/>
      </c>
      <c r="AM3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9">
        <f>IFERROR(IF(BTT[[#This Row],[SAP-Modul
(Pflichtauswahl)]]&lt;&gt;VLOOKUP(BTT[[#This Row],[Verwendete Transaktion (Pflichtauswahl)]],Transaktionen[[Transaktionen]:[Modul]],3,FALSE),"Modul anders","okay"),"")</f>
        <v/>
      </c>
      <c r="AP3539">
        <f>IFERROR(IF(COUNTIFS(BTT[Verwendete Transaktion (Pflichtauswahl)],BTT[[#This Row],[Verwendete Transaktion (Pflichtauswahl)]],BTT[SAP-Modul
(Pflichtauswahl)],"&lt;&gt;"&amp;BTT[[#This Row],[SAP-Modul
(Pflichtauswahl)]])&gt;0,"Modul anders","okay"),"")</f>
        <v/>
      </c>
      <c r="AQ3539">
        <f>IFERROR(IF(COUNTIFS(BTT[Verwendete Transaktion (Pflichtauswahl)],BTT[[#This Row],[Verwendete Transaktion (Pflichtauswahl)]],BTT[Verantwortliches TP
(automatisch)],"&lt;&gt;"&amp;BTT[[#This Row],[Verantwortliches TP
(automatisch)]])&gt;0,"Transaktion mehrfach","okay"),"")</f>
        <v/>
      </c>
      <c r="AR3539">
        <f>IFERROR(IF(COUNTIFS(BTT[Verwendete Transaktion (Pflichtauswahl)],BTT[[#This Row],[Verwendete Transaktion (Pflichtauswahl)]],BTT[Verantwortliches TP
(automatisch)],"&lt;&gt;"&amp;VLOOKUP(aktives_Teilprojekt,Teilprojekte[[Teilprojekte]:[Kürzel]],2,FALSE))&gt;0,"Transaktion mehrfach","okay"),"")</f>
        <v/>
      </c>
      <c r="AS3539" t="inlineStr">
        <is>
          <t>IH412</t>
        </is>
      </c>
    </row>
    <row r="3540">
      <c r="A3540">
        <f>IFERROR(IF(BTT[[#This Row],[Lfd Nr. 
(aus konsolidierter Datei)]]&lt;&gt;"",BTT[[#This Row],[Lfd Nr. 
(aus konsolidierter Datei)]],VLOOKUP(aktives_Teilprojekt,Teilprojekte[[Teilprojekte]:[Kürzel]],2,FALSE)&amp;ROW(BTT[[#This Row],[Lfd Nr.
(automatisch)]])-2),"")</f>
        <v/>
      </c>
      <c r="B3540" t="inlineStr">
        <is>
          <t>Laborleistungen durchführen</t>
        </is>
      </c>
      <c r="D3540" t="inlineStr">
        <is>
          <t>Automatische Bestellung über LIMS</t>
        </is>
      </c>
      <c r="E3540">
        <f>IFERROR(IF(NOT(BTT[[#This Row],[Manuelle Änderung des Verantwortliches TP
(Auswahl - bei Bedarf)]]=""),BTT[[#This Row],[Manuelle Änderung des Verantwortliches TP
(Auswahl - bei Bedarf)]],VLOOKUP(BTT[[#This Row],[Hauptprozess
(Pflichtauswahl)]],Hauptprozesse[],3,FALSE)),"")</f>
        <v/>
      </c>
      <c r="J3540">
        <f>IFERROR(VLOOKUP(BTT[[#This Row],[Verwendete Transaktion (Pflichtauswahl)]],Transaktionen[[Transaktionen]:[Langtext]],2,FALSE),"")</f>
        <v/>
      </c>
      <c r="O3540" t="inlineStr">
        <is>
          <t>nein</t>
        </is>
      </c>
      <c r="R3540" t="inlineStr">
        <is>
          <t>LIMS</t>
        </is>
      </c>
      <c r="V3540">
        <f>IFERROR(VLOOKUP(BTT[[#This Row],[Verwendetes Formular
(Auswahl falls relevant)]],Formulare[[Formularbezeichnung]:[Formularname (technisch)]],2,FALSE),"")</f>
        <v/>
      </c>
      <c r="Y3540" t="inlineStr">
        <is>
          <t xml:space="preserve">Für den Durchlauf der automatischen Bestellung muss vorab eine Position 20 im Auftrag erstellt werden. Ist dies nicht vorab erfolgt kommt es zu entsprechenden Fehleinträgen (Fehlermappen). Was wäre hier perspektivisch zu optimieren? </t>
        </is>
      </c>
      <c r="AK3540">
        <f>IF(BTT[[#This Row],[Subprozess
(optionale Auswahl)]]="","okay",IF(VLOOKUP(BTT[[#This Row],[Subprozess
(optionale Auswahl)]],BPML[[Subprozess]:[Zugeordneter Hauptprozess]],3,FALSE)=BTT[[#This Row],[Hauptprozess
(Pflichtauswahl)]],"okay","falscher Subprozess"))</f>
        <v/>
      </c>
      <c r="AL3540">
        <f>IF(aktives_Teilprojekt="Master","",IF(BTT[[#This Row],[Verantwortliches TP
(automatisch)]]=VLOOKUP(aktives_Teilprojekt,Teilprojekte[[Teilprojekte]:[Kürzel]],2,FALSE),"okay","Hauptprozess anderes TP"))</f>
        <v/>
      </c>
      <c r="AM3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0">
        <f>IFERROR(IF(BTT[[#This Row],[SAP-Modul
(Pflichtauswahl)]]&lt;&gt;VLOOKUP(BTT[[#This Row],[Verwendete Transaktion (Pflichtauswahl)]],Transaktionen[[Transaktionen]:[Modul]],3,FALSE),"Modul anders","okay"),"")</f>
        <v/>
      </c>
      <c r="AP3540">
        <f>IFERROR(IF(COUNTIFS(BTT[Verwendete Transaktion (Pflichtauswahl)],BTT[[#This Row],[Verwendete Transaktion (Pflichtauswahl)]],BTT[SAP-Modul
(Pflichtauswahl)],"&lt;&gt;"&amp;BTT[[#This Row],[SAP-Modul
(Pflichtauswahl)]])&gt;0,"Modul anders","okay"),"")</f>
        <v/>
      </c>
      <c r="AQ3540">
        <f>IFERROR(IF(COUNTIFS(BTT[Verwendete Transaktion (Pflichtauswahl)],BTT[[#This Row],[Verwendete Transaktion (Pflichtauswahl)]],BTT[Verantwortliches TP
(automatisch)],"&lt;&gt;"&amp;BTT[[#This Row],[Verantwortliches TP
(automatisch)]])&gt;0,"Transaktion mehrfach","okay"),"")</f>
        <v/>
      </c>
      <c r="AR3540">
        <f>IFERROR(IF(COUNTIFS(BTT[Verwendete Transaktion (Pflichtauswahl)],BTT[[#This Row],[Verwendete Transaktion (Pflichtauswahl)]],BTT[Verantwortliches TP
(automatisch)],"&lt;&gt;"&amp;VLOOKUP(aktives_Teilprojekt,Teilprojekte[[Teilprojekte]:[Kürzel]],2,FALSE))&gt;0,"Transaktion mehrfach","okay"),"")</f>
        <v/>
      </c>
      <c r="AS3540" t="inlineStr">
        <is>
          <t>IH413</t>
        </is>
      </c>
    </row>
    <row r="3541">
      <c r="A3541">
        <f>IFERROR(IF(BTT[[#This Row],[Lfd Nr. 
(aus konsolidierter Datei)]]&lt;&gt;"",BTT[[#This Row],[Lfd Nr. 
(aus konsolidierter Datei)]],VLOOKUP(aktives_Teilprojekt,Teilprojekte[[Teilprojekte]:[Kürzel]],2,FALSE)&amp;ROW(BTT[[#This Row],[Lfd Nr.
(automatisch)]])-2),"")</f>
        <v/>
      </c>
      <c r="B3541" t="inlineStr">
        <is>
          <t>Laborleistungen durchführen</t>
        </is>
      </c>
      <c r="E3541">
        <f>IFERROR(IF(NOT(BTT[[#This Row],[Manuelle Änderung des Verantwortliches TP
(Auswahl - bei Bedarf)]]=""),BTT[[#This Row],[Manuelle Änderung des Verantwortliches TP
(Auswahl - bei Bedarf)]],VLOOKUP(BTT[[#This Row],[Hauptprozess
(Pflichtauswahl)]],Hauptprozesse[],3,FALSE)),"")</f>
        <v/>
      </c>
      <c r="J3541">
        <f>IFERROR(VLOOKUP(BTT[[#This Row],[Verwendete Transaktion (Pflichtauswahl)]],Transaktionen[[Transaktionen]:[Langtext]],2,FALSE),"")</f>
        <v/>
      </c>
      <c r="O3541" t="inlineStr">
        <is>
          <t>nein</t>
        </is>
      </c>
      <c r="V3541">
        <f>IFERROR(VLOOKUP(BTT[[#This Row],[Verwendetes Formular
(Auswahl falls relevant)]],Formulare[[Formularbezeichnung]:[Formularname (technisch)]],2,FALSE),"")</f>
        <v/>
      </c>
      <c r="AK3541">
        <f>IF(BTT[[#This Row],[Subprozess
(optionale Auswahl)]]="","okay",IF(VLOOKUP(BTT[[#This Row],[Subprozess
(optionale Auswahl)]],BPML[[Subprozess]:[Zugeordneter Hauptprozess]],3,FALSE)=BTT[[#This Row],[Hauptprozess
(Pflichtauswahl)]],"okay","falscher Subprozess"))</f>
        <v/>
      </c>
      <c r="AL3541">
        <f>IF(aktives_Teilprojekt="Master","",IF(BTT[[#This Row],[Verantwortliches TP
(automatisch)]]=VLOOKUP(aktives_Teilprojekt,Teilprojekte[[Teilprojekte]:[Kürzel]],2,FALSE),"okay","Hauptprozess anderes TP"))</f>
        <v/>
      </c>
      <c r="AM3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1">
        <f>IFERROR(IF(BTT[[#This Row],[SAP-Modul
(Pflichtauswahl)]]&lt;&gt;VLOOKUP(BTT[[#This Row],[Verwendete Transaktion (Pflichtauswahl)]],Transaktionen[[Transaktionen]:[Modul]],3,FALSE),"Modul anders","okay"),"")</f>
        <v/>
      </c>
      <c r="AP3541">
        <f>IFERROR(IF(COUNTIFS(BTT[Verwendete Transaktion (Pflichtauswahl)],BTT[[#This Row],[Verwendete Transaktion (Pflichtauswahl)]],BTT[SAP-Modul
(Pflichtauswahl)],"&lt;&gt;"&amp;BTT[[#This Row],[SAP-Modul
(Pflichtauswahl)]])&gt;0,"Modul anders","okay"),"")</f>
        <v/>
      </c>
      <c r="AQ3541">
        <f>IFERROR(IF(COUNTIFS(BTT[Verwendete Transaktion (Pflichtauswahl)],BTT[[#This Row],[Verwendete Transaktion (Pflichtauswahl)]],BTT[Verantwortliches TP
(automatisch)],"&lt;&gt;"&amp;BTT[[#This Row],[Verantwortliches TP
(automatisch)]])&gt;0,"Transaktion mehrfach","okay"),"")</f>
        <v/>
      </c>
      <c r="AR3541">
        <f>IFERROR(IF(COUNTIFS(BTT[Verwendete Transaktion (Pflichtauswahl)],BTT[[#This Row],[Verwendete Transaktion (Pflichtauswahl)]],BTT[Verantwortliches TP
(automatisch)],"&lt;&gt;"&amp;VLOOKUP(aktives_Teilprojekt,Teilprojekte[[Teilprojekte]:[Kürzel]],2,FALSE))&gt;0,"Transaktion mehrfach","okay"),"")</f>
        <v/>
      </c>
      <c r="AS3541" t="inlineStr">
        <is>
          <t>IH414</t>
        </is>
      </c>
    </row>
    <row r="3542">
      <c r="A3542">
        <f>IFERROR(IF(BTT[[#This Row],[Lfd Nr. 
(aus konsolidierter Datei)]]&lt;&gt;"",BTT[[#This Row],[Lfd Nr. 
(aus konsolidierter Datei)]],VLOOKUP(aktives_Teilprojekt,Teilprojekte[[Teilprojekte]:[Kürzel]],2,FALSE)&amp;ROW(BTT[[#This Row],[Lfd Nr.
(automatisch)]])-2),"")</f>
        <v/>
      </c>
      <c r="B3542" t="inlineStr">
        <is>
          <t>Laborleistungen durchführen</t>
        </is>
      </c>
      <c r="E3542">
        <f>IFERROR(IF(NOT(BTT[[#This Row],[Manuelle Änderung des Verantwortliches TP
(Auswahl - bei Bedarf)]]=""),BTT[[#This Row],[Manuelle Änderung des Verantwortliches TP
(Auswahl - bei Bedarf)]],VLOOKUP(BTT[[#This Row],[Hauptprozess
(Pflichtauswahl)]],Hauptprozesse[],3,FALSE)),"")</f>
        <v/>
      </c>
      <c r="J3542">
        <f>IFERROR(VLOOKUP(BTT[[#This Row],[Verwendete Transaktion (Pflichtauswahl)]],Transaktionen[[Transaktionen]:[Langtext]],2,FALSE),"")</f>
        <v/>
      </c>
      <c r="O3542" t="inlineStr">
        <is>
          <t>nein</t>
        </is>
      </c>
      <c r="V3542">
        <f>IFERROR(VLOOKUP(BTT[[#This Row],[Verwendetes Formular
(Auswahl falls relevant)]],Formulare[[Formularbezeichnung]:[Formularname (technisch)]],2,FALSE),"")</f>
        <v/>
      </c>
      <c r="AK3542">
        <f>IF(BTT[[#This Row],[Subprozess
(optionale Auswahl)]]="","okay",IF(VLOOKUP(BTT[[#This Row],[Subprozess
(optionale Auswahl)]],BPML[[Subprozess]:[Zugeordneter Hauptprozess]],3,FALSE)=BTT[[#This Row],[Hauptprozess
(Pflichtauswahl)]],"okay","falscher Subprozess"))</f>
        <v/>
      </c>
      <c r="AL3542">
        <f>IF(aktives_Teilprojekt="Master","",IF(BTT[[#This Row],[Verantwortliches TP
(automatisch)]]=VLOOKUP(aktives_Teilprojekt,Teilprojekte[[Teilprojekte]:[Kürzel]],2,FALSE),"okay","Hauptprozess anderes TP"))</f>
        <v/>
      </c>
      <c r="AM3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2">
        <f>IFERROR(IF(BTT[[#This Row],[SAP-Modul
(Pflichtauswahl)]]&lt;&gt;VLOOKUP(BTT[[#This Row],[Verwendete Transaktion (Pflichtauswahl)]],Transaktionen[[Transaktionen]:[Modul]],3,FALSE),"Modul anders","okay"),"")</f>
        <v/>
      </c>
      <c r="AP3542">
        <f>IFERROR(IF(COUNTIFS(BTT[Verwendete Transaktion (Pflichtauswahl)],BTT[[#This Row],[Verwendete Transaktion (Pflichtauswahl)]],BTT[SAP-Modul
(Pflichtauswahl)],"&lt;&gt;"&amp;BTT[[#This Row],[SAP-Modul
(Pflichtauswahl)]])&gt;0,"Modul anders","okay"),"")</f>
        <v/>
      </c>
      <c r="AQ3542">
        <f>IFERROR(IF(COUNTIFS(BTT[Verwendete Transaktion (Pflichtauswahl)],BTT[[#This Row],[Verwendete Transaktion (Pflichtauswahl)]],BTT[Verantwortliches TP
(automatisch)],"&lt;&gt;"&amp;BTT[[#This Row],[Verantwortliches TP
(automatisch)]])&gt;0,"Transaktion mehrfach","okay"),"")</f>
        <v/>
      </c>
      <c r="AR3542">
        <f>IFERROR(IF(COUNTIFS(BTT[Verwendete Transaktion (Pflichtauswahl)],BTT[[#This Row],[Verwendete Transaktion (Pflichtauswahl)]],BTT[Verantwortliches TP
(automatisch)],"&lt;&gt;"&amp;VLOOKUP(aktives_Teilprojekt,Teilprojekte[[Teilprojekte]:[Kürzel]],2,FALSE))&gt;0,"Transaktion mehrfach","okay"),"")</f>
        <v/>
      </c>
      <c r="AS3542" t="inlineStr">
        <is>
          <t>IH415</t>
        </is>
      </c>
    </row>
    <row r="3543">
      <c r="A3543">
        <f>IFERROR(IF(BTT[[#This Row],[Lfd Nr. 
(aus konsolidierter Datei)]]&lt;&gt;"",BTT[[#This Row],[Lfd Nr. 
(aus konsolidierter Datei)]],VLOOKUP(aktives_Teilprojekt,Teilprojekte[[Teilprojekte]:[Kürzel]],2,FALSE)&amp;ROW(BTT[[#This Row],[Lfd Nr.
(automatisch)]])-2),"")</f>
        <v/>
      </c>
      <c r="B3543" t="inlineStr">
        <is>
          <t>Laborleistungen durchführen</t>
        </is>
      </c>
      <c r="E3543">
        <f>IFERROR(IF(NOT(BTT[[#This Row],[Manuelle Änderung des Verantwortliches TP
(Auswahl - bei Bedarf)]]=""),BTT[[#This Row],[Manuelle Änderung des Verantwortliches TP
(Auswahl - bei Bedarf)]],VLOOKUP(BTT[[#This Row],[Hauptprozess
(Pflichtauswahl)]],Hauptprozesse[],3,FALSE)),"")</f>
        <v/>
      </c>
      <c r="J3543">
        <f>IFERROR(VLOOKUP(BTT[[#This Row],[Verwendete Transaktion (Pflichtauswahl)]],Transaktionen[[Transaktionen]:[Langtext]],2,FALSE),"")</f>
        <v/>
      </c>
      <c r="O3543" t="inlineStr">
        <is>
          <t>nein</t>
        </is>
      </c>
      <c r="V3543">
        <f>IFERROR(VLOOKUP(BTT[[#This Row],[Verwendetes Formular
(Auswahl falls relevant)]],Formulare[[Formularbezeichnung]:[Formularname (technisch)]],2,FALSE),"")</f>
        <v/>
      </c>
      <c r="AK3543">
        <f>IF(BTT[[#This Row],[Subprozess
(optionale Auswahl)]]="","okay",IF(VLOOKUP(BTT[[#This Row],[Subprozess
(optionale Auswahl)]],BPML[[Subprozess]:[Zugeordneter Hauptprozess]],3,FALSE)=BTT[[#This Row],[Hauptprozess
(Pflichtauswahl)]],"okay","falscher Subprozess"))</f>
        <v/>
      </c>
      <c r="AL3543">
        <f>IF(aktives_Teilprojekt="Master","",IF(BTT[[#This Row],[Verantwortliches TP
(automatisch)]]=VLOOKUP(aktives_Teilprojekt,Teilprojekte[[Teilprojekte]:[Kürzel]],2,FALSE),"okay","Hauptprozess anderes TP"))</f>
        <v/>
      </c>
      <c r="AM3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3">
        <f>IFERROR(IF(BTT[[#This Row],[SAP-Modul
(Pflichtauswahl)]]&lt;&gt;VLOOKUP(BTT[[#This Row],[Verwendete Transaktion (Pflichtauswahl)]],Transaktionen[[Transaktionen]:[Modul]],3,FALSE),"Modul anders","okay"),"")</f>
        <v/>
      </c>
      <c r="AP3543">
        <f>IFERROR(IF(COUNTIFS(BTT[Verwendete Transaktion (Pflichtauswahl)],BTT[[#This Row],[Verwendete Transaktion (Pflichtauswahl)]],BTT[SAP-Modul
(Pflichtauswahl)],"&lt;&gt;"&amp;BTT[[#This Row],[SAP-Modul
(Pflichtauswahl)]])&gt;0,"Modul anders","okay"),"")</f>
        <v/>
      </c>
      <c r="AQ3543">
        <f>IFERROR(IF(COUNTIFS(BTT[Verwendete Transaktion (Pflichtauswahl)],BTT[[#This Row],[Verwendete Transaktion (Pflichtauswahl)]],BTT[Verantwortliches TP
(automatisch)],"&lt;&gt;"&amp;BTT[[#This Row],[Verantwortliches TP
(automatisch)]])&gt;0,"Transaktion mehrfach","okay"),"")</f>
        <v/>
      </c>
      <c r="AR3543">
        <f>IFERROR(IF(COUNTIFS(BTT[Verwendete Transaktion (Pflichtauswahl)],BTT[[#This Row],[Verwendete Transaktion (Pflichtauswahl)]],BTT[Verantwortliches TP
(automatisch)],"&lt;&gt;"&amp;VLOOKUP(aktives_Teilprojekt,Teilprojekte[[Teilprojekte]:[Kürzel]],2,FALSE))&gt;0,"Transaktion mehrfach","okay"),"")</f>
        <v/>
      </c>
      <c r="AS3543" t="inlineStr">
        <is>
          <t>IH416</t>
        </is>
      </c>
    </row>
    <row r="3544">
      <c r="A3544">
        <f>IFERROR(IF(BTT[[#This Row],[Lfd Nr. 
(aus konsolidierter Datei)]]&lt;&gt;"",BTT[[#This Row],[Lfd Nr. 
(aus konsolidierter Datei)]],VLOOKUP(aktives_Teilprojekt,Teilprojekte[[Teilprojekte]:[Kürzel]],2,FALSE)&amp;ROW(BTT[[#This Row],[Lfd Nr.
(automatisch)]])-2),"")</f>
        <v/>
      </c>
      <c r="B3544" t="inlineStr">
        <is>
          <t>Kalibrierung durchführen</t>
        </is>
      </c>
      <c r="D3544" t="inlineStr">
        <is>
          <t>Kalibrierungsmeldung anlegen</t>
        </is>
      </c>
      <c r="E3544">
        <f>IFERROR(IF(NOT(BTT[[#This Row],[Manuelle Änderung des Verantwortliches TP
(Auswahl - bei Bedarf)]]=""),BTT[[#This Row],[Manuelle Änderung des Verantwortliches TP
(Auswahl - bei Bedarf)]],VLOOKUP(BTT[[#This Row],[Hauptprozess
(Pflichtauswahl)]],Hauptprozesse[],3,FALSE)),"")</f>
        <v/>
      </c>
      <c r="H3544" t="inlineStr">
        <is>
          <t>PM</t>
        </is>
      </c>
      <c r="I3544" t="inlineStr">
        <is>
          <t>IW21</t>
        </is>
      </c>
      <c r="J3544">
        <f>IFERROR(VLOOKUP(BTT[[#This Row],[Verwendete Transaktion (Pflichtauswahl)]],Transaktionen[[Transaktionen]:[Langtext]],2,FALSE),"")</f>
        <v/>
      </c>
      <c r="L3544" t="inlineStr">
        <is>
          <t>nein</t>
        </is>
      </c>
      <c r="M3544" t="inlineStr">
        <is>
          <t>GuiXT Skripte</t>
        </is>
      </c>
      <c r="N3544" t="inlineStr">
        <is>
          <t>GuiXT</t>
        </is>
      </c>
      <c r="O3544" t="inlineStr">
        <is>
          <t>nein</t>
        </is>
      </c>
      <c r="P3544" t="inlineStr">
        <is>
          <t>nein</t>
        </is>
      </c>
      <c r="Q3544" t="inlineStr">
        <is>
          <t>nein</t>
        </is>
      </c>
      <c r="R3544" t="inlineStr">
        <is>
          <t>keine</t>
        </is>
      </c>
      <c r="S3544" t="inlineStr">
        <is>
          <t>nein</t>
        </is>
      </c>
      <c r="T3544" t="inlineStr">
        <is>
          <t>keiner</t>
        </is>
      </c>
      <c r="V3544">
        <f>IFERROR(VLOOKUP(BTT[[#This Row],[Verwendetes Formular
(Auswahl falls relevant)]],Formulare[[Formularbezeichnung]:[Formularname (technisch)]],2,FALSE),"")</f>
        <v/>
      </c>
      <c r="X3544" t="inlineStr">
        <is>
          <t>nein</t>
        </is>
      </c>
      <c r="Y3544" t="inlineStr">
        <is>
          <t>Prüfdatum zum technischen Objekt muss angegeben werden; Kalibrierung von Messgeräten, ist die Auftragsart perspektivisch noch nötig, oder über weitere ILA  in den anderen abbildbar; oder ist das mit dem MW03+MP-Meldung abgedeckt</t>
        </is>
      </c>
      <c r="Z3544" t="inlineStr">
        <is>
          <t>Could-have</t>
        </is>
      </c>
      <c r="AA3544" t="inlineStr">
        <is>
          <t>ja</t>
        </is>
      </c>
      <c r="AB3544" t="inlineStr">
        <is>
          <t>nein</t>
        </is>
      </c>
      <c r="AD3544" t="inlineStr">
        <is>
          <t>Fiori</t>
        </is>
      </c>
      <c r="AF3544" t="inlineStr">
        <is>
          <t>F2023</t>
        </is>
      </c>
      <c r="AG3544" t="inlineStr">
        <is>
          <t>ja</t>
        </is>
      </c>
      <c r="AH3544" t="inlineStr">
        <is>
          <t>nein</t>
        </is>
      </c>
      <c r="AI3544" t="inlineStr">
        <is>
          <t>ja</t>
        </is>
      </c>
      <c r="AJ3544" t="inlineStr">
        <is>
          <t>ja</t>
        </is>
      </c>
      <c r="AK3544">
        <f>IF(BTT[[#This Row],[Subprozess
(optionale Auswahl)]]="","okay",IF(VLOOKUP(BTT[[#This Row],[Subprozess
(optionale Auswahl)]],BPML[[Subprozess]:[Zugeordneter Hauptprozess]],3,FALSE)=BTT[[#This Row],[Hauptprozess
(Pflichtauswahl)]],"okay","falscher Subprozess"))</f>
        <v/>
      </c>
      <c r="AL3544">
        <f>IF(aktives_Teilprojekt="Master","",IF(BTT[[#This Row],[Verantwortliches TP
(automatisch)]]=VLOOKUP(aktives_Teilprojekt,Teilprojekte[[Teilprojekte]:[Kürzel]],2,FALSE),"okay","Hauptprozess anderes TP"))</f>
        <v/>
      </c>
      <c r="AM3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4">
        <f>IFERROR(IF(BTT[[#This Row],[SAP-Modul
(Pflichtauswahl)]]&lt;&gt;VLOOKUP(BTT[[#This Row],[Verwendete Transaktion (Pflichtauswahl)]],Transaktionen[[Transaktionen]:[Modul]],3,FALSE),"Modul anders","okay"),"")</f>
        <v/>
      </c>
      <c r="AP3544">
        <f>IFERROR(IF(COUNTIFS(BTT[Verwendete Transaktion (Pflichtauswahl)],BTT[[#This Row],[Verwendete Transaktion (Pflichtauswahl)]],BTT[SAP-Modul
(Pflichtauswahl)],"&lt;&gt;"&amp;BTT[[#This Row],[SAP-Modul
(Pflichtauswahl)]])&gt;0,"Modul anders","okay"),"")</f>
        <v/>
      </c>
      <c r="AQ3544">
        <f>IFERROR(IF(COUNTIFS(BTT[Verwendete Transaktion (Pflichtauswahl)],BTT[[#This Row],[Verwendete Transaktion (Pflichtauswahl)]],BTT[Verantwortliches TP
(automatisch)],"&lt;&gt;"&amp;BTT[[#This Row],[Verantwortliches TP
(automatisch)]])&gt;0,"Transaktion mehrfach","okay"),"")</f>
        <v/>
      </c>
      <c r="AR3544">
        <f>IFERROR(IF(COUNTIFS(BTT[Verwendete Transaktion (Pflichtauswahl)],BTT[[#This Row],[Verwendete Transaktion (Pflichtauswahl)]],BTT[Verantwortliches TP
(automatisch)],"&lt;&gt;"&amp;VLOOKUP(aktives_Teilprojekt,Teilprojekte[[Teilprojekte]:[Kürzel]],2,FALSE))&gt;0,"Transaktion mehrfach","okay"),"")</f>
        <v/>
      </c>
      <c r="AS3544" t="inlineStr">
        <is>
          <t>IH417</t>
        </is>
      </c>
    </row>
    <row r="3545">
      <c r="A3545">
        <f>IFERROR(IF(BTT[[#This Row],[Lfd Nr. 
(aus konsolidierter Datei)]]&lt;&gt;"",BTT[[#This Row],[Lfd Nr. 
(aus konsolidierter Datei)]],VLOOKUP(aktives_Teilprojekt,Teilprojekte[[Teilprojekte]:[Kürzel]],2,FALSE)&amp;ROW(BTT[[#This Row],[Lfd Nr.
(automatisch)]])-2),"")</f>
        <v/>
      </c>
      <c r="B3545" t="inlineStr">
        <is>
          <t>Kalibrierung durchführen</t>
        </is>
      </c>
      <c r="D3545" t="inlineStr">
        <is>
          <t>Kalibrierungsauftrag zur Meldung anlegen</t>
        </is>
      </c>
      <c r="E3545">
        <f>IFERROR(IF(NOT(BTT[[#This Row],[Manuelle Änderung des Verantwortliches TP
(Auswahl - bei Bedarf)]]=""),BTT[[#This Row],[Manuelle Änderung des Verantwortliches TP
(Auswahl - bei Bedarf)]],VLOOKUP(BTT[[#This Row],[Hauptprozess
(Pflichtauswahl)]],Hauptprozesse[],3,FALSE)),"")</f>
        <v/>
      </c>
      <c r="H3545" t="inlineStr">
        <is>
          <t>PM</t>
        </is>
      </c>
      <c r="I3545" t="inlineStr">
        <is>
          <t>IW31</t>
        </is>
      </c>
      <c r="J3545">
        <f>IFERROR(VLOOKUP(BTT[[#This Row],[Verwendete Transaktion (Pflichtauswahl)]],Transaktionen[[Transaktionen]:[Langtext]],2,FALSE),"")</f>
        <v/>
      </c>
      <c r="K3545" t="inlineStr">
        <is>
          <t>IW21</t>
        </is>
      </c>
      <c r="L3545" t="inlineStr">
        <is>
          <t>nein</t>
        </is>
      </c>
      <c r="M3545" t="inlineStr">
        <is>
          <t>GuiXT Skripte</t>
        </is>
      </c>
      <c r="N3545" t="inlineStr">
        <is>
          <t>GuiXT</t>
        </is>
      </c>
      <c r="O3545" t="inlineStr">
        <is>
          <t>nein</t>
        </is>
      </c>
      <c r="Q3545" t="inlineStr">
        <is>
          <t>nein</t>
        </is>
      </c>
      <c r="R3545" t="inlineStr">
        <is>
          <t>keine</t>
        </is>
      </c>
      <c r="S3545" t="inlineStr">
        <is>
          <t>nein</t>
        </is>
      </c>
      <c r="T3545" t="inlineStr">
        <is>
          <t>keiner</t>
        </is>
      </c>
      <c r="V3545">
        <f>IFERROR(VLOOKUP(BTT[[#This Row],[Verwendetes Formular
(Auswahl falls relevant)]],Formulare[[Formularbezeichnung]:[Formularname (technisch)]],2,FALSE),"")</f>
        <v/>
      </c>
      <c r="X3545" t="inlineStr">
        <is>
          <t>nein</t>
        </is>
      </c>
      <c r="Z3545" t="inlineStr">
        <is>
          <t>Could-have</t>
        </is>
      </c>
      <c r="AK3545">
        <f>IF(BTT[[#This Row],[Subprozess
(optionale Auswahl)]]="","okay",IF(VLOOKUP(BTT[[#This Row],[Subprozess
(optionale Auswahl)]],BPML[[Subprozess]:[Zugeordneter Hauptprozess]],3,FALSE)=BTT[[#This Row],[Hauptprozess
(Pflichtauswahl)]],"okay","falscher Subprozess"))</f>
        <v/>
      </c>
      <c r="AL3545">
        <f>IF(aktives_Teilprojekt="Master","",IF(BTT[[#This Row],[Verantwortliches TP
(automatisch)]]=VLOOKUP(aktives_Teilprojekt,Teilprojekte[[Teilprojekte]:[Kürzel]],2,FALSE),"okay","Hauptprozess anderes TP"))</f>
        <v/>
      </c>
      <c r="AM3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5">
        <f>IFERROR(IF(BTT[[#This Row],[SAP-Modul
(Pflichtauswahl)]]&lt;&gt;VLOOKUP(BTT[[#This Row],[Verwendete Transaktion (Pflichtauswahl)]],Transaktionen[[Transaktionen]:[Modul]],3,FALSE),"Modul anders","okay"),"")</f>
        <v/>
      </c>
      <c r="AP3545">
        <f>IFERROR(IF(COUNTIFS(BTT[Verwendete Transaktion (Pflichtauswahl)],BTT[[#This Row],[Verwendete Transaktion (Pflichtauswahl)]],BTT[SAP-Modul
(Pflichtauswahl)],"&lt;&gt;"&amp;BTT[[#This Row],[SAP-Modul
(Pflichtauswahl)]])&gt;0,"Modul anders","okay"),"")</f>
        <v/>
      </c>
      <c r="AQ3545">
        <f>IFERROR(IF(COUNTIFS(BTT[Verwendete Transaktion (Pflichtauswahl)],BTT[[#This Row],[Verwendete Transaktion (Pflichtauswahl)]],BTT[Verantwortliches TP
(automatisch)],"&lt;&gt;"&amp;BTT[[#This Row],[Verantwortliches TP
(automatisch)]])&gt;0,"Transaktion mehrfach","okay"),"")</f>
        <v/>
      </c>
      <c r="AR3545">
        <f>IFERROR(IF(COUNTIFS(BTT[Verwendete Transaktion (Pflichtauswahl)],BTT[[#This Row],[Verwendete Transaktion (Pflichtauswahl)]],BTT[Verantwortliches TP
(automatisch)],"&lt;&gt;"&amp;VLOOKUP(aktives_Teilprojekt,Teilprojekte[[Teilprojekte]:[Kürzel]],2,FALSE))&gt;0,"Transaktion mehrfach","okay"),"")</f>
        <v/>
      </c>
      <c r="AS3545" t="inlineStr">
        <is>
          <t>IH212</t>
        </is>
      </c>
    </row>
    <row r="3546">
      <c r="A3546">
        <f>IFERROR(IF(BTT[[#This Row],[Lfd Nr. 
(aus konsolidierter Datei)]]&lt;&gt;"",BTT[[#This Row],[Lfd Nr. 
(aus konsolidierter Datei)]],VLOOKUP(aktives_Teilprojekt,Teilprojekte[[Teilprojekte]:[Kürzel]],2,FALSE)&amp;ROW(BTT[[#This Row],[Lfd Nr.
(automatisch)]])-2),"")</f>
        <v/>
      </c>
      <c r="B3546" t="inlineStr">
        <is>
          <t>Stammdatenpflege technische Objekte durchführen</t>
        </is>
      </c>
      <c r="D3546" t="inlineStr">
        <is>
          <t>Freigabestrategie pflegen</t>
        </is>
      </c>
      <c r="E3546">
        <f>IFERROR(IF(NOT(BTT[[#This Row],[Manuelle Änderung des Verantwortliches TP
(Auswahl - bei Bedarf)]]=""),BTT[[#This Row],[Manuelle Änderung des Verantwortliches TP
(Auswahl - bei Bedarf)]],VLOOKUP(BTT[[#This Row],[Hauptprozess
(Pflichtauswahl)]],Hauptprozesse[],3,FALSE)),"")</f>
        <v/>
      </c>
      <c r="H3546" t="inlineStr">
        <is>
          <t>BC</t>
        </is>
      </c>
      <c r="I3546" t="inlineStr">
        <is>
          <t>PPOME</t>
        </is>
      </c>
      <c r="J3546">
        <f>IFERROR(VLOOKUP(BTT[[#This Row],[Verwendete Transaktion (Pflichtauswahl)]],Transaktionen[[Transaktionen]:[Langtext]],2,FALSE),"")</f>
        <v/>
      </c>
      <c r="L3546" t="inlineStr">
        <is>
          <t>nein</t>
        </is>
      </c>
      <c r="M3546" t="inlineStr">
        <is>
          <t>ja</t>
        </is>
      </c>
      <c r="N3546" t="inlineStr">
        <is>
          <t>nein</t>
        </is>
      </c>
      <c r="O3546" t="inlineStr">
        <is>
          <t>nein</t>
        </is>
      </c>
      <c r="P3546" t="inlineStr">
        <is>
          <t>ja</t>
        </is>
      </c>
      <c r="Q3546" t="inlineStr">
        <is>
          <t>nein</t>
        </is>
      </c>
      <c r="R3546" t="inlineStr">
        <is>
          <t>SAP HCM</t>
        </is>
      </c>
      <c r="S3546" t="inlineStr">
        <is>
          <t>nein</t>
        </is>
      </c>
      <c r="T3546" t="inlineStr">
        <is>
          <t>keiner</t>
        </is>
      </c>
      <c r="V3546">
        <f>IFERROR(VLOOKUP(BTT[[#This Row],[Verwendetes Formular
(Auswahl falls relevant)]],Formulare[[Formularbezeichnung]:[Formularname (technisch)]],2,FALSE),"")</f>
        <v/>
      </c>
      <c r="X3546" t="inlineStr">
        <is>
          <t>ja</t>
        </is>
      </c>
      <c r="Y3546" t="inlineStr">
        <is>
          <t>Pflege von individuellen Planstellen i.R. der Freigabestrategie; Grundlage für die Workflows der Freigabestrategie</t>
        </is>
      </c>
      <c r="Z3546" t="inlineStr">
        <is>
          <t>Could-have</t>
        </is>
      </c>
      <c r="AB3546" t="inlineStr">
        <is>
          <t>nein</t>
        </is>
      </c>
      <c r="AD3546" t="inlineStr">
        <is>
          <t>GUI</t>
        </is>
      </c>
      <c r="AG3546" t="inlineStr">
        <is>
          <t>nein</t>
        </is>
      </c>
      <c r="AH3546" t="inlineStr">
        <is>
          <t>nein</t>
        </is>
      </c>
      <c r="AI3546" t="inlineStr">
        <is>
          <t>ja</t>
        </is>
      </c>
      <c r="AJ3546" t="inlineStr">
        <is>
          <t>nein</t>
        </is>
      </c>
      <c r="AK3546">
        <f>IF(BTT[[#This Row],[Subprozess
(optionale Auswahl)]]="","okay",IF(VLOOKUP(BTT[[#This Row],[Subprozess
(optionale Auswahl)]],BPML[[Subprozess]:[Zugeordneter Hauptprozess]],3,FALSE)=BTT[[#This Row],[Hauptprozess
(Pflichtauswahl)]],"okay","falscher Subprozess"))</f>
        <v/>
      </c>
      <c r="AL3546">
        <f>IF(aktives_Teilprojekt="Master","",IF(BTT[[#This Row],[Verantwortliches TP
(automatisch)]]=VLOOKUP(aktives_Teilprojekt,Teilprojekte[[Teilprojekte]:[Kürzel]],2,FALSE),"okay","Hauptprozess anderes TP"))</f>
        <v/>
      </c>
      <c r="AM3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6">
        <f>IFERROR(IF(BTT[[#This Row],[SAP-Modul
(Pflichtauswahl)]]&lt;&gt;VLOOKUP(BTT[[#This Row],[Verwendete Transaktion (Pflichtauswahl)]],Transaktionen[[Transaktionen]:[Modul]],3,FALSE),"Modul anders","okay"),"")</f>
        <v/>
      </c>
      <c r="AP3546">
        <f>IFERROR(IF(COUNTIFS(BTT[Verwendete Transaktion (Pflichtauswahl)],BTT[[#This Row],[Verwendete Transaktion (Pflichtauswahl)]],BTT[SAP-Modul
(Pflichtauswahl)],"&lt;&gt;"&amp;BTT[[#This Row],[SAP-Modul
(Pflichtauswahl)]])&gt;0,"Modul anders","okay"),"")</f>
        <v/>
      </c>
      <c r="AQ3546">
        <f>IFERROR(IF(COUNTIFS(BTT[Verwendete Transaktion (Pflichtauswahl)],BTT[[#This Row],[Verwendete Transaktion (Pflichtauswahl)]],BTT[Verantwortliches TP
(automatisch)],"&lt;&gt;"&amp;BTT[[#This Row],[Verantwortliches TP
(automatisch)]])&gt;0,"Transaktion mehrfach","okay"),"")</f>
        <v/>
      </c>
      <c r="AR3546">
        <f>IFERROR(IF(COUNTIFS(BTT[Verwendete Transaktion (Pflichtauswahl)],BTT[[#This Row],[Verwendete Transaktion (Pflichtauswahl)]],BTT[Verantwortliches TP
(automatisch)],"&lt;&gt;"&amp;VLOOKUP(aktives_Teilprojekt,Teilprojekte[[Teilprojekte]:[Kürzel]],2,FALSE))&gt;0,"Transaktion mehrfach","okay"),"")</f>
        <v/>
      </c>
      <c r="AS3546" t="inlineStr">
        <is>
          <t>IH214</t>
        </is>
      </c>
    </row>
    <row r="3547">
      <c r="A3547">
        <f>IFERROR(IF(BTT[[#This Row],[Lfd Nr. 
(aus konsolidierter Datei)]]&lt;&gt;"",BTT[[#This Row],[Lfd Nr. 
(aus konsolidierter Datei)]],VLOOKUP(aktives_Teilprojekt,Teilprojekte[[Teilprojekte]:[Kürzel]],2,FALSE)&amp;ROW(BTT[[#This Row],[Lfd Nr.
(automatisch)]])-2),"")</f>
        <v/>
      </c>
      <c r="B3547" t="inlineStr">
        <is>
          <t>Stammdatenpflege technische Objekte durchführen</t>
        </is>
      </c>
      <c r="D3547" t="inlineStr">
        <is>
          <t>Freigabestrategie anzeigen</t>
        </is>
      </c>
      <c r="E3547">
        <f>IFERROR(IF(NOT(BTT[[#This Row],[Manuelle Änderung des Verantwortliches TP
(Auswahl - bei Bedarf)]]=""),BTT[[#This Row],[Manuelle Änderung des Verantwortliches TP
(Auswahl - bei Bedarf)]],VLOOKUP(BTT[[#This Row],[Hauptprozess
(Pflichtauswahl)]],Hauptprozesse[],3,FALSE)),"")</f>
        <v/>
      </c>
      <c r="H3547" t="inlineStr">
        <is>
          <t>BC</t>
        </is>
      </c>
      <c r="I3547" t="inlineStr">
        <is>
          <t>PPOSE</t>
        </is>
      </c>
      <c r="J3547">
        <f>IFERROR(VLOOKUP(BTT[[#This Row],[Verwendete Transaktion (Pflichtauswahl)]],Transaktionen[[Transaktionen]:[Langtext]],2,FALSE),"")</f>
        <v/>
      </c>
      <c r="L3547" t="inlineStr">
        <is>
          <t>nein</t>
        </is>
      </c>
      <c r="M3547" t="inlineStr">
        <is>
          <t>ja</t>
        </is>
      </c>
      <c r="N3547" t="inlineStr">
        <is>
          <t>nein</t>
        </is>
      </c>
      <c r="O3547" t="inlineStr">
        <is>
          <t>nein</t>
        </is>
      </c>
      <c r="P3547" t="inlineStr">
        <is>
          <t>ja</t>
        </is>
      </c>
      <c r="Q3547" t="inlineStr">
        <is>
          <t>nein</t>
        </is>
      </c>
      <c r="R3547" t="inlineStr">
        <is>
          <t>keine</t>
        </is>
      </c>
      <c r="S3547" t="inlineStr">
        <is>
          <t>nein</t>
        </is>
      </c>
      <c r="T3547" t="inlineStr">
        <is>
          <t>keiner</t>
        </is>
      </c>
      <c r="V3547">
        <f>IFERROR(VLOOKUP(BTT[[#This Row],[Verwendetes Formular
(Auswahl falls relevant)]],Formulare[[Formularbezeichnung]:[Formularname (technisch)]],2,FALSE),"")</f>
        <v/>
      </c>
      <c r="X3547" t="inlineStr">
        <is>
          <t>ja</t>
        </is>
      </c>
      <c r="Z3547" t="inlineStr">
        <is>
          <t>Could-have</t>
        </is>
      </c>
      <c r="AB3547" t="inlineStr">
        <is>
          <t>nein</t>
        </is>
      </c>
      <c r="AD3547" t="inlineStr">
        <is>
          <t>GUI</t>
        </is>
      </c>
      <c r="AG3547" t="inlineStr">
        <is>
          <t>nein</t>
        </is>
      </c>
      <c r="AH3547" t="inlineStr">
        <is>
          <t>nein</t>
        </is>
      </c>
      <c r="AI3547" t="inlineStr">
        <is>
          <t>ja</t>
        </is>
      </c>
      <c r="AJ3547" t="inlineStr">
        <is>
          <t>nein</t>
        </is>
      </c>
      <c r="AK3547">
        <f>IF(BTT[[#This Row],[Subprozess
(optionale Auswahl)]]="","okay",IF(VLOOKUP(BTT[[#This Row],[Subprozess
(optionale Auswahl)]],BPML[[Subprozess]:[Zugeordneter Hauptprozess]],3,FALSE)=BTT[[#This Row],[Hauptprozess
(Pflichtauswahl)]],"okay","falscher Subprozess"))</f>
        <v/>
      </c>
      <c r="AL3547">
        <f>IF(aktives_Teilprojekt="Master","",IF(BTT[[#This Row],[Verantwortliches TP
(automatisch)]]=VLOOKUP(aktives_Teilprojekt,Teilprojekte[[Teilprojekte]:[Kürzel]],2,FALSE),"okay","Hauptprozess anderes TP"))</f>
        <v/>
      </c>
      <c r="AM3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7">
        <f>IFERROR(IF(BTT[[#This Row],[SAP-Modul
(Pflichtauswahl)]]&lt;&gt;VLOOKUP(BTT[[#This Row],[Verwendete Transaktion (Pflichtauswahl)]],Transaktionen[[Transaktionen]:[Modul]],3,FALSE),"Modul anders","okay"),"")</f>
        <v/>
      </c>
      <c r="AP3547">
        <f>IFERROR(IF(COUNTIFS(BTT[Verwendete Transaktion (Pflichtauswahl)],BTT[[#This Row],[Verwendete Transaktion (Pflichtauswahl)]],BTT[SAP-Modul
(Pflichtauswahl)],"&lt;&gt;"&amp;BTT[[#This Row],[SAP-Modul
(Pflichtauswahl)]])&gt;0,"Modul anders","okay"),"")</f>
        <v/>
      </c>
      <c r="AQ3547">
        <f>IFERROR(IF(COUNTIFS(BTT[Verwendete Transaktion (Pflichtauswahl)],BTT[[#This Row],[Verwendete Transaktion (Pflichtauswahl)]],BTT[Verantwortliches TP
(automatisch)],"&lt;&gt;"&amp;BTT[[#This Row],[Verantwortliches TP
(automatisch)]])&gt;0,"Transaktion mehrfach","okay"),"")</f>
        <v/>
      </c>
      <c r="AR3547">
        <f>IFERROR(IF(COUNTIFS(BTT[Verwendete Transaktion (Pflichtauswahl)],BTT[[#This Row],[Verwendete Transaktion (Pflichtauswahl)]],BTT[Verantwortliches TP
(automatisch)],"&lt;&gt;"&amp;VLOOKUP(aktives_Teilprojekt,Teilprojekte[[Teilprojekte]:[Kürzel]],2,FALSE))&gt;0,"Transaktion mehrfach","okay"),"")</f>
        <v/>
      </c>
      <c r="AS3547" t="inlineStr">
        <is>
          <t>IH215</t>
        </is>
      </c>
    </row>
    <row r="3548">
      <c r="A3548">
        <f>IFERROR(IF(BTT[[#This Row],[Lfd Nr. 
(aus konsolidierter Datei)]]&lt;&gt;"",BTT[[#This Row],[Lfd Nr. 
(aus konsolidierter Datei)]],VLOOKUP(aktives_Teilprojekt,Teilprojekte[[Teilprojekte]:[Kürzel]],2,FALSE)&amp;ROW(BTT[[#This Row],[Lfd Nr.
(automatisch)]])-2),"")</f>
        <v/>
      </c>
      <c r="B3548" t="inlineStr">
        <is>
          <t>Stammdatenpflege technische Objekte durchführen</t>
        </is>
      </c>
      <c r="D3548" t="inlineStr">
        <is>
          <t>Organisationsobjekte an Planstelle pflegen</t>
        </is>
      </c>
      <c r="E3548">
        <f>IFERROR(IF(NOT(BTT[[#This Row],[Manuelle Änderung des Verantwortliches TP
(Auswahl - bei Bedarf)]]=""),BTT[[#This Row],[Manuelle Änderung des Verantwortliches TP
(Auswahl - bei Bedarf)]],VLOOKUP(BTT[[#This Row],[Hauptprozess
(Pflichtauswahl)]],Hauptprozesse[],3,FALSE)),"")</f>
        <v/>
      </c>
      <c r="H3548" t="inlineStr">
        <is>
          <t>BC</t>
        </is>
      </c>
      <c r="I3548" t="inlineStr">
        <is>
          <t>PO13</t>
        </is>
      </c>
      <c r="J3548">
        <f>IFERROR(VLOOKUP(BTT[[#This Row],[Verwendete Transaktion (Pflichtauswahl)]],Transaktionen[[Transaktionen]:[Langtext]],2,FALSE),"")</f>
        <v/>
      </c>
      <c r="L3548" t="inlineStr">
        <is>
          <t>nein</t>
        </is>
      </c>
      <c r="O3548" t="inlineStr">
        <is>
          <t>nein</t>
        </is>
      </c>
      <c r="S3548" t="inlineStr">
        <is>
          <t>nein</t>
        </is>
      </c>
      <c r="T3548" t="inlineStr">
        <is>
          <t>keiner</t>
        </is>
      </c>
      <c r="V3548">
        <f>IFERROR(VLOOKUP(BTT[[#This Row],[Verwendetes Formular
(Auswahl falls relevant)]],Formulare[[Formularbezeichnung]:[Formularname (technisch)]],2,FALSE),"")</f>
        <v/>
      </c>
      <c r="X3548" t="inlineStr">
        <is>
          <t>ja</t>
        </is>
      </c>
      <c r="Y3548" t="inlineStr">
        <is>
          <t>SAP OrgObjekttyp         T024I        InstandhPlanerGruppe</t>
        </is>
      </c>
      <c r="Z3548" t="inlineStr">
        <is>
          <t>Could-have</t>
        </is>
      </c>
      <c r="AB3548" t="inlineStr">
        <is>
          <t>nein</t>
        </is>
      </c>
      <c r="AD3548" t="inlineStr">
        <is>
          <t>GUI</t>
        </is>
      </c>
      <c r="AH3548" t="inlineStr">
        <is>
          <t>nein</t>
        </is>
      </c>
      <c r="AI3548" t="inlineStr">
        <is>
          <t>ja</t>
        </is>
      </c>
      <c r="AJ3548" t="inlineStr">
        <is>
          <t>nein</t>
        </is>
      </c>
      <c r="AK3548">
        <f>IF(BTT[[#This Row],[Subprozess
(optionale Auswahl)]]="","okay",IF(VLOOKUP(BTT[[#This Row],[Subprozess
(optionale Auswahl)]],BPML[[Subprozess]:[Zugeordneter Hauptprozess]],3,FALSE)=BTT[[#This Row],[Hauptprozess
(Pflichtauswahl)]],"okay","falscher Subprozess"))</f>
        <v/>
      </c>
      <c r="AL3548">
        <f>IF(aktives_Teilprojekt="Master","",IF(BTT[[#This Row],[Verantwortliches TP
(automatisch)]]=VLOOKUP(aktives_Teilprojekt,Teilprojekte[[Teilprojekte]:[Kürzel]],2,FALSE),"okay","Hauptprozess anderes TP"))</f>
        <v/>
      </c>
      <c r="AM3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8">
        <f>IFERROR(IF(BTT[[#This Row],[SAP-Modul
(Pflichtauswahl)]]&lt;&gt;VLOOKUP(BTT[[#This Row],[Verwendete Transaktion (Pflichtauswahl)]],Transaktionen[[Transaktionen]:[Modul]],3,FALSE),"Modul anders","okay"),"")</f>
        <v/>
      </c>
      <c r="AP3548">
        <f>IFERROR(IF(COUNTIFS(BTT[Verwendete Transaktion (Pflichtauswahl)],BTT[[#This Row],[Verwendete Transaktion (Pflichtauswahl)]],BTT[SAP-Modul
(Pflichtauswahl)],"&lt;&gt;"&amp;BTT[[#This Row],[SAP-Modul
(Pflichtauswahl)]])&gt;0,"Modul anders","okay"),"")</f>
        <v/>
      </c>
      <c r="AQ3548">
        <f>IFERROR(IF(COUNTIFS(BTT[Verwendete Transaktion (Pflichtauswahl)],BTT[[#This Row],[Verwendete Transaktion (Pflichtauswahl)]],BTT[Verantwortliches TP
(automatisch)],"&lt;&gt;"&amp;BTT[[#This Row],[Verantwortliches TP
(automatisch)]])&gt;0,"Transaktion mehrfach","okay"),"")</f>
        <v/>
      </c>
      <c r="AR3548">
        <f>IFERROR(IF(COUNTIFS(BTT[Verwendete Transaktion (Pflichtauswahl)],BTT[[#This Row],[Verwendete Transaktion (Pflichtauswahl)]],BTT[Verantwortliches TP
(automatisch)],"&lt;&gt;"&amp;VLOOKUP(aktives_Teilprojekt,Teilprojekte[[Teilprojekte]:[Kürzel]],2,FALSE))&gt;0,"Transaktion mehrfach","okay"),"")</f>
        <v/>
      </c>
      <c r="AS3548" t="inlineStr">
        <is>
          <t>IH216</t>
        </is>
      </c>
    </row>
    <row r="3549">
      <c r="A3549">
        <f>IFERROR(IF(BTT[[#This Row],[Lfd Nr. 
(aus konsolidierter Datei)]]&lt;&gt;"",BTT[[#This Row],[Lfd Nr. 
(aus konsolidierter Datei)]],VLOOKUP(aktives_Teilprojekt,Teilprojekte[[Teilprojekte]:[Kürzel]],2,FALSE)&amp;ROW(BTT[[#This Row],[Lfd Nr.
(automatisch)]])-2),"")</f>
        <v/>
      </c>
      <c r="B3549" t="inlineStr">
        <is>
          <t>Stammdatenpflege technische Objekte durchführen</t>
        </is>
      </c>
      <c r="D3549" t="inlineStr">
        <is>
          <t>Messbelegselektion</t>
        </is>
      </c>
      <c r="E3549">
        <f>IFERROR(IF(NOT(BTT[[#This Row],[Manuelle Änderung des Verantwortliches TP
(Auswahl - bei Bedarf)]]=""),BTT[[#This Row],[Manuelle Änderung des Verantwortliches TP
(Auswahl - bei Bedarf)]],VLOOKUP(BTT[[#This Row],[Hauptprozess
(Pflichtauswahl)]],Hauptprozesse[],3,FALSE)),"")</f>
        <v/>
      </c>
      <c r="H3549" t="inlineStr">
        <is>
          <t>PM</t>
        </is>
      </c>
      <c r="I3549" t="inlineStr">
        <is>
          <t>ZPM17</t>
        </is>
      </c>
      <c r="J3549">
        <f>IFERROR(VLOOKUP(BTT[[#This Row],[Verwendete Transaktion (Pflichtauswahl)]],Transaktionen[[Transaktionen]:[Langtext]],2,FALSE),"")</f>
        <v/>
      </c>
      <c r="L3549" t="inlineStr">
        <is>
          <t>nein</t>
        </is>
      </c>
      <c r="M3549" t="inlineStr">
        <is>
          <t>ja</t>
        </is>
      </c>
      <c r="O3549" t="inlineStr">
        <is>
          <t>nein</t>
        </is>
      </c>
      <c r="T3549" t="inlineStr">
        <is>
          <t>keiner</t>
        </is>
      </c>
      <c r="V3549">
        <f>IFERROR(VLOOKUP(BTT[[#This Row],[Verwendetes Formular
(Auswahl falls relevant)]],Formulare[[Formularbezeichnung]:[Formularname (technisch)]],2,FALSE),"")</f>
        <v/>
      </c>
      <c r="X3549" t="inlineStr">
        <is>
          <t>nein</t>
        </is>
      </c>
      <c r="Z3549" t="inlineStr">
        <is>
          <t>Must-have</t>
        </is>
      </c>
      <c r="AA3549" t="inlineStr">
        <is>
          <t>nein</t>
        </is>
      </c>
      <c r="AB3549" t="inlineStr">
        <is>
          <t>nein</t>
        </is>
      </c>
      <c r="AG3549" t="inlineStr">
        <is>
          <t>ja</t>
        </is>
      </c>
      <c r="AH3549" t="inlineStr">
        <is>
          <t>nein</t>
        </is>
      </c>
      <c r="AI3549" t="inlineStr">
        <is>
          <t>ja</t>
        </is>
      </c>
      <c r="AJ3549" t="inlineStr">
        <is>
          <t>ja</t>
        </is>
      </c>
      <c r="AK3549">
        <f>IF(BTT[[#This Row],[Subprozess
(optionale Auswahl)]]="","okay",IF(VLOOKUP(BTT[[#This Row],[Subprozess
(optionale Auswahl)]],BPML[[Subprozess]:[Zugeordneter Hauptprozess]],3,FALSE)=BTT[[#This Row],[Hauptprozess
(Pflichtauswahl)]],"okay","falscher Subprozess"))</f>
        <v/>
      </c>
      <c r="AL3549">
        <f>IF(aktives_Teilprojekt="Master","",IF(BTT[[#This Row],[Verantwortliches TP
(automatisch)]]=VLOOKUP(aktives_Teilprojekt,Teilprojekte[[Teilprojekte]:[Kürzel]],2,FALSE),"okay","Hauptprozess anderes TP"))</f>
        <v/>
      </c>
      <c r="AM3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9">
        <f>IFERROR(IF(BTT[[#This Row],[SAP-Modul
(Pflichtauswahl)]]&lt;&gt;VLOOKUP(BTT[[#This Row],[Verwendete Transaktion (Pflichtauswahl)]],Transaktionen[[Transaktionen]:[Modul]],3,FALSE),"Modul anders","okay"),"")</f>
        <v/>
      </c>
      <c r="AP3549">
        <f>IFERROR(IF(COUNTIFS(BTT[Verwendete Transaktion (Pflichtauswahl)],BTT[[#This Row],[Verwendete Transaktion (Pflichtauswahl)]],BTT[SAP-Modul
(Pflichtauswahl)],"&lt;&gt;"&amp;BTT[[#This Row],[SAP-Modul
(Pflichtauswahl)]])&gt;0,"Modul anders","okay"),"")</f>
        <v/>
      </c>
      <c r="AQ3549">
        <f>IFERROR(IF(COUNTIFS(BTT[Verwendete Transaktion (Pflichtauswahl)],BTT[[#This Row],[Verwendete Transaktion (Pflichtauswahl)]],BTT[Verantwortliches TP
(automatisch)],"&lt;&gt;"&amp;BTT[[#This Row],[Verantwortliches TP
(automatisch)]])&gt;0,"Transaktion mehrfach","okay"),"")</f>
        <v/>
      </c>
      <c r="AR3549">
        <f>IFERROR(IF(COUNTIFS(BTT[Verwendete Transaktion (Pflichtauswahl)],BTT[[#This Row],[Verwendete Transaktion (Pflichtauswahl)]],BTT[Verantwortliches TP
(automatisch)],"&lt;&gt;"&amp;VLOOKUP(aktives_Teilprojekt,Teilprojekte[[Teilprojekte]:[Kürzel]],2,FALSE))&gt;0,"Transaktion mehrfach","okay"),"")</f>
        <v/>
      </c>
      <c r="AS3549" t="inlineStr">
        <is>
          <t>IH217</t>
        </is>
      </c>
    </row>
    <row r="3550">
      <c r="A3550">
        <f>IFERROR(IF(BTT[[#This Row],[Lfd Nr. 
(aus konsolidierter Datei)]]&lt;&gt;"",BTT[[#This Row],[Lfd Nr. 
(aus konsolidierter Datei)]],VLOOKUP(aktives_Teilprojekt,Teilprojekte[[Teilprojekte]:[Kürzel]],2,FALSE)&amp;ROW(BTT[[#This Row],[Lfd Nr.
(automatisch)]])-2),"")</f>
        <v/>
      </c>
      <c r="B3550" t="inlineStr">
        <is>
          <t>wiederkehrende Maßnahme durchführen</t>
        </is>
      </c>
      <c r="C3550" t="inlineStr">
        <is>
          <t>technischen Abschluss durchführen</t>
        </is>
      </c>
      <c r="D3550" t="inlineStr">
        <is>
          <t>Aktionscode zu mehreren Meldungen erfassen</t>
        </is>
      </c>
      <c r="E3550">
        <f>IFERROR(IF(NOT(BTT[[#This Row],[Manuelle Änderung des Verantwortliches TP
(Auswahl - bei Bedarf)]]=""),BTT[[#This Row],[Manuelle Änderung des Verantwortliches TP
(Auswahl - bei Bedarf)]],VLOOKUP(BTT[[#This Row],[Hauptprozess
(Pflichtauswahl)]],Hauptprozesse[],3,FALSE)),"")</f>
        <v/>
      </c>
      <c r="H3550" t="inlineStr">
        <is>
          <t>PM</t>
        </is>
      </c>
      <c r="I3550" t="inlineStr">
        <is>
          <t>ZPM105</t>
        </is>
      </c>
      <c r="J3550">
        <f>IFERROR(VLOOKUP(BTT[[#This Row],[Verwendete Transaktion (Pflichtauswahl)]],Transaktionen[[Transaktionen]:[Langtext]],2,FALSE),"")</f>
        <v/>
      </c>
      <c r="L3550" t="inlineStr">
        <is>
          <t>nein</t>
        </is>
      </c>
      <c r="M3550" t="inlineStr">
        <is>
          <t>ja</t>
        </is>
      </c>
      <c r="N3550" t="inlineStr">
        <is>
          <t>nein</t>
        </is>
      </c>
      <c r="O3550" t="inlineStr">
        <is>
          <t>nein</t>
        </is>
      </c>
      <c r="P3550" t="inlineStr">
        <is>
          <t>nein</t>
        </is>
      </c>
      <c r="Q3550" t="inlineStr">
        <is>
          <t>nein</t>
        </is>
      </c>
      <c r="R3550" t="inlineStr">
        <is>
          <t>keine</t>
        </is>
      </c>
      <c r="S3550" t="inlineStr">
        <is>
          <t>nein</t>
        </is>
      </c>
      <c r="T3550" t="inlineStr">
        <is>
          <t>keiner</t>
        </is>
      </c>
      <c r="V3550">
        <f>IFERROR(VLOOKUP(BTT[[#This Row],[Verwendetes Formular
(Auswahl falls relevant)]],Formulare[[Formularbezeichnung]:[Formularname (technisch)]],2,FALSE),"")</f>
        <v/>
      </c>
      <c r="X3550" t="inlineStr">
        <is>
          <t>nein</t>
        </is>
      </c>
      <c r="Y3550" t="inlineStr">
        <is>
          <t>ist obsolet</t>
        </is>
      </c>
      <c r="Z3550" t="inlineStr">
        <is>
          <t>Could-have</t>
        </is>
      </c>
      <c r="AA3550" t="inlineStr">
        <is>
          <t>nein</t>
        </is>
      </c>
      <c r="AD3550" t="inlineStr">
        <is>
          <t>GUI</t>
        </is>
      </c>
      <c r="AG3550" t="inlineStr">
        <is>
          <t>ja</t>
        </is>
      </c>
      <c r="AH3550" t="inlineStr">
        <is>
          <t>nein</t>
        </is>
      </c>
      <c r="AI3550" t="inlineStr">
        <is>
          <t>ja</t>
        </is>
      </c>
      <c r="AJ3550" t="inlineStr">
        <is>
          <t>ja</t>
        </is>
      </c>
      <c r="AK3550">
        <f>IF(BTT[[#This Row],[Subprozess
(optionale Auswahl)]]="","okay",IF(VLOOKUP(BTT[[#This Row],[Subprozess
(optionale Auswahl)]],BPML[[Subprozess]:[Zugeordneter Hauptprozess]],3,FALSE)=BTT[[#This Row],[Hauptprozess
(Pflichtauswahl)]],"okay","falscher Subprozess"))</f>
        <v/>
      </c>
      <c r="AL3550">
        <f>IF(aktives_Teilprojekt="Master","",IF(BTT[[#This Row],[Verantwortliches TP
(automatisch)]]=VLOOKUP(aktives_Teilprojekt,Teilprojekte[[Teilprojekte]:[Kürzel]],2,FALSE),"okay","Hauptprozess anderes TP"))</f>
        <v/>
      </c>
      <c r="AM3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0">
        <f>IFERROR(IF(BTT[[#This Row],[SAP-Modul
(Pflichtauswahl)]]&lt;&gt;VLOOKUP(BTT[[#This Row],[Verwendete Transaktion (Pflichtauswahl)]],Transaktionen[[Transaktionen]:[Modul]],3,FALSE),"Modul anders","okay"),"")</f>
        <v/>
      </c>
      <c r="AP3550">
        <f>IFERROR(IF(COUNTIFS(BTT[Verwendete Transaktion (Pflichtauswahl)],BTT[[#This Row],[Verwendete Transaktion (Pflichtauswahl)]],BTT[SAP-Modul
(Pflichtauswahl)],"&lt;&gt;"&amp;BTT[[#This Row],[SAP-Modul
(Pflichtauswahl)]])&gt;0,"Modul anders","okay"),"")</f>
        <v/>
      </c>
      <c r="AQ3550">
        <f>IFERROR(IF(COUNTIFS(BTT[Verwendete Transaktion (Pflichtauswahl)],BTT[[#This Row],[Verwendete Transaktion (Pflichtauswahl)]],BTT[Verantwortliches TP
(automatisch)],"&lt;&gt;"&amp;BTT[[#This Row],[Verantwortliches TP
(automatisch)]])&gt;0,"Transaktion mehrfach","okay"),"")</f>
        <v/>
      </c>
      <c r="AR3550">
        <f>IFERROR(IF(COUNTIFS(BTT[Verwendete Transaktion (Pflichtauswahl)],BTT[[#This Row],[Verwendete Transaktion (Pflichtauswahl)]],BTT[Verantwortliches TP
(automatisch)],"&lt;&gt;"&amp;VLOOKUP(aktives_Teilprojekt,Teilprojekte[[Teilprojekte]:[Kürzel]],2,FALSE))&gt;0,"Transaktion mehrfach","okay"),"")</f>
        <v/>
      </c>
      <c r="AS3550" t="inlineStr">
        <is>
          <t>IH218</t>
        </is>
      </c>
    </row>
    <row r="3551">
      <c r="A3551">
        <f>IFERROR(IF(BTT[[#This Row],[Lfd Nr. 
(aus konsolidierter Datei)]]&lt;&gt;"",BTT[[#This Row],[Lfd Nr. 
(aus konsolidierter Datei)]],VLOOKUP(aktives_Teilprojekt,Teilprojekte[[Teilprojekte]:[Kürzel]],2,FALSE)&amp;ROW(BTT[[#This Row],[Lfd Nr.
(automatisch)]])-2),"")</f>
        <v/>
      </c>
      <c r="B3551" t="inlineStr">
        <is>
          <t>Stammdatenpflege technische Objekte durchführen</t>
        </is>
      </c>
      <c r="C3551" t="inlineStr">
        <is>
          <t>technisches Objekt ändern</t>
        </is>
      </c>
      <c r="D3551" t="inlineStr">
        <is>
          <t>Merkmalsmassenpflege durchführen</t>
        </is>
      </c>
      <c r="E3551">
        <f>IFERROR(IF(NOT(BTT[[#This Row],[Manuelle Änderung des Verantwortliches TP
(Auswahl - bei Bedarf)]]=""),BTT[[#This Row],[Manuelle Änderung des Verantwortliches TP
(Auswahl - bei Bedarf)]],VLOOKUP(BTT[[#This Row],[Hauptprozess
(Pflichtauswahl)]],Hauptprozesse[],3,FALSE)),"")</f>
        <v/>
      </c>
      <c r="H3551" t="inlineStr">
        <is>
          <t>PM</t>
        </is>
      </c>
      <c r="I3551" t="inlineStr">
        <is>
          <t>ZPM125</t>
        </is>
      </c>
      <c r="J3551">
        <f>IFERROR(VLOOKUP(BTT[[#This Row],[Verwendete Transaktion (Pflichtauswahl)]],Transaktionen[[Transaktionen]:[Langtext]],2,FALSE),"")</f>
        <v/>
      </c>
      <c r="L3551" t="inlineStr">
        <is>
          <t>nein</t>
        </is>
      </c>
      <c r="M3551" t="inlineStr">
        <is>
          <t>ja</t>
        </is>
      </c>
      <c r="O3551" t="inlineStr">
        <is>
          <t>nein</t>
        </is>
      </c>
      <c r="S3551" t="inlineStr">
        <is>
          <t>nein</t>
        </is>
      </c>
      <c r="T3551" t="inlineStr">
        <is>
          <t>keiner</t>
        </is>
      </c>
      <c r="V3551">
        <f>IFERROR(VLOOKUP(BTT[[#This Row],[Verwendetes Formular
(Auswahl falls relevant)]],Formulare[[Formularbezeichnung]:[Formularname (technisch)]],2,FALSE),"")</f>
        <v/>
      </c>
      <c r="X3551" t="inlineStr">
        <is>
          <t>nein</t>
        </is>
      </c>
      <c r="Y3551" t="inlineStr">
        <is>
          <t>Pflege von unterschiedlichsten Merkmalsfeldern zu technischen Objekten</t>
        </is>
      </c>
      <c r="Z3551" t="inlineStr">
        <is>
          <t>Could-have</t>
        </is>
      </c>
      <c r="AA3551" t="inlineStr">
        <is>
          <t>ja</t>
        </is>
      </c>
      <c r="AB3551" t="inlineStr">
        <is>
          <t>nein</t>
        </is>
      </c>
      <c r="AD3551" t="inlineStr">
        <is>
          <t>GUI</t>
        </is>
      </c>
      <c r="AG3551" t="inlineStr">
        <is>
          <t>ja</t>
        </is>
      </c>
      <c r="AH3551" t="inlineStr">
        <is>
          <t>nein</t>
        </is>
      </c>
      <c r="AI3551" t="inlineStr">
        <is>
          <t>ja</t>
        </is>
      </c>
      <c r="AJ3551" t="inlineStr">
        <is>
          <t>ja</t>
        </is>
      </c>
      <c r="AK3551">
        <f>IF(BTT[[#This Row],[Subprozess
(optionale Auswahl)]]="","okay",IF(VLOOKUP(BTT[[#This Row],[Subprozess
(optionale Auswahl)]],BPML[[Subprozess]:[Zugeordneter Hauptprozess]],3,FALSE)=BTT[[#This Row],[Hauptprozess
(Pflichtauswahl)]],"okay","falscher Subprozess"))</f>
        <v/>
      </c>
      <c r="AL3551">
        <f>IF(aktives_Teilprojekt="Master","",IF(BTT[[#This Row],[Verantwortliches TP
(automatisch)]]=VLOOKUP(aktives_Teilprojekt,Teilprojekte[[Teilprojekte]:[Kürzel]],2,FALSE),"okay","Hauptprozess anderes TP"))</f>
        <v/>
      </c>
      <c r="AM3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1">
        <f>IFERROR(IF(BTT[[#This Row],[SAP-Modul
(Pflichtauswahl)]]&lt;&gt;VLOOKUP(BTT[[#This Row],[Verwendete Transaktion (Pflichtauswahl)]],Transaktionen[[Transaktionen]:[Modul]],3,FALSE),"Modul anders","okay"),"")</f>
        <v/>
      </c>
      <c r="AP3551">
        <f>IFERROR(IF(COUNTIFS(BTT[Verwendete Transaktion (Pflichtauswahl)],BTT[[#This Row],[Verwendete Transaktion (Pflichtauswahl)]],BTT[SAP-Modul
(Pflichtauswahl)],"&lt;&gt;"&amp;BTT[[#This Row],[SAP-Modul
(Pflichtauswahl)]])&gt;0,"Modul anders","okay"),"")</f>
        <v/>
      </c>
      <c r="AQ3551">
        <f>IFERROR(IF(COUNTIFS(BTT[Verwendete Transaktion (Pflichtauswahl)],BTT[[#This Row],[Verwendete Transaktion (Pflichtauswahl)]],BTT[Verantwortliches TP
(automatisch)],"&lt;&gt;"&amp;BTT[[#This Row],[Verantwortliches TP
(automatisch)]])&gt;0,"Transaktion mehrfach","okay"),"")</f>
        <v/>
      </c>
      <c r="AR3551">
        <f>IFERROR(IF(COUNTIFS(BTT[Verwendete Transaktion (Pflichtauswahl)],BTT[[#This Row],[Verwendete Transaktion (Pflichtauswahl)]],BTT[Verantwortliches TP
(automatisch)],"&lt;&gt;"&amp;VLOOKUP(aktives_Teilprojekt,Teilprojekte[[Teilprojekte]:[Kürzel]],2,FALSE))&gt;0,"Transaktion mehrfach","okay"),"")</f>
        <v/>
      </c>
      <c r="AS3551" t="inlineStr">
        <is>
          <t>IH219</t>
        </is>
      </c>
    </row>
    <row r="3552">
      <c r="A3552">
        <f>IFERROR(IF(BTT[[#This Row],[Lfd Nr. 
(aus konsolidierter Datei)]]&lt;&gt;"",BTT[[#This Row],[Lfd Nr. 
(aus konsolidierter Datei)]],VLOOKUP(aktives_Teilprojekt,Teilprojekte[[Teilprojekte]:[Kürzel]],2,FALSE)&amp;ROW(BTT[[#This Row],[Lfd Nr.
(automatisch)]])-2),"")</f>
        <v/>
      </c>
      <c r="B3552" t="inlineStr">
        <is>
          <t>wiederkehrende Maßnahme durchführen</t>
        </is>
      </c>
      <c r="C3552" t="inlineStr">
        <is>
          <t>Disposition vornehmen</t>
        </is>
      </c>
      <c r="D3552" t="inlineStr">
        <is>
          <t>Dispo-Sperren löschen</t>
        </is>
      </c>
      <c r="E3552">
        <f>IFERROR(IF(NOT(BTT[[#This Row],[Manuelle Änderung des Verantwortliches TP
(Auswahl - bei Bedarf)]]=""),BTT[[#This Row],[Manuelle Änderung des Verantwortliches TP
(Auswahl - bei Bedarf)]],VLOOKUP(BTT[[#This Row],[Hauptprozess
(Pflichtauswahl)]],Hauptprozesse[],3,FALSE)),"")</f>
        <v/>
      </c>
      <c r="H3552" t="inlineStr">
        <is>
          <t>PM</t>
        </is>
      </c>
      <c r="I3552" t="inlineStr">
        <is>
          <t>ZPM130</t>
        </is>
      </c>
      <c r="J3552">
        <f>IFERROR(VLOOKUP(BTT[[#This Row],[Verwendete Transaktion (Pflichtauswahl)]],Transaktionen[[Transaktionen]:[Langtext]],2,FALSE),"")</f>
        <v/>
      </c>
      <c r="K3552" t="inlineStr">
        <is>
          <t>Fiori Dispo-App</t>
        </is>
      </c>
      <c r="L3552" t="inlineStr">
        <is>
          <t>nein</t>
        </is>
      </c>
      <c r="M3552" t="inlineStr">
        <is>
          <t>ZPM_T_VEMI_CU_AE</t>
        </is>
      </c>
      <c r="N3552" t="inlineStr">
        <is>
          <t>nein</t>
        </is>
      </c>
      <c r="O3552" t="inlineStr">
        <is>
          <t>nein</t>
        </is>
      </c>
      <c r="P3552" t="inlineStr">
        <is>
          <t>nein</t>
        </is>
      </c>
      <c r="Q3552" t="inlineStr">
        <is>
          <t>nein</t>
        </is>
      </c>
      <c r="R3552" t="inlineStr">
        <is>
          <t>keine</t>
        </is>
      </c>
      <c r="S3552" t="inlineStr">
        <is>
          <t>nein</t>
        </is>
      </c>
      <c r="T3552" t="inlineStr">
        <is>
          <t>keiner</t>
        </is>
      </c>
      <c r="V3552">
        <f>IFERROR(VLOOKUP(BTT[[#This Row],[Verwendetes Formular
(Auswahl falls relevant)]],Formulare[[Formularbezeichnung]:[Formularname (technisch)]],2,FALSE),"")</f>
        <v/>
      </c>
      <c r="X3552" t="inlineStr">
        <is>
          <t>nein</t>
        </is>
      </c>
      <c r="Y3552" t="inlineStr">
        <is>
          <t>in kundeneigener Tabelle verbliebene Dispo-sperren können manuell vom Keyuser gelöscht werden</t>
        </is>
      </c>
      <c r="Z3552" t="inlineStr">
        <is>
          <t>Could-have</t>
        </is>
      </c>
      <c r="AA3552" t="inlineStr">
        <is>
          <t>nein</t>
        </is>
      </c>
      <c r="AD3552" t="inlineStr">
        <is>
          <t>GUI</t>
        </is>
      </c>
      <c r="AG3552" t="inlineStr">
        <is>
          <t>ja</t>
        </is>
      </c>
      <c r="AH3552" t="inlineStr">
        <is>
          <t>nein</t>
        </is>
      </c>
      <c r="AI3552" t="inlineStr">
        <is>
          <t>ja</t>
        </is>
      </c>
      <c r="AJ3552" t="inlineStr">
        <is>
          <t>ja</t>
        </is>
      </c>
      <c r="AK3552">
        <f>IF(BTT[[#This Row],[Subprozess
(optionale Auswahl)]]="","okay",IF(VLOOKUP(BTT[[#This Row],[Subprozess
(optionale Auswahl)]],BPML[[Subprozess]:[Zugeordneter Hauptprozess]],3,FALSE)=BTT[[#This Row],[Hauptprozess
(Pflichtauswahl)]],"okay","falscher Subprozess"))</f>
        <v/>
      </c>
      <c r="AL3552">
        <f>IF(aktives_Teilprojekt="Master","",IF(BTT[[#This Row],[Verantwortliches TP
(automatisch)]]=VLOOKUP(aktives_Teilprojekt,Teilprojekte[[Teilprojekte]:[Kürzel]],2,FALSE),"okay","Hauptprozess anderes TP"))</f>
        <v/>
      </c>
      <c r="AM3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2">
        <f>IFERROR(IF(BTT[[#This Row],[SAP-Modul
(Pflichtauswahl)]]&lt;&gt;VLOOKUP(BTT[[#This Row],[Verwendete Transaktion (Pflichtauswahl)]],Transaktionen[[Transaktionen]:[Modul]],3,FALSE),"Modul anders","okay"),"")</f>
        <v/>
      </c>
      <c r="AP3552">
        <f>IFERROR(IF(COUNTIFS(BTT[Verwendete Transaktion (Pflichtauswahl)],BTT[[#This Row],[Verwendete Transaktion (Pflichtauswahl)]],BTT[SAP-Modul
(Pflichtauswahl)],"&lt;&gt;"&amp;BTT[[#This Row],[SAP-Modul
(Pflichtauswahl)]])&gt;0,"Modul anders","okay"),"")</f>
        <v/>
      </c>
      <c r="AQ3552">
        <f>IFERROR(IF(COUNTIFS(BTT[Verwendete Transaktion (Pflichtauswahl)],BTT[[#This Row],[Verwendete Transaktion (Pflichtauswahl)]],BTT[Verantwortliches TP
(automatisch)],"&lt;&gt;"&amp;BTT[[#This Row],[Verantwortliches TP
(automatisch)]])&gt;0,"Transaktion mehrfach","okay"),"")</f>
        <v/>
      </c>
      <c r="AR3552">
        <f>IFERROR(IF(COUNTIFS(BTT[Verwendete Transaktion (Pflichtauswahl)],BTT[[#This Row],[Verwendete Transaktion (Pflichtauswahl)]],BTT[Verantwortliches TP
(automatisch)],"&lt;&gt;"&amp;VLOOKUP(aktives_Teilprojekt,Teilprojekte[[Teilprojekte]:[Kürzel]],2,FALSE))&gt;0,"Transaktion mehrfach","okay"),"")</f>
        <v/>
      </c>
      <c r="AS3552" t="inlineStr">
        <is>
          <t>IH220</t>
        </is>
      </c>
    </row>
    <row r="3553">
      <c r="A3553">
        <f>IFERROR(IF(BTT[[#This Row],[Lfd Nr. 
(aus konsolidierter Datei)]]&lt;&gt;"",BTT[[#This Row],[Lfd Nr. 
(aus konsolidierter Datei)]],VLOOKUP(aktives_Teilprojekt,Teilprojekte[[Teilprojekte]:[Kürzel]],2,FALSE)&amp;ROW(BTT[[#This Row],[Lfd Nr.
(automatisch)]])-2),"")</f>
        <v/>
      </c>
      <c r="B3553" t="inlineStr">
        <is>
          <t>Instandhaltungsreporting</t>
        </is>
      </c>
      <c r="D3553" t="inlineStr">
        <is>
          <t>Auftrag: Plan/Ist/Obligo Leitarbpl.</t>
        </is>
      </c>
      <c r="E3553">
        <f>IFERROR(IF(NOT(BTT[[#This Row],[Manuelle Änderung des Verantwortliches TP
(Auswahl - bei Bedarf)]]=""),BTT[[#This Row],[Manuelle Änderung des Verantwortliches TP
(Auswahl - bei Bedarf)]],VLOOKUP(BTT[[#This Row],[Hauptprozess
(Pflichtauswahl)]],Hauptprozesse[],3,FALSE)),"")</f>
        <v/>
      </c>
      <c r="H3553" t="inlineStr">
        <is>
          <t>PM</t>
        </is>
      </c>
      <c r="I3553" t="inlineStr">
        <is>
          <t>ZPM15</t>
        </is>
      </c>
      <c r="J3553">
        <f>IFERROR(VLOOKUP(BTT[[#This Row],[Verwendete Transaktion (Pflichtauswahl)]],Transaktionen[[Transaktionen]:[Langtext]],2,FALSE),"")</f>
        <v/>
      </c>
      <c r="K3553" t="inlineStr">
        <is>
          <t>ZPM10</t>
        </is>
      </c>
      <c r="O3553" t="inlineStr">
        <is>
          <t>nein</t>
        </is>
      </c>
      <c r="S3553" t="inlineStr">
        <is>
          <t>nein</t>
        </is>
      </c>
      <c r="T3553" t="inlineStr">
        <is>
          <t>keiner</t>
        </is>
      </c>
      <c r="V3553">
        <f>IFERROR(VLOOKUP(BTT[[#This Row],[Verwendetes Formular
(Auswahl falls relevant)]],Formulare[[Formularbezeichnung]:[Formularname (technisch)]],2,FALSE),"")</f>
        <v/>
      </c>
      <c r="X3553" t="inlineStr">
        <is>
          <t>nein</t>
        </is>
      </c>
      <c r="Z3553" t="inlineStr">
        <is>
          <t>Could-have</t>
        </is>
      </c>
      <c r="AK3553">
        <f>IF(BTT[[#This Row],[Subprozess
(optionale Auswahl)]]="","okay",IF(VLOOKUP(BTT[[#This Row],[Subprozess
(optionale Auswahl)]],BPML[[Subprozess]:[Zugeordneter Hauptprozess]],3,FALSE)=BTT[[#This Row],[Hauptprozess
(Pflichtauswahl)]],"okay","falscher Subprozess"))</f>
        <v/>
      </c>
      <c r="AL3553">
        <f>IF(aktives_Teilprojekt="Master","",IF(BTT[[#This Row],[Verantwortliches TP
(automatisch)]]=VLOOKUP(aktives_Teilprojekt,Teilprojekte[[Teilprojekte]:[Kürzel]],2,FALSE),"okay","Hauptprozess anderes TP"))</f>
        <v/>
      </c>
      <c r="AM3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3">
        <f>IFERROR(IF(BTT[[#This Row],[SAP-Modul
(Pflichtauswahl)]]&lt;&gt;VLOOKUP(BTT[[#This Row],[Verwendete Transaktion (Pflichtauswahl)]],Transaktionen[[Transaktionen]:[Modul]],3,FALSE),"Modul anders","okay"),"")</f>
        <v/>
      </c>
      <c r="AP3553">
        <f>IFERROR(IF(COUNTIFS(BTT[Verwendete Transaktion (Pflichtauswahl)],BTT[[#This Row],[Verwendete Transaktion (Pflichtauswahl)]],BTT[SAP-Modul
(Pflichtauswahl)],"&lt;&gt;"&amp;BTT[[#This Row],[SAP-Modul
(Pflichtauswahl)]])&gt;0,"Modul anders","okay"),"")</f>
        <v/>
      </c>
      <c r="AQ3553">
        <f>IFERROR(IF(COUNTIFS(BTT[Verwendete Transaktion (Pflichtauswahl)],BTT[[#This Row],[Verwendete Transaktion (Pflichtauswahl)]],BTT[Verantwortliches TP
(automatisch)],"&lt;&gt;"&amp;BTT[[#This Row],[Verantwortliches TP
(automatisch)]])&gt;0,"Transaktion mehrfach","okay"),"")</f>
        <v/>
      </c>
      <c r="AR3553">
        <f>IFERROR(IF(COUNTIFS(BTT[Verwendete Transaktion (Pflichtauswahl)],BTT[[#This Row],[Verwendete Transaktion (Pflichtauswahl)]],BTT[Verantwortliches TP
(automatisch)],"&lt;&gt;"&amp;VLOOKUP(aktives_Teilprojekt,Teilprojekte[[Teilprojekte]:[Kürzel]],2,FALSE))&gt;0,"Transaktion mehrfach","okay"),"")</f>
        <v/>
      </c>
      <c r="AS3553" t="inlineStr">
        <is>
          <t>IH221</t>
        </is>
      </c>
    </row>
    <row r="3554">
      <c r="A3554">
        <f>IFERROR(IF(BTT[[#This Row],[Lfd Nr. 
(aus konsolidierter Datei)]]&lt;&gt;"",BTT[[#This Row],[Lfd Nr. 
(aus konsolidierter Datei)]],VLOOKUP(aktives_Teilprojekt,Teilprojekte[[Teilprojekte]:[Kürzel]],2,FALSE)&amp;ROW(BTT[[#This Row],[Lfd Nr.
(automatisch)]])-2),"")</f>
        <v/>
      </c>
      <c r="B3554" t="inlineStr">
        <is>
          <t>geplante Außerbetriebnahme und Instandsetzung durchführen</t>
        </is>
      </c>
      <c r="C3554" t="inlineStr">
        <is>
          <t>Vorgangsbeplanung vornehmen</t>
        </is>
      </c>
      <c r="D3554" t="inlineStr">
        <is>
          <t>Aufteilung Abrechnungsvorschrift</t>
        </is>
      </c>
      <c r="E3554">
        <f>IFERROR(IF(NOT(BTT[[#This Row],[Manuelle Änderung des Verantwortliches TP
(Auswahl - bei Bedarf)]]=""),BTT[[#This Row],[Manuelle Änderung des Verantwortliches TP
(Auswahl - bei Bedarf)]],VLOOKUP(BTT[[#This Row],[Hauptprozess
(Pflichtauswahl)]],Hauptprozesse[],3,FALSE)),"")</f>
        <v/>
      </c>
      <c r="H3554" t="inlineStr">
        <is>
          <t>PM</t>
        </is>
      </c>
      <c r="I3554" t="inlineStr">
        <is>
          <t>ZPM16</t>
        </is>
      </c>
      <c r="J3554">
        <f>IFERROR(VLOOKUP(BTT[[#This Row],[Verwendete Transaktion (Pflichtauswahl)]],Transaktionen[[Transaktionen]:[Langtext]],2,FALSE),"")</f>
        <v/>
      </c>
      <c r="L3554" t="inlineStr">
        <is>
          <t>nein</t>
        </is>
      </c>
      <c r="M3554" t="inlineStr">
        <is>
          <t>ja</t>
        </is>
      </c>
      <c r="N3554" t="inlineStr">
        <is>
          <t>nein</t>
        </is>
      </c>
      <c r="O3554" t="inlineStr">
        <is>
          <t>nein</t>
        </is>
      </c>
      <c r="P3554" t="inlineStr">
        <is>
          <t>nein</t>
        </is>
      </c>
      <c r="Q3554" t="inlineStr">
        <is>
          <t>nein</t>
        </is>
      </c>
      <c r="R3554" t="inlineStr">
        <is>
          <t>keine</t>
        </is>
      </c>
      <c r="S3554" t="inlineStr">
        <is>
          <t>nein</t>
        </is>
      </c>
      <c r="T3554" t="inlineStr">
        <is>
          <t>keiner</t>
        </is>
      </c>
      <c r="V3554">
        <f>IFERROR(VLOOKUP(BTT[[#This Row],[Verwendetes Formular
(Auswahl falls relevant)]],Formulare[[Formularbezeichnung]:[Formularname (technisch)]],2,FALSE),"")</f>
        <v/>
      </c>
      <c r="X3554" t="inlineStr">
        <is>
          <t>nein</t>
        </is>
      </c>
      <c r="Z3554" t="inlineStr">
        <is>
          <t>Must-have</t>
        </is>
      </c>
      <c r="AD3554" t="inlineStr">
        <is>
          <t>Fiori</t>
        </is>
      </c>
      <c r="AF3554" t="inlineStr">
        <is>
          <t>?</t>
        </is>
      </c>
      <c r="AG3554" t="inlineStr">
        <is>
          <t>nein</t>
        </is>
      </c>
      <c r="AH3554" t="inlineStr">
        <is>
          <t>nein</t>
        </is>
      </c>
      <c r="AI3554" t="inlineStr">
        <is>
          <t>ja</t>
        </is>
      </c>
      <c r="AJ3554" t="inlineStr">
        <is>
          <t>ja</t>
        </is>
      </c>
      <c r="AK3554">
        <f>IF(BTT[[#This Row],[Subprozess
(optionale Auswahl)]]="","okay",IF(VLOOKUP(BTT[[#This Row],[Subprozess
(optionale Auswahl)]],BPML[[Subprozess]:[Zugeordneter Hauptprozess]],3,FALSE)=BTT[[#This Row],[Hauptprozess
(Pflichtauswahl)]],"okay","falscher Subprozess"))</f>
        <v/>
      </c>
      <c r="AL3554">
        <f>IF(aktives_Teilprojekt="Master","",IF(BTT[[#This Row],[Verantwortliches TP
(automatisch)]]=VLOOKUP(aktives_Teilprojekt,Teilprojekte[[Teilprojekte]:[Kürzel]],2,FALSE),"okay","Hauptprozess anderes TP"))</f>
        <v/>
      </c>
      <c r="AM3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4">
        <f>IFERROR(IF(BTT[[#This Row],[SAP-Modul
(Pflichtauswahl)]]&lt;&gt;VLOOKUP(BTT[[#This Row],[Verwendete Transaktion (Pflichtauswahl)]],Transaktionen[[Transaktionen]:[Modul]],3,FALSE),"Modul anders","okay"),"")</f>
        <v/>
      </c>
      <c r="AP3554">
        <f>IFERROR(IF(COUNTIFS(BTT[Verwendete Transaktion (Pflichtauswahl)],BTT[[#This Row],[Verwendete Transaktion (Pflichtauswahl)]],BTT[SAP-Modul
(Pflichtauswahl)],"&lt;&gt;"&amp;BTT[[#This Row],[SAP-Modul
(Pflichtauswahl)]])&gt;0,"Modul anders","okay"),"")</f>
        <v/>
      </c>
      <c r="AQ3554">
        <f>IFERROR(IF(COUNTIFS(BTT[Verwendete Transaktion (Pflichtauswahl)],BTT[[#This Row],[Verwendete Transaktion (Pflichtauswahl)]],BTT[Verantwortliches TP
(automatisch)],"&lt;&gt;"&amp;BTT[[#This Row],[Verantwortliches TP
(automatisch)]])&gt;0,"Transaktion mehrfach","okay"),"")</f>
        <v/>
      </c>
      <c r="AR3554">
        <f>IFERROR(IF(COUNTIFS(BTT[Verwendete Transaktion (Pflichtauswahl)],BTT[[#This Row],[Verwendete Transaktion (Pflichtauswahl)]],BTT[Verantwortliches TP
(automatisch)],"&lt;&gt;"&amp;VLOOKUP(aktives_Teilprojekt,Teilprojekte[[Teilprojekte]:[Kürzel]],2,FALSE))&gt;0,"Transaktion mehrfach","okay"),"")</f>
        <v/>
      </c>
      <c r="AS3554" t="inlineStr">
        <is>
          <t>IH222</t>
        </is>
      </c>
    </row>
    <row r="3555">
      <c r="A3555">
        <f>IFERROR(IF(BTT[[#This Row],[Lfd Nr. 
(aus konsolidierter Datei)]]&lt;&gt;"",BTT[[#This Row],[Lfd Nr. 
(aus konsolidierter Datei)]],VLOOKUP(aktives_Teilprojekt,Teilprojekte[[Teilprojekte]:[Kürzel]],2,FALSE)&amp;ROW(BTT[[#This Row],[Lfd Nr.
(automatisch)]])-2),"")</f>
        <v/>
      </c>
      <c r="B3555" t="inlineStr">
        <is>
          <t>Instandhaltungsreporting</t>
        </is>
      </c>
      <c r="D3555" t="inlineStr">
        <is>
          <t>Auftrag: GB IH</t>
        </is>
      </c>
      <c r="E3555">
        <f>IFERROR(IF(NOT(BTT[[#This Row],[Manuelle Änderung des Verantwortliches TP
(Auswahl - bei Bedarf)]]=""),BTT[[#This Row],[Manuelle Änderung des Verantwortliches TP
(Auswahl - bei Bedarf)]],VLOOKUP(BTT[[#This Row],[Hauptprozess
(Pflichtauswahl)]],Hauptprozesse[],3,FALSE)),"")</f>
        <v/>
      </c>
      <c r="H3555" t="inlineStr">
        <is>
          <t>PM</t>
        </is>
      </c>
      <c r="I3555" t="inlineStr">
        <is>
          <t>ZPM20</t>
        </is>
      </c>
      <c r="J3555">
        <f>IFERROR(VLOOKUP(BTT[[#This Row],[Verwendete Transaktion (Pflichtauswahl)]],Transaktionen[[Transaktionen]:[Langtext]],2,FALSE),"")</f>
        <v/>
      </c>
      <c r="O3555" t="inlineStr">
        <is>
          <t>nein</t>
        </is>
      </c>
      <c r="S3555" t="inlineStr">
        <is>
          <t>nein</t>
        </is>
      </c>
      <c r="T3555" t="inlineStr">
        <is>
          <t>keiner</t>
        </is>
      </c>
      <c r="V3555">
        <f>IFERROR(VLOOKUP(BTT[[#This Row],[Verwendetes Formular
(Auswahl falls relevant)]],Formulare[[Formularbezeichnung]:[Formularname (technisch)]],2,FALSE),"")</f>
        <v/>
      </c>
      <c r="X3555" t="inlineStr">
        <is>
          <t>nein</t>
        </is>
      </c>
      <c r="Z3555" t="inlineStr">
        <is>
          <t>Must-have</t>
        </is>
      </c>
      <c r="AK3555">
        <f>IF(BTT[[#This Row],[Subprozess
(optionale Auswahl)]]="","okay",IF(VLOOKUP(BTT[[#This Row],[Subprozess
(optionale Auswahl)]],BPML[[Subprozess]:[Zugeordneter Hauptprozess]],3,FALSE)=BTT[[#This Row],[Hauptprozess
(Pflichtauswahl)]],"okay","falscher Subprozess"))</f>
        <v/>
      </c>
      <c r="AL3555">
        <f>IF(aktives_Teilprojekt="Master","",IF(BTT[[#This Row],[Verantwortliches TP
(automatisch)]]=VLOOKUP(aktives_Teilprojekt,Teilprojekte[[Teilprojekte]:[Kürzel]],2,FALSE),"okay","Hauptprozess anderes TP"))</f>
        <v/>
      </c>
      <c r="AM3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5">
        <f>IFERROR(IF(BTT[[#This Row],[SAP-Modul
(Pflichtauswahl)]]&lt;&gt;VLOOKUP(BTT[[#This Row],[Verwendete Transaktion (Pflichtauswahl)]],Transaktionen[[Transaktionen]:[Modul]],3,FALSE),"Modul anders","okay"),"")</f>
        <v/>
      </c>
      <c r="AP3555">
        <f>IFERROR(IF(COUNTIFS(BTT[Verwendete Transaktion (Pflichtauswahl)],BTT[[#This Row],[Verwendete Transaktion (Pflichtauswahl)]],BTT[SAP-Modul
(Pflichtauswahl)],"&lt;&gt;"&amp;BTT[[#This Row],[SAP-Modul
(Pflichtauswahl)]])&gt;0,"Modul anders","okay"),"")</f>
        <v/>
      </c>
      <c r="AQ3555">
        <f>IFERROR(IF(COUNTIFS(BTT[Verwendete Transaktion (Pflichtauswahl)],BTT[[#This Row],[Verwendete Transaktion (Pflichtauswahl)]],BTT[Verantwortliches TP
(automatisch)],"&lt;&gt;"&amp;BTT[[#This Row],[Verantwortliches TP
(automatisch)]])&gt;0,"Transaktion mehrfach","okay"),"")</f>
        <v/>
      </c>
      <c r="AR3555">
        <f>IFERROR(IF(COUNTIFS(BTT[Verwendete Transaktion (Pflichtauswahl)],BTT[[#This Row],[Verwendete Transaktion (Pflichtauswahl)]],BTT[Verantwortliches TP
(automatisch)],"&lt;&gt;"&amp;VLOOKUP(aktives_Teilprojekt,Teilprojekte[[Teilprojekte]:[Kürzel]],2,FALSE))&gt;0,"Transaktion mehrfach","okay"),"")</f>
        <v/>
      </c>
      <c r="AS3555" t="inlineStr">
        <is>
          <t>IH223</t>
        </is>
      </c>
    </row>
    <row r="3556">
      <c r="A3556">
        <f>IFERROR(IF(BTT[[#This Row],[Lfd Nr. 
(aus konsolidierter Datei)]]&lt;&gt;"",BTT[[#This Row],[Lfd Nr. 
(aus konsolidierter Datei)]],VLOOKUP(aktives_Teilprojekt,Teilprojekte[[Teilprojekte]:[Kürzel]],2,FALSE)&amp;ROW(BTT[[#This Row],[Lfd Nr.
(automatisch)]])-2),"")</f>
        <v/>
      </c>
      <c r="B3556" t="inlineStr">
        <is>
          <t>Instandhaltungsreporting</t>
        </is>
      </c>
      <c r="D3556" t="inlineStr">
        <is>
          <t>Auftrag: GB IN Zuschlag</t>
        </is>
      </c>
      <c r="E3556">
        <f>IFERROR(IF(NOT(BTT[[#This Row],[Manuelle Änderung des Verantwortliches TP
(Auswahl - bei Bedarf)]]=""),BTT[[#This Row],[Manuelle Änderung des Verantwortliches TP
(Auswahl - bei Bedarf)]],VLOOKUP(BTT[[#This Row],[Hauptprozess
(Pflichtauswahl)]],Hauptprozesse[],3,FALSE)),"")</f>
        <v/>
      </c>
      <c r="H3556" t="inlineStr">
        <is>
          <t>PM</t>
        </is>
      </c>
      <c r="I3556" t="inlineStr">
        <is>
          <t>ZPM23</t>
        </is>
      </c>
      <c r="J3556">
        <f>IFERROR(VLOOKUP(BTT[[#This Row],[Verwendete Transaktion (Pflichtauswahl)]],Transaktionen[[Transaktionen]:[Langtext]],2,FALSE),"")</f>
        <v/>
      </c>
      <c r="O3556" t="inlineStr">
        <is>
          <t>nein</t>
        </is>
      </c>
      <c r="S3556" t="inlineStr">
        <is>
          <t>nein</t>
        </is>
      </c>
      <c r="T3556" t="inlineStr">
        <is>
          <t>keiner</t>
        </is>
      </c>
      <c r="V3556">
        <f>IFERROR(VLOOKUP(BTT[[#This Row],[Verwendetes Formular
(Auswahl falls relevant)]],Formulare[[Formularbezeichnung]:[Formularname (technisch)]],2,FALSE),"")</f>
        <v/>
      </c>
      <c r="X3556" t="inlineStr">
        <is>
          <t>nein</t>
        </is>
      </c>
      <c r="Y3556" t="inlineStr">
        <is>
          <t>wird vermutlich von PB verwendet</t>
        </is>
      </c>
      <c r="Z3556" t="inlineStr">
        <is>
          <t>Must-have</t>
        </is>
      </c>
      <c r="AK3556">
        <f>IF(BTT[[#This Row],[Subprozess
(optionale Auswahl)]]="","okay",IF(VLOOKUP(BTT[[#This Row],[Subprozess
(optionale Auswahl)]],BPML[[Subprozess]:[Zugeordneter Hauptprozess]],3,FALSE)=BTT[[#This Row],[Hauptprozess
(Pflichtauswahl)]],"okay","falscher Subprozess"))</f>
        <v/>
      </c>
      <c r="AL3556">
        <f>IF(aktives_Teilprojekt="Master","",IF(BTT[[#This Row],[Verantwortliches TP
(automatisch)]]=VLOOKUP(aktives_Teilprojekt,Teilprojekte[[Teilprojekte]:[Kürzel]],2,FALSE),"okay","Hauptprozess anderes TP"))</f>
        <v/>
      </c>
      <c r="AM3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6">
        <f>IFERROR(IF(BTT[[#This Row],[SAP-Modul
(Pflichtauswahl)]]&lt;&gt;VLOOKUP(BTT[[#This Row],[Verwendete Transaktion (Pflichtauswahl)]],Transaktionen[[Transaktionen]:[Modul]],3,FALSE),"Modul anders","okay"),"")</f>
        <v/>
      </c>
      <c r="AP3556">
        <f>IFERROR(IF(COUNTIFS(BTT[Verwendete Transaktion (Pflichtauswahl)],BTT[[#This Row],[Verwendete Transaktion (Pflichtauswahl)]],BTT[SAP-Modul
(Pflichtauswahl)],"&lt;&gt;"&amp;BTT[[#This Row],[SAP-Modul
(Pflichtauswahl)]])&gt;0,"Modul anders","okay"),"")</f>
        <v/>
      </c>
      <c r="AQ3556">
        <f>IFERROR(IF(COUNTIFS(BTT[Verwendete Transaktion (Pflichtauswahl)],BTT[[#This Row],[Verwendete Transaktion (Pflichtauswahl)]],BTT[Verantwortliches TP
(automatisch)],"&lt;&gt;"&amp;BTT[[#This Row],[Verantwortliches TP
(automatisch)]])&gt;0,"Transaktion mehrfach","okay"),"")</f>
        <v/>
      </c>
      <c r="AR3556">
        <f>IFERROR(IF(COUNTIFS(BTT[Verwendete Transaktion (Pflichtauswahl)],BTT[[#This Row],[Verwendete Transaktion (Pflichtauswahl)]],BTT[Verantwortliches TP
(automatisch)],"&lt;&gt;"&amp;VLOOKUP(aktives_Teilprojekt,Teilprojekte[[Teilprojekte]:[Kürzel]],2,FALSE))&gt;0,"Transaktion mehrfach","okay"),"")</f>
        <v/>
      </c>
      <c r="AS3556" t="inlineStr">
        <is>
          <t>IH224</t>
        </is>
      </c>
    </row>
    <row r="3557">
      <c r="A3557">
        <f>IFERROR(IF(BTT[[#This Row],[Lfd Nr. 
(aus konsolidierter Datei)]]&lt;&gt;"",BTT[[#This Row],[Lfd Nr. 
(aus konsolidierter Datei)]],VLOOKUP(aktives_Teilprojekt,Teilprojekte[[Teilprojekte]:[Kürzel]],2,FALSE)&amp;ROW(BTT[[#This Row],[Lfd Nr.
(automatisch)]])-2),"")</f>
        <v/>
      </c>
      <c r="B3557" t="inlineStr">
        <is>
          <t>geplante Außerbetriebnahme und Instandsetzung durchführen</t>
        </is>
      </c>
      <c r="D3557" t="inlineStr">
        <is>
          <t>Verschiebung Eckstarttermin</t>
        </is>
      </c>
      <c r="E3557">
        <f>IFERROR(IF(NOT(BTT[[#This Row],[Manuelle Änderung des Verantwortliches TP
(Auswahl - bei Bedarf)]]=""),BTT[[#This Row],[Manuelle Änderung des Verantwortliches TP
(Auswahl - bei Bedarf)]],VLOOKUP(BTT[[#This Row],[Hauptprozess
(Pflichtauswahl)]],Hauptprozesse[],3,FALSE)),"")</f>
        <v/>
      </c>
      <c r="H3557" t="inlineStr">
        <is>
          <t>PM</t>
        </is>
      </c>
      <c r="I3557" t="inlineStr">
        <is>
          <t>ZPM27</t>
        </is>
      </c>
      <c r="J3557">
        <f>IFERROR(VLOOKUP(BTT[[#This Row],[Verwendete Transaktion (Pflichtauswahl)]],Transaktionen[[Transaktionen]:[Langtext]],2,FALSE),"")</f>
        <v/>
      </c>
      <c r="L3557" t="inlineStr">
        <is>
          <t>nein</t>
        </is>
      </c>
      <c r="M3557" t="inlineStr">
        <is>
          <t>ja</t>
        </is>
      </c>
      <c r="N3557" t="inlineStr">
        <is>
          <t>nein</t>
        </is>
      </c>
      <c r="O3557" t="inlineStr">
        <is>
          <t>nein</t>
        </is>
      </c>
      <c r="P3557" t="inlineStr">
        <is>
          <t>nein</t>
        </is>
      </c>
      <c r="Q3557" t="inlineStr">
        <is>
          <t>nein</t>
        </is>
      </c>
      <c r="R3557" t="inlineStr">
        <is>
          <t>keine</t>
        </is>
      </c>
      <c r="S3557" t="inlineStr">
        <is>
          <t>nein</t>
        </is>
      </c>
      <c r="T3557" t="inlineStr">
        <is>
          <t>keiner</t>
        </is>
      </c>
      <c r="V3557">
        <f>IFERROR(VLOOKUP(BTT[[#This Row],[Verwendetes Formular
(Auswahl falls relevant)]],Formulare[[Formularbezeichnung]:[Formularname (technisch)]],2,FALSE),"")</f>
        <v/>
      </c>
      <c r="X3557" t="inlineStr">
        <is>
          <t>nein</t>
        </is>
      </c>
      <c r="Y3557" t="inlineStr">
        <is>
          <t>obsolet?</t>
        </is>
      </c>
      <c r="Z3557" t="inlineStr">
        <is>
          <t>Could-have</t>
        </is>
      </c>
      <c r="AD3557" t="inlineStr">
        <is>
          <t>Fiori</t>
        </is>
      </c>
      <c r="AF3557" t="inlineStr">
        <is>
          <t>?</t>
        </is>
      </c>
      <c r="AG3557" t="inlineStr">
        <is>
          <t>nein</t>
        </is>
      </c>
      <c r="AH3557" t="inlineStr">
        <is>
          <t>nein</t>
        </is>
      </c>
      <c r="AI3557" t="inlineStr">
        <is>
          <t>ja</t>
        </is>
      </c>
      <c r="AJ3557" t="inlineStr">
        <is>
          <t>ja</t>
        </is>
      </c>
      <c r="AK3557">
        <f>IF(BTT[[#This Row],[Subprozess
(optionale Auswahl)]]="","okay",IF(VLOOKUP(BTT[[#This Row],[Subprozess
(optionale Auswahl)]],BPML[[Subprozess]:[Zugeordneter Hauptprozess]],3,FALSE)=BTT[[#This Row],[Hauptprozess
(Pflichtauswahl)]],"okay","falscher Subprozess"))</f>
        <v/>
      </c>
      <c r="AL3557">
        <f>IF(aktives_Teilprojekt="Master","",IF(BTT[[#This Row],[Verantwortliches TP
(automatisch)]]=VLOOKUP(aktives_Teilprojekt,Teilprojekte[[Teilprojekte]:[Kürzel]],2,FALSE),"okay","Hauptprozess anderes TP"))</f>
        <v/>
      </c>
      <c r="AM3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7">
        <f>IFERROR(IF(BTT[[#This Row],[SAP-Modul
(Pflichtauswahl)]]&lt;&gt;VLOOKUP(BTT[[#This Row],[Verwendete Transaktion (Pflichtauswahl)]],Transaktionen[[Transaktionen]:[Modul]],3,FALSE),"Modul anders","okay"),"")</f>
        <v/>
      </c>
      <c r="AP3557">
        <f>IFERROR(IF(COUNTIFS(BTT[Verwendete Transaktion (Pflichtauswahl)],BTT[[#This Row],[Verwendete Transaktion (Pflichtauswahl)]],BTT[SAP-Modul
(Pflichtauswahl)],"&lt;&gt;"&amp;BTT[[#This Row],[SAP-Modul
(Pflichtauswahl)]])&gt;0,"Modul anders","okay"),"")</f>
        <v/>
      </c>
      <c r="AQ3557">
        <f>IFERROR(IF(COUNTIFS(BTT[Verwendete Transaktion (Pflichtauswahl)],BTT[[#This Row],[Verwendete Transaktion (Pflichtauswahl)]],BTT[Verantwortliches TP
(automatisch)],"&lt;&gt;"&amp;BTT[[#This Row],[Verantwortliches TP
(automatisch)]])&gt;0,"Transaktion mehrfach","okay"),"")</f>
        <v/>
      </c>
      <c r="AR3557">
        <f>IFERROR(IF(COUNTIFS(BTT[Verwendete Transaktion (Pflichtauswahl)],BTT[[#This Row],[Verwendete Transaktion (Pflichtauswahl)]],BTT[Verantwortliches TP
(automatisch)],"&lt;&gt;"&amp;VLOOKUP(aktives_Teilprojekt,Teilprojekte[[Teilprojekte]:[Kürzel]],2,FALSE))&gt;0,"Transaktion mehrfach","okay"),"")</f>
        <v/>
      </c>
      <c r="AS3557" t="inlineStr">
        <is>
          <t>IH225</t>
        </is>
      </c>
    </row>
    <row r="3558">
      <c r="A3558">
        <f>IFERROR(IF(BTT[[#This Row],[Lfd Nr. 
(aus konsolidierter Datei)]]&lt;&gt;"",BTT[[#This Row],[Lfd Nr. 
(aus konsolidierter Datei)]],VLOOKUP(aktives_Teilprojekt,Teilprojekte[[Teilprojekte]:[Kürzel]],2,FALSE)&amp;ROW(BTT[[#This Row],[Lfd Nr.
(automatisch)]])-2),"")</f>
        <v/>
      </c>
      <c r="B3558" t="inlineStr">
        <is>
          <t>geplante Außerbetriebnahme und Instandsetzung durchführen</t>
        </is>
      </c>
      <c r="D3558" t="inlineStr">
        <is>
          <t>Verschiebung Eckstarttermin</t>
        </is>
      </c>
      <c r="E3558">
        <f>IFERROR(IF(NOT(BTT[[#This Row],[Manuelle Änderung des Verantwortliches TP
(Auswahl - bei Bedarf)]]=""),BTT[[#This Row],[Manuelle Änderung des Verantwortliches TP
(Auswahl - bei Bedarf)]],VLOOKUP(BTT[[#This Row],[Hauptprozess
(Pflichtauswahl)]],Hauptprozesse[],3,FALSE)),"")</f>
        <v/>
      </c>
      <c r="H3558" t="inlineStr">
        <is>
          <t>PM</t>
        </is>
      </c>
      <c r="I3558" t="inlineStr">
        <is>
          <t>ZPM28</t>
        </is>
      </c>
      <c r="J3558">
        <f>IFERROR(VLOOKUP(BTT[[#This Row],[Verwendete Transaktion (Pflichtauswahl)]],Transaktionen[[Transaktionen]:[Langtext]],2,FALSE),"")</f>
        <v/>
      </c>
      <c r="L3558" t="inlineStr">
        <is>
          <t>nein</t>
        </is>
      </c>
      <c r="M3558" t="inlineStr">
        <is>
          <t>ja</t>
        </is>
      </c>
      <c r="N3558" t="inlineStr">
        <is>
          <t>nein</t>
        </is>
      </c>
      <c r="O3558" t="inlineStr">
        <is>
          <t>nein</t>
        </is>
      </c>
      <c r="P3558" t="inlineStr">
        <is>
          <t>nein</t>
        </is>
      </c>
      <c r="Q3558" t="inlineStr">
        <is>
          <t>nein</t>
        </is>
      </c>
      <c r="R3558" t="inlineStr">
        <is>
          <t>keine</t>
        </is>
      </c>
      <c r="S3558" t="inlineStr">
        <is>
          <t>nein</t>
        </is>
      </c>
      <c r="T3558" t="inlineStr">
        <is>
          <t>keiner</t>
        </is>
      </c>
      <c r="V3558">
        <f>IFERROR(VLOOKUP(BTT[[#This Row],[Verwendetes Formular
(Auswahl falls relevant)]],Formulare[[Formularbezeichnung]:[Formularname (technisch)]],2,FALSE),"")</f>
        <v/>
      </c>
      <c r="X3558" t="inlineStr">
        <is>
          <t>nein</t>
        </is>
      </c>
      <c r="Y3558" t="inlineStr">
        <is>
          <t>obsolet?</t>
        </is>
      </c>
      <c r="Z3558" t="inlineStr">
        <is>
          <t>Could-have</t>
        </is>
      </c>
      <c r="AG3558" t="inlineStr">
        <is>
          <t>nein</t>
        </is>
      </c>
      <c r="AI3558" t="inlineStr">
        <is>
          <t>ja</t>
        </is>
      </c>
      <c r="AK3558">
        <f>IF(BTT[[#This Row],[Subprozess
(optionale Auswahl)]]="","okay",IF(VLOOKUP(BTT[[#This Row],[Subprozess
(optionale Auswahl)]],BPML[[Subprozess]:[Zugeordneter Hauptprozess]],3,FALSE)=BTT[[#This Row],[Hauptprozess
(Pflichtauswahl)]],"okay","falscher Subprozess"))</f>
        <v/>
      </c>
      <c r="AL3558">
        <f>IF(aktives_Teilprojekt="Master","",IF(BTT[[#This Row],[Verantwortliches TP
(automatisch)]]=VLOOKUP(aktives_Teilprojekt,Teilprojekte[[Teilprojekte]:[Kürzel]],2,FALSE),"okay","Hauptprozess anderes TP"))</f>
        <v/>
      </c>
      <c r="AM3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8">
        <f>IFERROR(IF(BTT[[#This Row],[SAP-Modul
(Pflichtauswahl)]]&lt;&gt;VLOOKUP(BTT[[#This Row],[Verwendete Transaktion (Pflichtauswahl)]],Transaktionen[[Transaktionen]:[Modul]],3,FALSE),"Modul anders","okay"),"")</f>
        <v/>
      </c>
      <c r="AP3558">
        <f>IFERROR(IF(COUNTIFS(BTT[Verwendete Transaktion (Pflichtauswahl)],BTT[[#This Row],[Verwendete Transaktion (Pflichtauswahl)]],BTT[SAP-Modul
(Pflichtauswahl)],"&lt;&gt;"&amp;BTT[[#This Row],[SAP-Modul
(Pflichtauswahl)]])&gt;0,"Modul anders","okay"),"")</f>
        <v/>
      </c>
      <c r="AQ3558">
        <f>IFERROR(IF(COUNTIFS(BTT[Verwendete Transaktion (Pflichtauswahl)],BTT[[#This Row],[Verwendete Transaktion (Pflichtauswahl)]],BTT[Verantwortliches TP
(automatisch)],"&lt;&gt;"&amp;BTT[[#This Row],[Verantwortliches TP
(automatisch)]])&gt;0,"Transaktion mehrfach","okay"),"")</f>
        <v/>
      </c>
      <c r="AR3558">
        <f>IFERROR(IF(COUNTIFS(BTT[Verwendete Transaktion (Pflichtauswahl)],BTT[[#This Row],[Verwendete Transaktion (Pflichtauswahl)]],BTT[Verantwortliches TP
(automatisch)],"&lt;&gt;"&amp;VLOOKUP(aktives_Teilprojekt,Teilprojekte[[Teilprojekte]:[Kürzel]],2,FALSE))&gt;0,"Transaktion mehrfach","okay"),"")</f>
        <v/>
      </c>
      <c r="AS3558" t="inlineStr">
        <is>
          <t>IH226</t>
        </is>
      </c>
    </row>
    <row r="3559">
      <c r="A3559">
        <f>IFERROR(IF(BTT[[#This Row],[Lfd Nr. 
(aus konsolidierter Datei)]]&lt;&gt;"",BTT[[#This Row],[Lfd Nr. 
(aus konsolidierter Datei)]],VLOOKUP(aktives_Teilprojekt,Teilprojekte[[Teilprojekte]:[Kürzel]],2,FALSE)&amp;ROW(BTT[[#This Row],[Lfd Nr.
(automatisch)]])-2),"")</f>
        <v/>
      </c>
      <c r="B3559" t="inlineStr">
        <is>
          <t>Instandhaltungsreporting</t>
        </is>
      </c>
      <c r="D3559" t="inlineStr">
        <is>
          <t>Auftrag: Banf/Bestellung/Reservierg.</t>
        </is>
      </c>
      <c r="E3559">
        <f>IFERROR(IF(NOT(BTT[[#This Row],[Manuelle Änderung des Verantwortliches TP
(Auswahl - bei Bedarf)]]=""),BTT[[#This Row],[Manuelle Änderung des Verantwortliches TP
(Auswahl - bei Bedarf)]],VLOOKUP(BTT[[#This Row],[Hauptprozess
(Pflichtauswahl)]],Hauptprozesse[],3,FALSE)),"")</f>
        <v/>
      </c>
      <c r="H3559" t="inlineStr">
        <is>
          <t>PM</t>
        </is>
      </c>
      <c r="I3559" t="inlineStr">
        <is>
          <t>ZPM30</t>
        </is>
      </c>
      <c r="J3559">
        <f>IFERROR(VLOOKUP(BTT[[#This Row],[Verwendete Transaktion (Pflichtauswahl)]],Transaktionen[[Transaktionen]:[Langtext]],2,FALSE),"")</f>
        <v/>
      </c>
      <c r="O3559" t="inlineStr">
        <is>
          <t>nein</t>
        </is>
      </c>
      <c r="S3559" t="inlineStr">
        <is>
          <t>nein</t>
        </is>
      </c>
      <c r="T3559" t="inlineStr">
        <is>
          <t>keiner</t>
        </is>
      </c>
      <c r="V3559">
        <f>IFERROR(VLOOKUP(BTT[[#This Row],[Verwendetes Formular
(Auswahl falls relevant)]],Formulare[[Formularbezeichnung]:[Formularname (technisch)]],2,FALSE),"")</f>
        <v/>
      </c>
      <c r="X3559" t="inlineStr">
        <is>
          <t>nein</t>
        </is>
      </c>
      <c r="Z3559" t="inlineStr">
        <is>
          <t>Must-have</t>
        </is>
      </c>
      <c r="AK3559">
        <f>IF(BTT[[#This Row],[Subprozess
(optionale Auswahl)]]="","okay",IF(VLOOKUP(BTT[[#This Row],[Subprozess
(optionale Auswahl)]],BPML[[Subprozess]:[Zugeordneter Hauptprozess]],3,FALSE)=BTT[[#This Row],[Hauptprozess
(Pflichtauswahl)]],"okay","falscher Subprozess"))</f>
        <v/>
      </c>
      <c r="AL3559">
        <f>IF(aktives_Teilprojekt="Master","",IF(BTT[[#This Row],[Verantwortliches TP
(automatisch)]]=VLOOKUP(aktives_Teilprojekt,Teilprojekte[[Teilprojekte]:[Kürzel]],2,FALSE),"okay","Hauptprozess anderes TP"))</f>
        <v/>
      </c>
      <c r="AM3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9">
        <f>IFERROR(IF(BTT[[#This Row],[SAP-Modul
(Pflichtauswahl)]]&lt;&gt;VLOOKUP(BTT[[#This Row],[Verwendete Transaktion (Pflichtauswahl)]],Transaktionen[[Transaktionen]:[Modul]],3,FALSE),"Modul anders","okay"),"")</f>
        <v/>
      </c>
      <c r="AP3559">
        <f>IFERROR(IF(COUNTIFS(BTT[Verwendete Transaktion (Pflichtauswahl)],BTT[[#This Row],[Verwendete Transaktion (Pflichtauswahl)]],BTT[SAP-Modul
(Pflichtauswahl)],"&lt;&gt;"&amp;BTT[[#This Row],[SAP-Modul
(Pflichtauswahl)]])&gt;0,"Modul anders","okay"),"")</f>
        <v/>
      </c>
      <c r="AQ3559">
        <f>IFERROR(IF(COUNTIFS(BTT[Verwendete Transaktion (Pflichtauswahl)],BTT[[#This Row],[Verwendete Transaktion (Pflichtauswahl)]],BTT[Verantwortliches TP
(automatisch)],"&lt;&gt;"&amp;BTT[[#This Row],[Verantwortliches TP
(automatisch)]])&gt;0,"Transaktion mehrfach","okay"),"")</f>
        <v/>
      </c>
      <c r="AR3559">
        <f>IFERROR(IF(COUNTIFS(BTT[Verwendete Transaktion (Pflichtauswahl)],BTT[[#This Row],[Verwendete Transaktion (Pflichtauswahl)]],BTT[Verantwortliches TP
(automatisch)],"&lt;&gt;"&amp;VLOOKUP(aktives_Teilprojekt,Teilprojekte[[Teilprojekte]:[Kürzel]],2,FALSE))&gt;0,"Transaktion mehrfach","okay"),"")</f>
        <v/>
      </c>
      <c r="AS3559" t="inlineStr">
        <is>
          <t>IH227</t>
        </is>
      </c>
    </row>
    <row r="3560">
      <c r="A3560">
        <f>IFERROR(IF(BTT[[#This Row],[Lfd Nr. 
(aus konsolidierter Datei)]]&lt;&gt;"",BTT[[#This Row],[Lfd Nr. 
(aus konsolidierter Datei)]],VLOOKUP(aktives_Teilprojekt,Teilprojekte[[Teilprojekte]:[Kürzel]],2,FALSE)&amp;ROW(BTT[[#This Row],[Lfd Nr.
(automatisch)]])-2),"")</f>
        <v/>
      </c>
      <c r="B3560" t="inlineStr">
        <is>
          <t>Instandhaltungsreporting</t>
        </is>
      </c>
      <c r="D3560" t="inlineStr">
        <is>
          <t>Prüfung prüfpflichtiger Arbeitsmitte</t>
        </is>
      </c>
      <c r="E3560">
        <f>IFERROR(IF(NOT(BTT[[#This Row],[Manuelle Änderung des Verantwortliches TP
(Auswahl - bei Bedarf)]]=""),BTT[[#This Row],[Manuelle Änderung des Verantwortliches TP
(Auswahl - bei Bedarf)]],VLOOKUP(BTT[[#This Row],[Hauptprozess
(Pflichtauswahl)]],Hauptprozesse[],3,FALSE)),"")</f>
        <v/>
      </c>
      <c r="H3560" t="inlineStr">
        <is>
          <t>PM</t>
        </is>
      </c>
      <c r="I3560" t="inlineStr">
        <is>
          <t>ZPM35</t>
        </is>
      </c>
      <c r="J3560">
        <f>IFERROR(VLOOKUP(BTT[[#This Row],[Verwendete Transaktion (Pflichtauswahl)]],Transaktionen[[Transaktionen]:[Langtext]],2,FALSE),"")</f>
        <v/>
      </c>
      <c r="O3560" t="inlineStr">
        <is>
          <t>nein</t>
        </is>
      </c>
      <c r="S3560" t="inlineStr">
        <is>
          <t>nein</t>
        </is>
      </c>
      <c r="T3560" t="inlineStr">
        <is>
          <t>keiner</t>
        </is>
      </c>
      <c r="V3560">
        <f>IFERROR(VLOOKUP(BTT[[#This Row],[Verwendetes Formular
(Auswahl falls relevant)]],Formulare[[Formularbezeichnung]:[Formularname (technisch)]],2,FALSE),"")</f>
        <v/>
      </c>
      <c r="X3560" t="inlineStr">
        <is>
          <t>nein</t>
        </is>
      </c>
      <c r="Z3560" t="inlineStr">
        <is>
          <t>Must-have</t>
        </is>
      </c>
      <c r="AK3560">
        <f>IF(BTT[[#This Row],[Subprozess
(optionale Auswahl)]]="","okay",IF(VLOOKUP(BTT[[#This Row],[Subprozess
(optionale Auswahl)]],BPML[[Subprozess]:[Zugeordneter Hauptprozess]],3,FALSE)=BTT[[#This Row],[Hauptprozess
(Pflichtauswahl)]],"okay","falscher Subprozess"))</f>
        <v/>
      </c>
      <c r="AL3560">
        <f>IF(aktives_Teilprojekt="Master","",IF(BTT[[#This Row],[Verantwortliches TP
(automatisch)]]=VLOOKUP(aktives_Teilprojekt,Teilprojekte[[Teilprojekte]:[Kürzel]],2,FALSE),"okay","Hauptprozess anderes TP"))</f>
        <v/>
      </c>
      <c r="AM3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0">
        <f>IFERROR(IF(BTT[[#This Row],[SAP-Modul
(Pflichtauswahl)]]&lt;&gt;VLOOKUP(BTT[[#This Row],[Verwendete Transaktion (Pflichtauswahl)]],Transaktionen[[Transaktionen]:[Modul]],3,FALSE),"Modul anders","okay"),"")</f>
        <v/>
      </c>
      <c r="AP3560">
        <f>IFERROR(IF(COUNTIFS(BTT[Verwendete Transaktion (Pflichtauswahl)],BTT[[#This Row],[Verwendete Transaktion (Pflichtauswahl)]],BTT[SAP-Modul
(Pflichtauswahl)],"&lt;&gt;"&amp;BTT[[#This Row],[SAP-Modul
(Pflichtauswahl)]])&gt;0,"Modul anders","okay"),"")</f>
        <v/>
      </c>
      <c r="AQ3560">
        <f>IFERROR(IF(COUNTIFS(BTT[Verwendete Transaktion (Pflichtauswahl)],BTT[[#This Row],[Verwendete Transaktion (Pflichtauswahl)]],BTT[Verantwortliches TP
(automatisch)],"&lt;&gt;"&amp;BTT[[#This Row],[Verantwortliches TP
(automatisch)]])&gt;0,"Transaktion mehrfach","okay"),"")</f>
        <v/>
      </c>
      <c r="AR3560">
        <f>IFERROR(IF(COUNTIFS(BTT[Verwendete Transaktion (Pflichtauswahl)],BTT[[#This Row],[Verwendete Transaktion (Pflichtauswahl)]],BTT[Verantwortliches TP
(automatisch)],"&lt;&gt;"&amp;VLOOKUP(aktives_Teilprojekt,Teilprojekte[[Teilprojekte]:[Kürzel]],2,FALSE))&gt;0,"Transaktion mehrfach","okay"),"")</f>
        <v/>
      </c>
      <c r="AS3560" t="inlineStr">
        <is>
          <t>IH228</t>
        </is>
      </c>
    </row>
    <row r="3561">
      <c r="A3561">
        <f>IFERROR(IF(BTT[[#This Row],[Lfd Nr. 
(aus konsolidierter Datei)]]&lt;&gt;"",BTT[[#This Row],[Lfd Nr. 
(aus konsolidierter Datei)]],VLOOKUP(aktives_Teilprojekt,Teilprojekte[[Teilprojekte]:[Kürzel]],2,FALSE)&amp;ROW(BTT[[#This Row],[Lfd Nr.
(automatisch)]])-2),"")</f>
        <v/>
      </c>
      <c r="B3561" t="inlineStr">
        <is>
          <t>Stammdatenpflege technische Objekte durchführen</t>
        </is>
      </c>
      <c r="D3561" t="inlineStr">
        <is>
          <t>Fahrzeug selektieren und aufrufen</t>
        </is>
      </c>
      <c r="E3561">
        <f>IFERROR(IF(NOT(BTT[[#This Row],[Manuelle Änderung des Verantwortliches TP
(Auswahl - bei Bedarf)]]=""),BTT[[#This Row],[Manuelle Änderung des Verantwortliches TP
(Auswahl - bei Bedarf)]],VLOOKUP(BTT[[#This Row],[Hauptprozess
(Pflichtauswahl)]],Hauptprozesse[],3,FALSE)),"")</f>
        <v/>
      </c>
      <c r="H3561" t="inlineStr">
        <is>
          <t>PM</t>
        </is>
      </c>
      <c r="I3561" t="inlineStr">
        <is>
          <t>ZPM36</t>
        </is>
      </c>
      <c r="J3561">
        <f>IFERROR(VLOOKUP(BTT[[#This Row],[Verwendete Transaktion (Pflichtauswahl)]],Transaktionen[[Transaktionen]:[Langtext]],2,FALSE),"")</f>
        <v/>
      </c>
      <c r="L3561" t="inlineStr">
        <is>
          <t>nein</t>
        </is>
      </c>
      <c r="M3561" t="inlineStr">
        <is>
          <t>ja</t>
        </is>
      </c>
      <c r="N3561" t="inlineStr">
        <is>
          <t>GuiXT</t>
        </is>
      </c>
      <c r="O3561" t="inlineStr">
        <is>
          <t>nein</t>
        </is>
      </c>
      <c r="S3561" t="inlineStr">
        <is>
          <t>nein</t>
        </is>
      </c>
      <c r="T3561" t="inlineStr">
        <is>
          <t>keiner</t>
        </is>
      </c>
      <c r="V3561">
        <f>IFERROR(VLOOKUP(BTT[[#This Row],[Verwendetes Formular
(Auswahl falls relevant)]],Formulare[[Formularbezeichnung]:[Formularname (technisch)]],2,FALSE),"")</f>
        <v/>
      </c>
      <c r="X3561" t="inlineStr">
        <is>
          <t>nein</t>
        </is>
      </c>
      <c r="Y3561" t="inlineStr">
        <is>
          <t>Anpassung der Selektionsmaske und des Anzeigelayout; Erweiterung um Merkmalsfelder; moglichen Einsatz der Digital Vehicel Suite prüfen</t>
        </is>
      </c>
      <c r="Z3561" t="inlineStr">
        <is>
          <t>Must-have</t>
        </is>
      </c>
      <c r="AA3561" t="inlineStr">
        <is>
          <t>ja</t>
        </is>
      </c>
      <c r="AD3561" t="inlineStr">
        <is>
          <t>GUI4HTML</t>
        </is>
      </c>
      <c r="AG3561" t="inlineStr">
        <is>
          <t>ja</t>
        </is>
      </c>
      <c r="AH3561" t="inlineStr">
        <is>
          <t>nein</t>
        </is>
      </c>
      <c r="AI3561" t="inlineStr">
        <is>
          <t>ja</t>
        </is>
      </c>
      <c r="AJ3561" t="inlineStr">
        <is>
          <t>ja</t>
        </is>
      </c>
      <c r="AK3561">
        <f>IF(BTT[[#This Row],[Subprozess
(optionale Auswahl)]]="","okay",IF(VLOOKUP(BTT[[#This Row],[Subprozess
(optionale Auswahl)]],BPML[[Subprozess]:[Zugeordneter Hauptprozess]],3,FALSE)=BTT[[#This Row],[Hauptprozess
(Pflichtauswahl)]],"okay","falscher Subprozess"))</f>
        <v/>
      </c>
      <c r="AL3561">
        <f>IF(aktives_Teilprojekt="Master","",IF(BTT[[#This Row],[Verantwortliches TP
(automatisch)]]=VLOOKUP(aktives_Teilprojekt,Teilprojekte[[Teilprojekte]:[Kürzel]],2,FALSE),"okay","Hauptprozess anderes TP"))</f>
        <v/>
      </c>
      <c r="AM3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1">
        <f>IFERROR(IF(BTT[[#This Row],[SAP-Modul
(Pflichtauswahl)]]&lt;&gt;VLOOKUP(BTT[[#This Row],[Verwendete Transaktion (Pflichtauswahl)]],Transaktionen[[Transaktionen]:[Modul]],3,FALSE),"Modul anders","okay"),"")</f>
        <v/>
      </c>
      <c r="AP3561">
        <f>IFERROR(IF(COUNTIFS(BTT[Verwendete Transaktion (Pflichtauswahl)],BTT[[#This Row],[Verwendete Transaktion (Pflichtauswahl)]],BTT[SAP-Modul
(Pflichtauswahl)],"&lt;&gt;"&amp;BTT[[#This Row],[SAP-Modul
(Pflichtauswahl)]])&gt;0,"Modul anders","okay"),"")</f>
        <v/>
      </c>
      <c r="AQ3561">
        <f>IFERROR(IF(COUNTIFS(BTT[Verwendete Transaktion (Pflichtauswahl)],BTT[[#This Row],[Verwendete Transaktion (Pflichtauswahl)]],BTT[Verantwortliches TP
(automatisch)],"&lt;&gt;"&amp;BTT[[#This Row],[Verantwortliches TP
(automatisch)]])&gt;0,"Transaktion mehrfach","okay"),"")</f>
        <v/>
      </c>
      <c r="AR3561">
        <f>IFERROR(IF(COUNTIFS(BTT[Verwendete Transaktion (Pflichtauswahl)],BTT[[#This Row],[Verwendete Transaktion (Pflichtauswahl)]],BTT[Verantwortliches TP
(automatisch)],"&lt;&gt;"&amp;VLOOKUP(aktives_Teilprojekt,Teilprojekte[[Teilprojekte]:[Kürzel]],2,FALSE))&gt;0,"Transaktion mehrfach","okay"),"")</f>
        <v/>
      </c>
      <c r="AS3561" t="inlineStr">
        <is>
          <t>IH229</t>
        </is>
      </c>
    </row>
    <row r="3562">
      <c r="A3562">
        <f>IFERROR(IF(BTT[[#This Row],[Lfd Nr. 
(aus konsolidierter Datei)]]&lt;&gt;"",BTT[[#This Row],[Lfd Nr. 
(aus konsolidierter Datei)]],VLOOKUP(aktives_Teilprojekt,Teilprojekte[[Teilprojekte]:[Kürzel]],2,FALSE)&amp;ROW(BTT[[#This Row],[Lfd Nr.
(automatisch)]])-2),"")</f>
        <v/>
      </c>
      <c r="B3562" t="inlineStr">
        <is>
          <t>Stammdatenpflege technische Objekte durchführen</t>
        </is>
      </c>
      <c r="D3562" t="inlineStr">
        <is>
          <t>Merkmalsmassenpflege durchführen</t>
        </is>
      </c>
      <c r="E3562">
        <f>IFERROR(IF(NOT(BTT[[#This Row],[Manuelle Änderung des Verantwortliches TP
(Auswahl - bei Bedarf)]]=""),BTT[[#This Row],[Manuelle Änderung des Verantwortliches TP
(Auswahl - bei Bedarf)]],VLOOKUP(BTT[[#This Row],[Hauptprozess
(Pflichtauswahl)]],Hauptprozesse[],3,FALSE)),"")</f>
        <v/>
      </c>
      <c r="H3562" t="inlineStr">
        <is>
          <t>PM</t>
        </is>
      </c>
      <c r="I3562" t="inlineStr">
        <is>
          <t>ZPM37</t>
        </is>
      </c>
      <c r="J3562">
        <f>IFERROR(VLOOKUP(BTT[[#This Row],[Verwendete Transaktion (Pflichtauswahl)]],Transaktionen[[Transaktionen]:[Langtext]],2,FALSE),"")</f>
        <v/>
      </c>
      <c r="L3562" t="inlineStr">
        <is>
          <t>nein</t>
        </is>
      </c>
      <c r="M3562" t="inlineStr">
        <is>
          <t>ja</t>
        </is>
      </c>
      <c r="O3562" t="inlineStr">
        <is>
          <t>nein</t>
        </is>
      </c>
      <c r="S3562" t="inlineStr">
        <is>
          <t>nein</t>
        </is>
      </c>
      <c r="T3562" t="inlineStr">
        <is>
          <t>keiner</t>
        </is>
      </c>
      <c r="V3562">
        <f>IFERROR(VLOOKUP(BTT[[#This Row],[Verwendetes Formular
(Auswahl falls relevant)]],Formulare[[Formularbezeichnung]:[Formularname (technisch)]],2,FALSE),"")</f>
        <v/>
      </c>
      <c r="X3562" t="inlineStr">
        <is>
          <t>nein</t>
        </is>
      </c>
      <c r="Y3562" t="inlineStr">
        <is>
          <t>Pflege von einem Merkmalsfelder zu unterschiedlichen technischen Objekten; kam ursprünglich als Anforderung vom Fahrzeugbereich</t>
        </is>
      </c>
      <c r="Z3562" t="inlineStr">
        <is>
          <t>Must-have</t>
        </is>
      </c>
      <c r="AA3562" t="inlineStr">
        <is>
          <t>ja</t>
        </is>
      </c>
      <c r="AD3562" t="inlineStr">
        <is>
          <t>GUI</t>
        </is>
      </c>
      <c r="AG3562" t="inlineStr">
        <is>
          <t>ja</t>
        </is>
      </c>
      <c r="AH3562" t="inlineStr">
        <is>
          <t>nein</t>
        </is>
      </c>
      <c r="AI3562" t="inlineStr">
        <is>
          <t>ja</t>
        </is>
      </c>
      <c r="AJ3562" t="inlineStr">
        <is>
          <t>ja</t>
        </is>
      </c>
      <c r="AK3562">
        <f>IF(BTT[[#This Row],[Subprozess
(optionale Auswahl)]]="","okay",IF(VLOOKUP(BTT[[#This Row],[Subprozess
(optionale Auswahl)]],BPML[[Subprozess]:[Zugeordneter Hauptprozess]],3,FALSE)=BTT[[#This Row],[Hauptprozess
(Pflichtauswahl)]],"okay","falscher Subprozess"))</f>
        <v/>
      </c>
      <c r="AL3562">
        <f>IF(aktives_Teilprojekt="Master","",IF(BTT[[#This Row],[Verantwortliches TP
(automatisch)]]=VLOOKUP(aktives_Teilprojekt,Teilprojekte[[Teilprojekte]:[Kürzel]],2,FALSE),"okay","Hauptprozess anderes TP"))</f>
        <v/>
      </c>
      <c r="AM3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2">
        <f>IFERROR(IF(BTT[[#This Row],[SAP-Modul
(Pflichtauswahl)]]&lt;&gt;VLOOKUP(BTT[[#This Row],[Verwendete Transaktion (Pflichtauswahl)]],Transaktionen[[Transaktionen]:[Modul]],3,FALSE),"Modul anders","okay"),"")</f>
        <v/>
      </c>
      <c r="AP3562">
        <f>IFERROR(IF(COUNTIFS(BTT[Verwendete Transaktion (Pflichtauswahl)],BTT[[#This Row],[Verwendete Transaktion (Pflichtauswahl)]],BTT[SAP-Modul
(Pflichtauswahl)],"&lt;&gt;"&amp;BTT[[#This Row],[SAP-Modul
(Pflichtauswahl)]])&gt;0,"Modul anders","okay"),"")</f>
        <v/>
      </c>
      <c r="AQ3562">
        <f>IFERROR(IF(COUNTIFS(BTT[Verwendete Transaktion (Pflichtauswahl)],BTT[[#This Row],[Verwendete Transaktion (Pflichtauswahl)]],BTT[Verantwortliches TP
(automatisch)],"&lt;&gt;"&amp;BTT[[#This Row],[Verantwortliches TP
(automatisch)]])&gt;0,"Transaktion mehrfach","okay"),"")</f>
        <v/>
      </c>
      <c r="AR3562">
        <f>IFERROR(IF(COUNTIFS(BTT[Verwendete Transaktion (Pflichtauswahl)],BTT[[#This Row],[Verwendete Transaktion (Pflichtauswahl)]],BTT[Verantwortliches TP
(automatisch)],"&lt;&gt;"&amp;VLOOKUP(aktives_Teilprojekt,Teilprojekte[[Teilprojekte]:[Kürzel]],2,FALSE))&gt;0,"Transaktion mehrfach","okay"),"")</f>
        <v/>
      </c>
      <c r="AS3562" t="inlineStr">
        <is>
          <t>IH230</t>
        </is>
      </c>
    </row>
    <row r="3563">
      <c r="A3563">
        <f>IFERROR(IF(BTT[[#This Row],[Lfd Nr. 
(aus konsolidierter Datei)]]&lt;&gt;"",BTT[[#This Row],[Lfd Nr. 
(aus konsolidierter Datei)]],VLOOKUP(aktives_Teilprojekt,Teilprojekte[[Teilprojekte]:[Kürzel]],2,FALSE)&amp;ROW(BTT[[#This Row],[Lfd Nr.
(automatisch)]])-2),"")</f>
        <v/>
      </c>
      <c r="B3563" t="inlineStr">
        <is>
          <t>Stammdatenpflege technische Objekte durchführen</t>
        </is>
      </c>
      <c r="D3563" t="inlineStr">
        <is>
          <t>Messbeleg zu Tankdaten anlegen</t>
        </is>
      </c>
      <c r="E3563">
        <f>IFERROR(IF(NOT(BTT[[#This Row],[Manuelle Änderung des Verantwortliches TP
(Auswahl - bei Bedarf)]]=""),BTT[[#This Row],[Manuelle Änderung des Verantwortliches TP
(Auswahl - bei Bedarf)]],VLOOKUP(BTT[[#This Row],[Hauptprozess
(Pflichtauswahl)]],Hauptprozesse[],3,FALSE)),"")</f>
        <v/>
      </c>
      <c r="H3563" t="inlineStr">
        <is>
          <t>PM</t>
        </is>
      </c>
      <c r="I3563" t="inlineStr">
        <is>
          <t>ZPM38</t>
        </is>
      </c>
      <c r="J3563">
        <f>IFERROR(VLOOKUP(BTT[[#This Row],[Verwendete Transaktion (Pflichtauswahl)]],Transaktionen[[Transaktionen]:[Langtext]],2,FALSE),"")</f>
        <v/>
      </c>
      <c r="L3563" t="inlineStr">
        <is>
          <t>nein</t>
        </is>
      </c>
      <c r="M3563" t="inlineStr">
        <is>
          <t>ja</t>
        </is>
      </c>
      <c r="O3563" t="inlineStr">
        <is>
          <t>nein</t>
        </is>
      </c>
      <c r="S3563" t="inlineStr">
        <is>
          <t>nein</t>
        </is>
      </c>
      <c r="T3563" t="inlineStr">
        <is>
          <t>keiner</t>
        </is>
      </c>
      <c r="V3563">
        <f>IFERROR(VLOOKUP(BTT[[#This Row],[Verwendetes Formular
(Auswahl falls relevant)]],Formulare[[Formularbezeichnung]:[Formularname (technisch)]],2,FALSE),"")</f>
        <v/>
      </c>
      <c r="X3563" t="inlineStr">
        <is>
          <t>nein</t>
        </is>
      </c>
      <c r="Y3563" t="inlineStr">
        <is>
          <t>ist ggf. obsolet?</t>
        </is>
      </c>
      <c r="Z3563" t="inlineStr">
        <is>
          <t>Must-have</t>
        </is>
      </c>
      <c r="AA3563" t="inlineStr">
        <is>
          <t>nein</t>
        </is>
      </c>
      <c r="AD3563" t="inlineStr">
        <is>
          <t>GUI</t>
        </is>
      </c>
      <c r="AG3563" t="inlineStr">
        <is>
          <t>ja</t>
        </is>
      </c>
      <c r="AH3563" t="inlineStr">
        <is>
          <t>nein</t>
        </is>
      </c>
      <c r="AI3563" t="inlineStr">
        <is>
          <t>ja</t>
        </is>
      </c>
      <c r="AJ3563" t="inlineStr">
        <is>
          <t>ja</t>
        </is>
      </c>
      <c r="AK3563">
        <f>IF(BTT[[#This Row],[Subprozess
(optionale Auswahl)]]="","okay",IF(VLOOKUP(BTT[[#This Row],[Subprozess
(optionale Auswahl)]],BPML[[Subprozess]:[Zugeordneter Hauptprozess]],3,FALSE)=BTT[[#This Row],[Hauptprozess
(Pflichtauswahl)]],"okay","falscher Subprozess"))</f>
        <v/>
      </c>
      <c r="AL3563">
        <f>IF(aktives_Teilprojekt="Master","",IF(BTT[[#This Row],[Verantwortliches TP
(automatisch)]]=VLOOKUP(aktives_Teilprojekt,Teilprojekte[[Teilprojekte]:[Kürzel]],2,FALSE),"okay","Hauptprozess anderes TP"))</f>
        <v/>
      </c>
      <c r="AM3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3">
        <f>IFERROR(IF(BTT[[#This Row],[SAP-Modul
(Pflichtauswahl)]]&lt;&gt;VLOOKUP(BTT[[#This Row],[Verwendete Transaktion (Pflichtauswahl)]],Transaktionen[[Transaktionen]:[Modul]],3,FALSE),"Modul anders","okay"),"")</f>
        <v/>
      </c>
      <c r="AP3563">
        <f>IFERROR(IF(COUNTIFS(BTT[Verwendete Transaktion (Pflichtauswahl)],BTT[[#This Row],[Verwendete Transaktion (Pflichtauswahl)]],BTT[SAP-Modul
(Pflichtauswahl)],"&lt;&gt;"&amp;BTT[[#This Row],[SAP-Modul
(Pflichtauswahl)]])&gt;0,"Modul anders","okay"),"")</f>
        <v/>
      </c>
      <c r="AQ3563">
        <f>IFERROR(IF(COUNTIFS(BTT[Verwendete Transaktion (Pflichtauswahl)],BTT[[#This Row],[Verwendete Transaktion (Pflichtauswahl)]],BTT[Verantwortliches TP
(automatisch)],"&lt;&gt;"&amp;BTT[[#This Row],[Verantwortliches TP
(automatisch)]])&gt;0,"Transaktion mehrfach","okay"),"")</f>
        <v/>
      </c>
      <c r="AR3563">
        <f>IFERROR(IF(COUNTIFS(BTT[Verwendete Transaktion (Pflichtauswahl)],BTT[[#This Row],[Verwendete Transaktion (Pflichtauswahl)]],BTT[Verantwortliches TP
(automatisch)],"&lt;&gt;"&amp;VLOOKUP(aktives_Teilprojekt,Teilprojekte[[Teilprojekte]:[Kürzel]],2,FALSE))&gt;0,"Transaktion mehrfach","okay"),"")</f>
        <v/>
      </c>
      <c r="AS3563" t="inlineStr">
        <is>
          <t>IH231</t>
        </is>
      </c>
    </row>
    <row r="3564">
      <c r="A3564">
        <f>IFERROR(IF(BTT[[#This Row],[Lfd Nr. 
(aus konsolidierter Datei)]]&lt;&gt;"",BTT[[#This Row],[Lfd Nr. 
(aus konsolidierter Datei)]],VLOOKUP(aktives_Teilprojekt,Teilprojekte[[Teilprojekte]:[Kürzel]],2,FALSE)&amp;ROW(BTT[[#This Row],[Lfd Nr.
(automatisch)]])-2),"")</f>
        <v/>
      </c>
      <c r="B3564" t="inlineStr">
        <is>
          <t>geplante Außerbetriebnahme und Instandsetzung durchführen</t>
        </is>
      </c>
      <c r="D3564" t="inlineStr">
        <is>
          <t>Massendruck Meldungen</t>
        </is>
      </c>
      <c r="E3564">
        <f>IFERROR(IF(NOT(BTT[[#This Row],[Manuelle Änderung des Verantwortliches TP
(Auswahl - bei Bedarf)]]=""),BTT[[#This Row],[Manuelle Änderung des Verantwortliches TP
(Auswahl - bei Bedarf)]],VLOOKUP(BTT[[#This Row],[Hauptprozess
(Pflichtauswahl)]],Hauptprozesse[],3,FALSE)),"")</f>
        <v/>
      </c>
      <c r="H3564" t="inlineStr">
        <is>
          <t>PM</t>
        </is>
      </c>
      <c r="I3564" t="inlineStr">
        <is>
          <t>ZPM40</t>
        </is>
      </c>
      <c r="J3564">
        <f>IFERROR(VLOOKUP(BTT[[#This Row],[Verwendete Transaktion (Pflichtauswahl)]],Transaktionen[[Transaktionen]:[Langtext]],2,FALSE),"")</f>
        <v/>
      </c>
      <c r="L3564" t="inlineStr">
        <is>
          <t>nein</t>
        </is>
      </c>
      <c r="M3564" t="inlineStr">
        <is>
          <t>ja</t>
        </is>
      </c>
      <c r="O3564" t="inlineStr">
        <is>
          <t>nein</t>
        </is>
      </c>
      <c r="P3564" t="inlineStr">
        <is>
          <t>nein</t>
        </is>
      </c>
      <c r="Q3564" t="inlineStr">
        <is>
          <t>nein</t>
        </is>
      </c>
      <c r="R3564" t="inlineStr">
        <is>
          <t>keine</t>
        </is>
      </c>
      <c r="S3564" t="inlineStr">
        <is>
          <t>nein</t>
        </is>
      </c>
      <c r="T3564" t="inlineStr">
        <is>
          <t>SAP-Formular</t>
        </is>
      </c>
      <c r="U3564" t="inlineStr">
        <is>
          <t>PDF-Formular für Steuerkarte</t>
        </is>
      </c>
      <c r="V3564">
        <f>IFERROR(VLOOKUP(BTT[[#This Row],[Verwendetes Formular
(Auswahl falls relevant)]],Formulare[[Formularbezeichnung]:[Formularname (technisch)]],2,FALSE),"")</f>
        <v/>
      </c>
      <c r="X3564" t="inlineStr">
        <is>
          <t>nein</t>
        </is>
      </c>
      <c r="Y3564" t="inlineStr">
        <is>
          <t>Massendruck erfolgt im Rahmen der Bearbeitung von Nebenleistungaufträgen (Beispiel Zählerwechsel)</t>
        </is>
      </c>
      <c r="Z3564" t="inlineStr">
        <is>
          <t>Must-have</t>
        </is>
      </c>
      <c r="AD3564" t="inlineStr">
        <is>
          <t>GUI4HTML</t>
        </is>
      </c>
      <c r="AK3564">
        <f>IF(BTT[[#This Row],[Subprozess
(optionale Auswahl)]]="","okay",IF(VLOOKUP(BTT[[#This Row],[Subprozess
(optionale Auswahl)]],BPML[[Subprozess]:[Zugeordneter Hauptprozess]],3,FALSE)=BTT[[#This Row],[Hauptprozess
(Pflichtauswahl)]],"okay","falscher Subprozess"))</f>
        <v/>
      </c>
      <c r="AL3564">
        <f>IF(aktives_Teilprojekt="Master","",IF(BTT[[#This Row],[Verantwortliches TP
(automatisch)]]=VLOOKUP(aktives_Teilprojekt,Teilprojekte[[Teilprojekte]:[Kürzel]],2,FALSE),"okay","Hauptprozess anderes TP"))</f>
        <v/>
      </c>
      <c r="AM3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4">
        <f>IFERROR(IF(BTT[[#This Row],[SAP-Modul
(Pflichtauswahl)]]&lt;&gt;VLOOKUP(BTT[[#This Row],[Verwendete Transaktion (Pflichtauswahl)]],Transaktionen[[Transaktionen]:[Modul]],3,FALSE),"Modul anders","okay"),"")</f>
        <v/>
      </c>
      <c r="AP3564">
        <f>IFERROR(IF(COUNTIFS(BTT[Verwendete Transaktion (Pflichtauswahl)],BTT[[#This Row],[Verwendete Transaktion (Pflichtauswahl)]],BTT[SAP-Modul
(Pflichtauswahl)],"&lt;&gt;"&amp;BTT[[#This Row],[SAP-Modul
(Pflichtauswahl)]])&gt;0,"Modul anders","okay"),"")</f>
        <v/>
      </c>
      <c r="AQ3564">
        <f>IFERROR(IF(COUNTIFS(BTT[Verwendete Transaktion (Pflichtauswahl)],BTT[[#This Row],[Verwendete Transaktion (Pflichtauswahl)]],BTT[Verantwortliches TP
(automatisch)],"&lt;&gt;"&amp;BTT[[#This Row],[Verantwortliches TP
(automatisch)]])&gt;0,"Transaktion mehrfach","okay"),"")</f>
        <v/>
      </c>
      <c r="AR3564">
        <f>IFERROR(IF(COUNTIFS(BTT[Verwendete Transaktion (Pflichtauswahl)],BTT[[#This Row],[Verwendete Transaktion (Pflichtauswahl)]],BTT[Verantwortliches TP
(automatisch)],"&lt;&gt;"&amp;VLOOKUP(aktives_Teilprojekt,Teilprojekte[[Teilprojekte]:[Kürzel]],2,FALSE))&gt;0,"Transaktion mehrfach","okay"),"")</f>
        <v/>
      </c>
      <c r="AS3564" t="inlineStr">
        <is>
          <t>IH233</t>
        </is>
      </c>
    </row>
    <row r="3565">
      <c r="A3565">
        <f>IFERROR(IF(BTT[[#This Row],[Lfd Nr. 
(aus konsolidierter Datei)]]&lt;&gt;"",BTT[[#This Row],[Lfd Nr. 
(aus konsolidierter Datei)]],VLOOKUP(aktives_Teilprojekt,Teilprojekte[[Teilprojekte]:[Kürzel]],2,FALSE)&amp;ROW(BTT[[#This Row],[Lfd Nr.
(automatisch)]])-2),"")</f>
        <v/>
      </c>
      <c r="B3565" t="inlineStr">
        <is>
          <t>geplante Außerbetriebnahme und Instandsetzung durchführen</t>
        </is>
      </c>
      <c r="D3565" t="inlineStr">
        <is>
          <t>Massendruck Aufträge</t>
        </is>
      </c>
      <c r="E3565">
        <f>IFERROR(IF(NOT(BTT[[#This Row],[Manuelle Änderung des Verantwortliches TP
(Auswahl - bei Bedarf)]]=""),BTT[[#This Row],[Manuelle Änderung des Verantwortliches TP
(Auswahl - bei Bedarf)]],VLOOKUP(BTT[[#This Row],[Hauptprozess
(Pflichtauswahl)]],Hauptprozesse[],3,FALSE)),"")</f>
        <v/>
      </c>
      <c r="H3565" t="inlineStr">
        <is>
          <t>PM</t>
        </is>
      </c>
      <c r="I3565" t="inlineStr">
        <is>
          <t>ZPM41</t>
        </is>
      </c>
      <c r="J3565">
        <f>IFERROR(VLOOKUP(BTT[[#This Row],[Verwendete Transaktion (Pflichtauswahl)]],Transaktionen[[Transaktionen]:[Langtext]],2,FALSE),"")</f>
        <v/>
      </c>
      <c r="L3565" t="inlineStr">
        <is>
          <t>nein</t>
        </is>
      </c>
      <c r="M3565" t="inlineStr">
        <is>
          <t>ja</t>
        </is>
      </c>
      <c r="O3565" t="inlineStr">
        <is>
          <t>nein</t>
        </is>
      </c>
      <c r="P3565" t="inlineStr">
        <is>
          <t>nein</t>
        </is>
      </c>
      <c r="Q3565" t="inlineStr">
        <is>
          <t>nein</t>
        </is>
      </c>
      <c r="R3565" t="inlineStr">
        <is>
          <t>keine</t>
        </is>
      </c>
      <c r="S3565" t="inlineStr">
        <is>
          <t>nein</t>
        </is>
      </c>
      <c r="T3565" t="inlineStr">
        <is>
          <t>SAP-Formular</t>
        </is>
      </c>
      <c r="U3565" t="inlineStr">
        <is>
          <t>PDF-Formular für Steuerkarte</t>
        </is>
      </c>
      <c r="V3565">
        <f>IFERROR(VLOOKUP(BTT[[#This Row],[Verwendetes Formular
(Auswahl falls relevant)]],Formulare[[Formularbezeichnung]:[Formularname (technisch)]],2,FALSE),"")</f>
        <v/>
      </c>
      <c r="X3565" t="inlineStr">
        <is>
          <t>nein</t>
        </is>
      </c>
      <c r="Y3565" t="inlineStr">
        <is>
          <t>Massendruck eines Formulars zu mehreren Aufträgen</t>
        </is>
      </c>
      <c r="Z3565" t="inlineStr">
        <is>
          <t>Must-have</t>
        </is>
      </c>
      <c r="AK3565">
        <f>IF(BTT[[#This Row],[Subprozess
(optionale Auswahl)]]="","okay",IF(VLOOKUP(BTT[[#This Row],[Subprozess
(optionale Auswahl)]],BPML[[Subprozess]:[Zugeordneter Hauptprozess]],3,FALSE)=BTT[[#This Row],[Hauptprozess
(Pflichtauswahl)]],"okay","falscher Subprozess"))</f>
        <v/>
      </c>
      <c r="AL3565">
        <f>IF(aktives_Teilprojekt="Master","",IF(BTT[[#This Row],[Verantwortliches TP
(automatisch)]]=VLOOKUP(aktives_Teilprojekt,Teilprojekte[[Teilprojekte]:[Kürzel]],2,FALSE),"okay","Hauptprozess anderes TP"))</f>
        <v/>
      </c>
      <c r="AM3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5">
        <f>IFERROR(IF(BTT[[#This Row],[SAP-Modul
(Pflichtauswahl)]]&lt;&gt;VLOOKUP(BTT[[#This Row],[Verwendete Transaktion (Pflichtauswahl)]],Transaktionen[[Transaktionen]:[Modul]],3,FALSE),"Modul anders","okay"),"")</f>
        <v/>
      </c>
      <c r="AP3565">
        <f>IFERROR(IF(COUNTIFS(BTT[Verwendete Transaktion (Pflichtauswahl)],BTT[[#This Row],[Verwendete Transaktion (Pflichtauswahl)]],BTT[SAP-Modul
(Pflichtauswahl)],"&lt;&gt;"&amp;BTT[[#This Row],[SAP-Modul
(Pflichtauswahl)]])&gt;0,"Modul anders","okay"),"")</f>
        <v/>
      </c>
      <c r="AQ3565">
        <f>IFERROR(IF(COUNTIFS(BTT[Verwendete Transaktion (Pflichtauswahl)],BTT[[#This Row],[Verwendete Transaktion (Pflichtauswahl)]],BTT[Verantwortliches TP
(automatisch)],"&lt;&gt;"&amp;BTT[[#This Row],[Verantwortliches TP
(automatisch)]])&gt;0,"Transaktion mehrfach","okay"),"")</f>
        <v/>
      </c>
      <c r="AR3565">
        <f>IFERROR(IF(COUNTIFS(BTT[Verwendete Transaktion (Pflichtauswahl)],BTT[[#This Row],[Verwendete Transaktion (Pflichtauswahl)]],BTT[Verantwortliches TP
(automatisch)],"&lt;&gt;"&amp;VLOOKUP(aktives_Teilprojekt,Teilprojekte[[Teilprojekte]:[Kürzel]],2,FALSE))&gt;0,"Transaktion mehrfach","okay"),"")</f>
        <v/>
      </c>
      <c r="AS3565" t="inlineStr">
        <is>
          <t>IH234</t>
        </is>
      </c>
    </row>
    <row r="3566">
      <c r="A3566">
        <f>IFERROR(IF(BTT[[#This Row],[Lfd Nr. 
(aus konsolidierter Datei)]]&lt;&gt;"",BTT[[#This Row],[Lfd Nr. 
(aus konsolidierter Datei)]],VLOOKUP(aktives_Teilprojekt,Teilprojekte[[Teilprojekte]:[Kürzel]],2,FALSE)&amp;ROW(BTT[[#This Row],[Lfd Nr.
(automatisch)]])-2),"")</f>
        <v/>
      </c>
      <c r="B3566" t="inlineStr">
        <is>
          <t>geplante Außerbetriebnahme und Instandsetzung durchführen</t>
        </is>
      </c>
      <c r="D3566" t="inlineStr">
        <is>
          <t>Massenpflege Partner zu Aufträgen</t>
        </is>
      </c>
      <c r="E3566">
        <f>IFERROR(IF(NOT(BTT[[#This Row],[Manuelle Änderung des Verantwortliches TP
(Auswahl - bei Bedarf)]]=""),BTT[[#This Row],[Manuelle Änderung des Verantwortliches TP
(Auswahl - bei Bedarf)]],VLOOKUP(BTT[[#This Row],[Hauptprozess
(Pflichtauswahl)]],Hauptprozesse[],3,FALSE)),"")</f>
        <v/>
      </c>
      <c r="H3566" t="inlineStr">
        <is>
          <t>PM</t>
        </is>
      </c>
      <c r="I3566" t="inlineStr">
        <is>
          <t>ZPM42</t>
        </is>
      </c>
      <c r="J3566">
        <f>IFERROR(VLOOKUP(BTT[[#This Row],[Verwendete Transaktion (Pflichtauswahl)]],Transaktionen[[Transaktionen]:[Langtext]],2,FALSE),"")</f>
        <v/>
      </c>
      <c r="L3566" t="inlineStr">
        <is>
          <t>nein</t>
        </is>
      </c>
      <c r="M3566" t="inlineStr">
        <is>
          <t>ja</t>
        </is>
      </c>
      <c r="O3566" t="inlineStr">
        <is>
          <t>nein</t>
        </is>
      </c>
      <c r="P3566" t="inlineStr">
        <is>
          <t>nein</t>
        </is>
      </c>
      <c r="Q3566" t="inlineStr">
        <is>
          <t>nein</t>
        </is>
      </c>
      <c r="R3566" t="inlineStr">
        <is>
          <t>keine</t>
        </is>
      </c>
      <c r="S3566" t="inlineStr">
        <is>
          <t>nein</t>
        </is>
      </c>
      <c r="T3566" t="inlineStr">
        <is>
          <t>keiner</t>
        </is>
      </c>
      <c r="V3566">
        <f>IFERROR(VLOOKUP(BTT[[#This Row],[Verwendetes Formular
(Auswahl falls relevant)]],Formulare[[Formularbezeichnung]:[Formularname (technisch)]],2,FALSE),"")</f>
        <v/>
      </c>
      <c r="X3566" t="inlineStr">
        <is>
          <t>nein</t>
        </is>
      </c>
      <c r="Z3566" t="inlineStr">
        <is>
          <t>Must-have</t>
        </is>
      </c>
      <c r="AK3566">
        <f>IF(BTT[[#This Row],[Subprozess
(optionale Auswahl)]]="","okay",IF(VLOOKUP(BTT[[#This Row],[Subprozess
(optionale Auswahl)]],BPML[[Subprozess]:[Zugeordneter Hauptprozess]],3,FALSE)=BTT[[#This Row],[Hauptprozess
(Pflichtauswahl)]],"okay","falscher Subprozess"))</f>
        <v/>
      </c>
      <c r="AL3566">
        <f>IF(aktives_Teilprojekt="Master","",IF(BTT[[#This Row],[Verantwortliches TP
(automatisch)]]=VLOOKUP(aktives_Teilprojekt,Teilprojekte[[Teilprojekte]:[Kürzel]],2,FALSE),"okay","Hauptprozess anderes TP"))</f>
        <v/>
      </c>
      <c r="AM3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6">
        <f>IFERROR(IF(BTT[[#This Row],[SAP-Modul
(Pflichtauswahl)]]&lt;&gt;VLOOKUP(BTT[[#This Row],[Verwendete Transaktion (Pflichtauswahl)]],Transaktionen[[Transaktionen]:[Modul]],3,FALSE),"Modul anders","okay"),"")</f>
        <v/>
      </c>
      <c r="AP3566">
        <f>IFERROR(IF(COUNTIFS(BTT[Verwendete Transaktion (Pflichtauswahl)],BTT[[#This Row],[Verwendete Transaktion (Pflichtauswahl)]],BTT[SAP-Modul
(Pflichtauswahl)],"&lt;&gt;"&amp;BTT[[#This Row],[SAP-Modul
(Pflichtauswahl)]])&gt;0,"Modul anders","okay"),"")</f>
        <v/>
      </c>
      <c r="AQ3566">
        <f>IFERROR(IF(COUNTIFS(BTT[Verwendete Transaktion (Pflichtauswahl)],BTT[[#This Row],[Verwendete Transaktion (Pflichtauswahl)]],BTT[Verantwortliches TP
(automatisch)],"&lt;&gt;"&amp;BTT[[#This Row],[Verantwortliches TP
(automatisch)]])&gt;0,"Transaktion mehrfach","okay"),"")</f>
        <v/>
      </c>
      <c r="AR3566">
        <f>IFERROR(IF(COUNTIFS(BTT[Verwendete Transaktion (Pflichtauswahl)],BTT[[#This Row],[Verwendete Transaktion (Pflichtauswahl)]],BTT[Verantwortliches TP
(automatisch)],"&lt;&gt;"&amp;VLOOKUP(aktives_Teilprojekt,Teilprojekte[[Teilprojekte]:[Kürzel]],2,FALSE))&gt;0,"Transaktion mehrfach","okay"),"")</f>
        <v/>
      </c>
      <c r="AS3566" t="inlineStr">
        <is>
          <t>IH235</t>
        </is>
      </c>
    </row>
    <row r="3567">
      <c r="A3567">
        <f>IFERROR(IF(BTT[[#This Row],[Lfd Nr. 
(aus konsolidierter Datei)]]&lt;&gt;"",BTT[[#This Row],[Lfd Nr. 
(aus konsolidierter Datei)]],VLOOKUP(aktives_Teilprojekt,Teilprojekte[[Teilprojekte]:[Kürzel]],2,FALSE)&amp;ROW(BTT[[#This Row],[Lfd Nr.
(automatisch)]])-2),"")</f>
        <v/>
      </c>
      <c r="B3567" t="inlineStr">
        <is>
          <t>Wartungsplanung erstellen</t>
        </is>
      </c>
      <c r="D3567" t="inlineStr">
        <is>
          <t>Verwendung Arbeitsplatz in -Plänen</t>
        </is>
      </c>
      <c r="E3567">
        <f>IFERROR(IF(NOT(BTT[[#This Row],[Manuelle Änderung des Verantwortliches TP
(Auswahl - bei Bedarf)]]=""),BTT[[#This Row],[Manuelle Änderung des Verantwortliches TP
(Auswahl - bei Bedarf)]],VLOOKUP(BTT[[#This Row],[Hauptprozess
(Pflichtauswahl)]],Hauptprozesse[],3,FALSE)),"")</f>
        <v/>
      </c>
      <c r="H3567" t="inlineStr">
        <is>
          <t>PP</t>
        </is>
      </c>
      <c r="I3567" t="inlineStr">
        <is>
          <t>CA80</t>
        </is>
      </c>
      <c r="J3567">
        <f>IFERROR(VLOOKUP(BTT[[#This Row],[Verwendete Transaktion (Pflichtauswahl)]],Transaktionen[[Transaktionen]:[Langtext]],2,FALSE),"")</f>
        <v/>
      </c>
      <c r="L3567" t="inlineStr">
        <is>
          <t>nein</t>
        </is>
      </c>
      <c r="O3567" t="inlineStr">
        <is>
          <t>nein</t>
        </is>
      </c>
      <c r="P3567" t="inlineStr">
        <is>
          <t>nein</t>
        </is>
      </c>
      <c r="Q3567" t="inlineStr">
        <is>
          <t>nein</t>
        </is>
      </c>
      <c r="R3567" t="inlineStr">
        <is>
          <t>keine</t>
        </is>
      </c>
      <c r="S3567" t="inlineStr">
        <is>
          <t>nein</t>
        </is>
      </c>
      <c r="T3567" t="inlineStr">
        <is>
          <t>keiner</t>
        </is>
      </c>
      <c r="V3567">
        <f>IFERROR(VLOOKUP(BTT[[#This Row],[Verwendetes Formular
(Auswahl falls relevant)]],Formulare[[Formularbezeichnung]:[Formularname (technisch)]],2,FALSE),"")</f>
        <v/>
      </c>
      <c r="X3567" t="inlineStr">
        <is>
          <t>nein</t>
        </is>
      </c>
      <c r="Y3567" t="inlineStr">
        <is>
          <t xml:space="preserve">systemweite Anpassung bei Umbenennung von Arbeitsplätzen, oder sind Anleitungen ein Sonderfall? </t>
        </is>
      </c>
      <c r="Z3567" t="inlineStr">
        <is>
          <t>Must-have</t>
        </is>
      </c>
      <c r="AH3567" t="inlineStr">
        <is>
          <t>nein</t>
        </is>
      </c>
      <c r="AI3567" t="inlineStr">
        <is>
          <t>ja</t>
        </is>
      </c>
      <c r="AK3567">
        <f>IF(BTT[[#This Row],[Subprozess
(optionale Auswahl)]]="","okay",IF(VLOOKUP(BTT[[#This Row],[Subprozess
(optionale Auswahl)]],BPML[[Subprozess]:[Zugeordneter Hauptprozess]],3,FALSE)=BTT[[#This Row],[Hauptprozess
(Pflichtauswahl)]],"okay","falscher Subprozess"))</f>
        <v/>
      </c>
      <c r="AL3567">
        <f>IF(aktives_Teilprojekt="Master","",IF(BTT[[#This Row],[Verantwortliches TP
(automatisch)]]=VLOOKUP(aktives_Teilprojekt,Teilprojekte[[Teilprojekte]:[Kürzel]],2,FALSE),"okay","Hauptprozess anderes TP"))</f>
        <v/>
      </c>
      <c r="AM3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7">
        <f>IFERROR(IF(BTT[[#This Row],[SAP-Modul
(Pflichtauswahl)]]&lt;&gt;VLOOKUP(BTT[[#This Row],[Verwendete Transaktion (Pflichtauswahl)]],Transaktionen[[Transaktionen]:[Modul]],3,FALSE),"Modul anders","okay"),"")</f>
        <v/>
      </c>
      <c r="AP3567">
        <f>IFERROR(IF(COUNTIFS(BTT[Verwendete Transaktion (Pflichtauswahl)],BTT[[#This Row],[Verwendete Transaktion (Pflichtauswahl)]],BTT[SAP-Modul
(Pflichtauswahl)],"&lt;&gt;"&amp;BTT[[#This Row],[SAP-Modul
(Pflichtauswahl)]])&gt;0,"Modul anders","okay"),"")</f>
        <v/>
      </c>
      <c r="AQ3567">
        <f>IFERROR(IF(COUNTIFS(BTT[Verwendete Transaktion (Pflichtauswahl)],BTT[[#This Row],[Verwendete Transaktion (Pflichtauswahl)]],BTT[Verantwortliches TP
(automatisch)],"&lt;&gt;"&amp;BTT[[#This Row],[Verantwortliches TP
(automatisch)]])&gt;0,"Transaktion mehrfach","okay"),"")</f>
        <v/>
      </c>
      <c r="AR3567">
        <f>IFERROR(IF(COUNTIFS(BTT[Verwendete Transaktion (Pflichtauswahl)],BTT[[#This Row],[Verwendete Transaktion (Pflichtauswahl)]],BTT[Verantwortliches TP
(automatisch)],"&lt;&gt;"&amp;VLOOKUP(aktives_Teilprojekt,Teilprojekte[[Teilprojekte]:[Kürzel]],2,FALSE))&gt;0,"Transaktion mehrfach","okay"),"")</f>
        <v/>
      </c>
      <c r="AS3567" t="inlineStr">
        <is>
          <t>IH236</t>
        </is>
      </c>
    </row>
    <row r="3568">
      <c r="A3568">
        <f>IFERROR(IF(BTT[[#This Row],[Lfd Nr. 
(aus konsolidierter Datei)]]&lt;&gt;"",BTT[[#This Row],[Lfd Nr. 
(aus konsolidierter Datei)]],VLOOKUP(aktives_Teilprojekt,Teilprojekte[[Teilprojekte]:[Kürzel]],2,FALSE)&amp;ROW(BTT[[#This Row],[Lfd Nr.
(automatisch)]])-2),"")</f>
        <v/>
      </c>
      <c r="B3568" t="inlineStr">
        <is>
          <t>Wartungsplanung erstellen</t>
        </is>
      </c>
      <c r="D3568" t="inlineStr">
        <is>
          <t>VWnachweise Arbeitsplatz EQUI</t>
        </is>
      </c>
      <c r="E3568">
        <f>IFERROR(IF(NOT(BTT[[#This Row],[Manuelle Änderung des Verantwortliches TP
(Auswahl - bei Bedarf)]]=""),BTT[[#This Row],[Manuelle Änderung des Verantwortliches TP
(Auswahl - bei Bedarf)]],VLOOKUP(BTT[[#This Row],[Hauptprozess
(Pflichtauswahl)]],Hauptprozesse[],3,FALSE)),"")</f>
        <v/>
      </c>
      <c r="H3568" t="inlineStr">
        <is>
          <t>PP</t>
        </is>
      </c>
      <c r="I3568" t="inlineStr">
        <is>
          <t>CA82</t>
        </is>
      </c>
      <c r="J3568">
        <f>IFERROR(VLOOKUP(BTT[[#This Row],[Verwendete Transaktion (Pflichtauswahl)]],Transaktionen[[Transaktionen]:[Langtext]],2,FALSE),"")</f>
        <v/>
      </c>
      <c r="L3568" t="inlineStr">
        <is>
          <t>nein</t>
        </is>
      </c>
      <c r="O3568" t="inlineStr">
        <is>
          <t>nein</t>
        </is>
      </c>
      <c r="P3568" t="inlineStr">
        <is>
          <t>nein</t>
        </is>
      </c>
      <c r="Q3568" t="inlineStr">
        <is>
          <t>nein</t>
        </is>
      </c>
      <c r="R3568" t="inlineStr">
        <is>
          <t>keine</t>
        </is>
      </c>
      <c r="S3568" t="inlineStr">
        <is>
          <t>nein</t>
        </is>
      </c>
      <c r="T3568" t="inlineStr">
        <is>
          <t>keiner</t>
        </is>
      </c>
      <c r="V3568">
        <f>IFERROR(VLOOKUP(BTT[[#This Row],[Verwendetes Formular
(Auswahl falls relevant)]],Formulare[[Formularbezeichnung]:[Formularname (technisch)]],2,FALSE),"")</f>
        <v/>
      </c>
      <c r="X3568" t="inlineStr">
        <is>
          <t>nein</t>
        </is>
      </c>
      <c r="Z3568" t="inlineStr">
        <is>
          <t>Must-have</t>
        </is>
      </c>
      <c r="AH3568" t="inlineStr">
        <is>
          <t>nein</t>
        </is>
      </c>
      <c r="AI3568" t="inlineStr">
        <is>
          <t>ja</t>
        </is>
      </c>
      <c r="AK3568">
        <f>IF(BTT[[#This Row],[Subprozess
(optionale Auswahl)]]="","okay",IF(VLOOKUP(BTT[[#This Row],[Subprozess
(optionale Auswahl)]],BPML[[Subprozess]:[Zugeordneter Hauptprozess]],3,FALSE)=BTT[[#This Row],[Hauptprozess
(Pflichtauswahl)]],"okay","falscher Subprozess"))</f>
        <v/>
      </c>
      <c r="AL3568">
        <f>IF(aktives_Teilprojekt="Master","",IF(BTT[[#This Row],[Verantwortliches TP
(automatisch)]]=VLOOKUP(aktives_Teilprojekt,Teilprojekte[[Teilprojekte]:[Kürzel]],2,FALSE),"okay","Hauptprozess anderes TP"))</f>
        <v/>
      </c>
      <c r="AM3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8">
        <f>IFERROR(IF(BTT[[#This Row],[SAP-Modul
(Pflichtauswahl)]]&lt;&gt;VLOOKUP(BTT[[#This Row],[Verwendete Transaktion (Pflichtauswahl)]],Transaktionen[[Transaktionen]:[Modul]],3,FALSE),"Modul anders","okay"),"")</f>
        <v/>
      </c>
      <c r="AP3568">
        <f>IFERROR(IF(COUNTIFS(BTT[Verwendete Transaktion (Pflichtauswahl)],BTT[[#This Row],[Verwendete Transaktion (Pflichtauswahl)]],BTT[SAP-Modul
(Pflichtauswahl)],"&lt;&gt;"&amp;BTT[[#This Row],[SAP-Modul
(Pflichtauswahl)]])&gt;0,"Modul anders","okay"),"")</f>
        <v/>
      </c>
      <c r="AQ3568">
        <f>IFERROR(IF(COUNTIFS(BTT[Verwendete Transaktion (Pflichtauswahl)],BTT[[#This Row],[Verwendete Transaktion (Pflichtauswahl)]],BTT[Verantwortliches TP
(automatisch)],"&lt;&gt;"&amp;BTT[[#This Row],[Verantwortliches TP
(automatisch)]])&gt;0,"Transaktion mehrfach","okay"),"")</f>
        <v/>
      </c>
      <c r="AR3568">
        <f>IFERROR(IF(COUNTIFS(BTT[Verwendete Transaktion (Pflichtauswahl)],BTT[[#This Row],[Verwendete Transaktion (Pflichtauswahl)]],BTT[Verantwortliches TP
(automatisch)],"&lt;&gt;"&amp;VLOOKUP(aktives_Teilprojekt,Teilprojekte[[Teilprojekte]:[Kürzel]],2,FALSE))&gt;0,"Transaktion mehrfach","okay"),"")</f>
        <v/>
      </c>
      <c r="AS3568" t="inlineStr">
        <is>
          <t>IH237</t>
        </is>
      </c>
    </row>
    <row r="3569">
      <c r="A3569">
        <f>IFERROR(IF(BTT[[#This Row],[Lfd Nr. 
(aus konsolidierter Datei)]]&lt;&gt;"",BTT[[#This Row],[Lfd Nr. 
(aus konsolidierter Datei)]],VLOOKUP(aktives_Teilprojekt,Teilprojekte[[Teilprojekte]:[Kürzel]],2,FALSE)&amp;ROW(BTT[[#This Row],[Lfd Nr.
(automatisch)]])-2),"")</f>
        <v/>
      </c>
      <c r="B3569" t="inlineStr">
        <is>
          <t>Wartungsplanung erstellen</t>
        </is>
      </c>
      <c r="D3569" t="inlineStr">
        <is>
          <t>Ersetzen Arbeitsplatz</t>
        </is>
      </c>
      <c r="E3569">
        <f>IFERROR(IF(NOT(BTT[[#This Row],[Manuelle Änderung des Verantwortliches TP
(Auswahl - bei Bedarf)]]=""),BTT[[#This Row],[Manuelle Änderung des Verantwortliches TP
(Auswahl - bei Bedarf)]],VLOOKUP(BTT[[#This Row],[Hauptprozess
(Pflichtauswahl)]],Hauptprozesse[],3,FALSE)),"")</f>
        <v/>
      </c>
      <c r="H3569" t="inlineStr">
        <is>
          <t>PP</t>
        </is>
      </c>
      <c r="I3569" t="inlineStr">
        <is>
          <t>CA85</t>
        </is>
      </c>
      <c r="J3569">
        <f>IFERROR(VLOOKUP(BTT[[#This Row],[Verwendete Transaktion (Pflichtauswahl)]],Transaktionen[[Transaktionen]:[Langtext]],2,FALSE),"")</f>
        <v/>
      </c>
      <c r="L3569" t="inlineStr">
        <is>
          <t>nein</t>
        </is>
      </c>
      <c r="O3569" t="inlineStr">
        <is>
          <t>nein</t>
        </is>
      </c>
      <c r="P3569" t="inlineStr">
        <is>
          <t>nein</t>
        </is>
      </c>
      <c r="Q3569" t="inlineStr">
        <is>
          <t>nein</t>
        </is>
      </c>
      <c r="R3569" t="inlineStr">
        <is>
          <t>keine</t>
        </is>
      </c>
      <c r="S3569" t="inlineStr">
        <is>
          <t>nein</t>
        </is>
      </c>
      <c r="T3569" t="inlineStr">
        <is>
          <t>keiner</t>
        </is>
      </c>
      <c r="V3569">
        <f>IFERROR(VLOOKUP(BTT[[#This Row],[Verwendetes Formular
(Auswahl falls relevant)]],Formulare[[Formularbezeichnung]:[Formularname (technisch)]],2,FALSE),"")</f>
        <v/>
      </c>
      <c r="X3569" t="inlineStr">
        <is>
          <t>nein</t>
        </is>
      </c>
      <c r="Z3569" t="inlineStr">
        <is>
          <t>Must-have</t>
        </is>
      </c>
      <c r="AH3569" t="inlineStr">
        <is>
          <t>nein</t>
        </is>
      </c>
      <c r="AI3569" t="inlineStr">
        <is>
          <t>ja</t>
        </is>
      </c>
      <c r="AK3569">
        <f>IF(BTT[[#This Row],[Subprozess
(optionale Auswahl)]]="","okay",IF(VLOOKUP(BTT[[#This Row],[Subprozess
(optionale Auswahl)]],BPML[[Subprozess]:[Zugeordneter Hauptprozess]],3,FALSE)=BTT[[#This Row],[Hauptprozess
(Pflichtauswahl)]],"okay","falscher Subprozess"))</f>
        <v/>
      </c>
      <c r="AL3569">
        <f>IF(aktives_Teilprojekt="Master","",IF(BTT[[#This Row],[Verantwortliches TP
(automatisch)]]=VLOOKUP(aktives_Teilprojekt,Teilprojekte[[Teilprojekte]:[Kürzel]],2,FALSE),"okay","Hauptprozess anderes TP"))</f>
        <v/>
      </c>
      <c r="AM3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9">
        <f>IFERROR(IF(BTT[[#This Row],[SAP-Modul
(Pflichtauswahl)]]&lt;&gt;VLOOKUP(BTT[[#This Row],[Verwendete Transaktion (Pflichtauswahl)]],Transaktionen[[Transaktionen]:[Modul]],3,FALSE),"Modul anders","okay"),"")</f>
        <v/>
      </c>
      <c r="AP3569">
        <f>IFERROR(IF(COUNTIFS(BTT[Verwendete Transaktion (Pflichtauswahl)],BTT[[#This Row],[Verwendete Transaktion (Pflichtauswahl)]],BTT[SAP-Modul
(Pflichtauswahl)],"&lt;&gt;"&amp;BTT[[#This Row],[SAP-Modul
(Pflichtauswahl)]])&gt;0,"Modul anders","okay"),"")</f>
        <v/>
      </c>
      <c r="AQ3569">
        <f>IFERROR(IF(COUNTIFS(BTT[Verwendete Transaktion (Pflichtauswahl)],BTT[[#This Row],[Verwendete Transaktion (Pflichtauswahl)]],BTT[Verantwortliches TP
(automatisch)],"&lt;&gt;"&amp;BTT[[#This Row],[Verantwortliches TP
(automatisch)]])&gt;0,"Transaktion mehrfach","okay"),"")</f>
        <v/>
      </c>
      <c r="AR3569">
        <f>IFERROR(IF(COUNTIFS(BTT[Verwendete Transaktion (Pflichtauswahl)],BTT[[#This Row],[Verwendete Transaktion (Pflichtauswahl)]],BTT[Verantwortliches TP
(automatisch)],"&lt;&gt;"&amp;VLOOKUP(aktives_Teilprojekt,Teilprojekte[[Teilprojekte]:[Kürzel]],2,FALSE))&gt;0,"Transaktion mehrfach","okay"),"")</f>
        <v/>
      </c>
      <c r="AS3569" t="inlineStr">
        <is>
          <t>IH238</t>
        </is>
      </c>
    </row>
    <row r="3570">
      <c r="A3570">
        <f>IFERROR(IF(BTT[[#This Row],[Lfd Nr. 
(aus konsolidierter Datei)]]&lt;&gt;"",BTT[[#This Row],[Lfd Nr. 
(aus konsolidierter Datei)]],VLOOKUP(aktives_Teilprojekt,Teilprojekte[[Teilprojekte]:[Kürzel]],2,FALSE)&amp;ROW(BTT[[#This Row],[Lfd Nr.
(automatisch)]])-2),"")</f>
        <v/>
      </c>
      <c r="B3570" t="inlineStr">
        <is>
          <t>Wartungsplanung erstellen</t>
        </is>
      </c>
      <c r="D3570" t="inlineStr">
        <is>
          <t>Massenersetzen Arbeitsplatz EQUI</t>
        </is>
      </c>
      <c r="E3570">
        <f>IFERROR(IF(NOT(BTT[[#This Row],[Manuelle Änderung des Verantwortliches TP
(Auswahl - bei Bedarf)]]=""),BTT[[#This Row],[Manuelle Änderung des Verantwortliches TP
(Auswahl - bei Bedarf)]],VLOOKUP(BTT[[#This Row],[Hauptprozess
(Pflichtauswahl)]],Hauptprozesse[],3,FALSE)),"")</f>
        <v/>
      </c>
      <c r="H3570" t="inlineStr">
        <is>
          <t>PP</t>
        </is>
      </c>
      <c r="I3570" t="inlineStr">
        <is>
          <t>CA87</t>
        </is>
      </c>
      <c r="J3570">
        <f>IFERROR(VLOOKUP(BTT[[#This Row],[Verwendete Transaktion (Pflichtauswahl)]],Transaktionen[[Transaktionen]:[Langtext]],2,FALSE),"")</f>
        <v/>
      </c>
      <c r="L3570" t="inlineStr">
        <is>
          <t>nein</t>
        </is>
      </c>
      <c r="O3570" t="inlineStr">
        <is>
          <t>nein</t>
        </is>
      </c>
      <c r="P3570" t="inlineStr">
        <is>
          <t>nein</t>
        </is>
      </c>
      <c r="Q3570" t="inlineStr">
        <is>
          <t>nein</t>
        </is>
      </c>
      <c r="R3570" t="inlineStr">
        <is>
          <t>keine</t>
        </is>
      </c>
      <c r="S3570" t="inlineStr">
        <is>
          <t>nein</t>
        </is>
      </c>
      <c r="T3570" t="inlineStr">
        <is>
          <t>keiner</t>
        </is>
      </c>
      <c r="V3570">
        <f>IFERROR(VLOOKUP(BTT[[#This Row],[Verwendetes Formular
(Auswahl falls relevant)]],Formulare[[Formularbezeichnung]:[Formularname (technisch)]],2,FALSE),"")</f>
        <v/>
      </c>
      <c r="X3570" t="inlineStr">
        <is>
          <t>nein</t>
        </is>
      </c>
      <c r="Z3570" t="inlineStr">
        <is>
          <t>Must-have</t>
        </is>
      </c>
      <c r="AH3570" t="inlineStr">
        <is>
          <t>nein</t>
        </is>
      </c>
      <c r="AI3570" t="inlineStr">
        <is>
          <t>ja</t>
        </is>
      </c>
      <c r="AK3570">
        <f>IF(BTT[[#This Row],[Subprozess
(optionale Auswahl)]]="","okay",IF(VLOOKUP(BTT[[#This Row],[Subprozess
(optionale Auswahl)]],BPML[[Subprozess]:[Zugeordneter Hauptprozess]],3,FALSE)=BTT[[#This Row],[Hauptprozess
(Pflichtauswahl)]],"okay","falscher Subprozess"))</f>
        <v/>
      </c>
      <c r="AL3570">
        <f>IF(aktives_Teilprojekt="Master","",IF(BTT[[#This Row],[Verantwortliches TP
(automatisch)]]=VLOOKUP(aktives_Teilprojekt,Teilprojekte[[Teilprojekte]:[Kürzel]],2,FALSE),"okay","Hauptprozess anderes TP"))</f>
        <v/>
      </c>
      <c r="AM3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0">
        <f>IFERROR(IF(BTT[[#This Row],[SAP-Modul
(Pflichtauswahl)]]&lt;&gt;VLOOKUP(BTT[[#This Row],[Verwendete Transaktion (Pflichtauswahl)]],Transaktionen[[Transaktionen]:[Modul]],3,FALSE),"Modul anders","okay"),"")</f>
        <v/>
      </c>
      <c r="AP3570">
        <f>IFERROR(IF(COUNTIFS(BTT[Verwendete Transaktion (Pflichtauswahl)],BTT[[#This Row],[Verwendete Transaktion (Pflichtauswahl)]],BTT[SAP-Modul
(Pflichtauswahl)],"&lt;&gt;"&amp;BTT[[#This Row],[SAP-Modul
(Pflichtauswahl)]])&gt;0,"Modul anders","okay"),"")</f>
        <v/>
      </c>
      <c r="AQ3570">
        <f>IFERROR(IF(COUNTIFS(BTT[Verwendete Transaktion (Pflichtauswahl)],BTT[[#This Row],[Verwendete Transaktion (Pflichtauswahl)]],BTT[Verantwortliches TP
(automatisch)],"&lt;&gt;"&amp;BTT[[#This Row],[Verantwortliches TP
(automatisch)]])&gt;0,"Transaktion mehrfach","okay"),"")</f>
        <v/>
      </c>
      <c r="AR3570">
        <f>IFERROR(IF(COUNTIFS(BTT[Verwendete Transaktion (Pflichtauswahl)],BTT[[#This Row],[Verwendete Transaktion (Pflichtauswahl)]],BTT[Verantwortliches TP
(automatisch)],"&lt;&gt;"&amp;VLOOKUP(aktives_Teilprojekt,Teilprojekte[[Teilprojekte]:[Kürzel]],2,FALSE))&gt;0,"Transaktion mehrfach","okay"),"")</f>
        <v/>
      </c>
      <c r="AS3570" t="inlineStr">
        <is>
          <t>IH239</t>
        </is>
      </c>
    </row>
    <row r="3571">
      <c r="A3571">
        <f>IFERROR(IF(BTT[[#This Row],[Lfd Nr. 
(aus konsolidierter Datei)]]&lt;&gt;"",BTT[[#This Row],[Lfd Nr. 
(aus konsolidierter Datei)]],VLOOKUP(aktives_Teilprojekt,Teilprojekte[[Teilprojekte]:[Kürzel]],2,FALSE)&amp;ROW(BTT[[#This Row],[Lfd Nr.
(automatisch)]])-2),"")</f>
        <v/>
      </c>
      <c r="B3571" t="inlineStr">
        <is>
          <t>Wartungsplanung erstellen</t>
        </is>
      </c>
      <c r="D3571" t="inlineStr">
        <is>
          <t>Arbeitspläne ändern (mehrstufig)</t>
        </is>
      </c>
      <c r="E3571">
        <f>IFERROR(IF(NOT(BTT[[#This Row],[Manuelle Änderung des Verantwortliches TP
(Auswahl - bei Bedarf)]]=""),BTT[[#This Row],[Manuelle Änderung des Verantwortliches TP
(Auswahl - bei Bedarf)]],VLOOKUP(BTT[[#This Row],[Hauptprozess
(Pflichtauswahl)]],Hauptprozesse[],3,FALSE)),"")</f>
        <v/>
      </c>
      <c r="H3571" t="inlineStr">
        <is>
          <t>PM</t>
        </is>
      </c>
      <c r="I3571" t="inlineStr">
        <is>
          <t>ZPM50</t>
        </is>
      </c>
      <c r="J3571">
        <f>IFERROR(VLOOKUP(BTT[[#This Row],[Verwendete Transaktion (Pflichtauswahl)]],Transaktionen[[Transaktionen]:[Langtext]],2,FALSE),"")</f>
        <v/>
      </c>
      <c r="L3571" t="inlineStr">
        <is>
          <t>nein</t>
        </is>
      </c>
      <c r="O3571" t="inlineStr">
        <is>
          <t>nein</t>
        </is>
      </c>
      <c r="P3571" t="inlineStr">
        <is>
          <t>nein</t>
        </is>
      </c>
      <c r="Q3571" t="inlineStr">
        <is>
          <t>nein</t>
        </is>
      </c>
      <c r="R3571" t="inlineStr">
        <is>
          <t>keine</t>
        </is>
      </c>
      <c r="S3571" t="inlineStr">
        <is>
          <t>nein</t>
        </is>
      </c>
      <c r="T3571" t="inlineStr">
        <is>
          <t>keiner</t>
        </is>
      </c>
      <c r="V3571">
        <f>IFERROR(VLOOKUP(BTT[[#This Row],[Verwendetes Formular
(Auswahl falls relevant)]],Formulare[[Formularbezeichnung]:[Formularname (technisch)]],2,FALSE),"")</f>
        <v/>
      </c>
      <c r="X3571" t="inlineStr">
        <is>
          <t>nein</t>
        </is>
      </c>
      <c r="Z3571" t="inlineStr">
        <is>
          <t>Must-have</t>
        </is>
      </c>
      <c r="AA3571" t="inlineStr">
        <is>
          <t>nein</t>
        </is>
      </c>
      <c r="AD3571" t="inlineStr">
        <is>
          <t>GUI4HTML</t>
        </is>
      </c>
      <c r="AH3571" t="inlineStr">
        <is>
          <t>nein</t>
        </is>
      </c>
      <c r="AI3571" t="inlineStr">
        <is>
          <t>ja</t>
        </is>
      </c>
      <c r="AJ3571" t="inlineStr">
        <is>
          <t>ja</t>
        </is>
      </c>
      <c r="AK3571">
        <f>IF(BTT[[#This Row],[Subprozess
(optionale Auswahl)]]="","okay",IF(VLOOKUP(BTT[[#This Row],[Subprozess
(optionale Auswahl)]],BPML[[Subprozess]:[Zugeordneter Hauptprozess]],3,FALSE)=BTT[[#This Row],[Hauptprozess
(Pflichtauswahl)]],"okay","falscher Subprozess"))</f>
        <v/>
      </c>
      <c r="AL3571">
        <f>IF(aktives_Teilprojekt="Master","",IF(BTT[[#This Row],[Verantwortliches TP
(automatisch)]]=VLOOKUP(aktives_Teilprojekt,Teilprojekte[[Teilprojekte]:[Kürzel]],2,FALSE),"okay","Hauptprozess anderes TP"))</f>
        <v/>
      </c>
      <c r="AM3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1">
        <f>IFERROR(IF(BTT[[#This Row],[SAP-Modul
(Pflichtauswahl)]]&lt;&gt;VLOOKUP(BTT[[#This Row],[Verwendete Transaktion (Pflichtauswahl)]],Transaktionen[[Transaktionen]:[Modul]],3,FALSE),"Modul anders","okay"),"")</f>
        <v/>
      </c>
      <c r="AP3571">
        <f>IFERROR(IF(COUNTIFS(BTT[Verwendete Transaktion (Pflichtauswahl)],BTT[[#This Row],[Verwendete Transaktion (Pflichtauswahl)]],BTT[SAP-Modul
(Pflichtauswahl)],"&lt;&gt;"&amp;BTT[[#This Row],[SAP-Modul
(Pflichtauswahl)]])&gt;0,"Modul anders","okay"),"")</f>
        <v/>
      </c>
      <c r="AQ3571">
        <f>IFERROR(IF(COUNTIFS(BTT[Verwendete Transaktion (Pflichtauswahl)],BTT[[#This Row],[Verwendete Transaktion (Pflichtauswahl)]],BTT[Verantwortliches TP
(automatisch)],"&lt;&gt;"&amp;BTT[[#This Row],[Verantwortliches TP
(automatisch)]])&gt;0,"Transaktion mehrfach","okay"),"")</f>
        <v/>
      </c>
      <c r="AR3571">
        <f>IFERROR(IF(COUNTIFS(BTT[Verwendete Transaktion (Pflichtauswahl)],BTT[[#This Row],[Verwendete Transaktion (Pflichtauswahl)]],BTT[Verantwortliches TP
(automatisch)],"&lt;&gt;"&amp;VLOOKUP(aktives_Teilprojekt,Teilprojekte[[Teilprojekte]:[Kürzel]],2,FALSE))&gt;0,"Transaktion mehrfach","okay"),"")</f>
        <v/>
      </c>
      <c r="AS3571" t="inlineStr">
        <is>
          <t>IH240</t>
        </is>
      </c>
    </row>
    <row r="3572">
      <c r="A3572">
        <f>IFERROR(IF(BTT[[#This Row],[Lfd Nr. 
(aus konsolidierter Datei)]]&lt;&gt;"",BTT[[#This Row],[Lfd Nr. 
(aus konsolidierter Datei)]],VLOOKUP(aktives_Teilprojekt,Teilprojekte[[Teilprojekte]:[Kürzel]],2,FALSE)&amp;ROW(BTT[[#This Row],[Lfd Nr.
(automatisch)]])-2),"")</f>
        <v/>
      </c>
      <c r="B3572" t="inlineStr">
        <is>
          <t>Wartungsplanung erstellen</t>
        </is>
      </c>
      <c r="D3572" t="inlineStr">
        <is>
          <t>Arbeitspläne Plan/Ist</t>
        </is>
      </c>
      <c r="E3572">
        <f>IFERROR(IF(NOT(BTT[[#This Row],[Manuelle Änderung des Verantwortliches TP
(Auswahl - bei Bedarf)]]=""),BTT[[#This Row],[Manuelle Änderung des Verantwortliches TP
(Auswahl - bei Bedarf)]],VLOOKUP(BTT[[#This Row],[Hauptprozess
(Pflichtauswahl)]],Hauptprozesse[],3,FALSE)),"")</f>
        <v/>
      </c>
      <c r="H3572" t="inlineStr">
        <is>
          <t>PM</t>
        </is>
      </c>
      <c r="I3572" t="inlineStr">
        <is>
          <t>ZPM52</t>
        </is>
      </c>
      <c r="J3572">
        <f>IFERROR(VLOOKUP(BTT[[#This Row],[Verwendete Transaktion (Pflichtauswahl)]],Transaktionen[[Transaktionen]:[Langtext]],2,FALSE),"")</f>
        <v/>
      </c>
      <c r="L3572" t="inlineStr">
        <is>
          <t>nein</t>
        </is>
      </c>
      <c r="O3572" t="inlineStr">
        <is>
          <t>nein</t>
        </is>
      </c>
      <c r="P3572" t="inlineStr">
        <is>
          <t>nein</t>
        </is>
      </c>
      <c r="Q3572" t="inlineStr">
        <is>
          <t>nein</t>
        </is>
      </c>
      <c r="R3572" t="inlineStr">
        <is>
          <t>keine</t>
        </is>
      </c>
      <c r="S3572" t="inlineStr">
        <is>
          <t>nein</t>
        </is>
      </c>
      <c r="T3572" t="inlineStr">
        <is>
          <t>keiner</t>
        </is>
      </c>
      <c r="V3572">
        <f>IFERROR(VLOOKUP(BTT[[#This Row],[Verwendetes Formular
(Auswahl falls relevant)]],Formulare[[Formularbezeichnung]:[Formularname (technisch)]],2,FALSE),"")</f>
        <v/>
      </c>
      <c r="X3572" t="inlineStr">
        <is>
          <t>nein</t>
        </is>
      </c>
      <c r="Z3572" t="inlineStr">
        <is>
          <t>Must-have</t>
        </is>
      </c>
      <c r="AA3572" t="inlineStr">
        <is>
          <t>nein</t>
        </is>
      </c>
      <c r="AD3572" t="inlineStr">
        <is>
          <t>GUI4HTML</t>
        </is>
      </c>
      <c r="AH3572" t="inlineStr">
        <is>
          <t>nein</t>
        </is>
      </c>
      <c r="AI3572" t="inlineStr">
        <is>
          <t>ja</t>
        </is>
      </c>
      <c r="AJ3572" t="inlineStr">
        <is>
          <t>ja</t>
        </is>
      </c>
      <c r="AK3572">
        <f>IF(BTT[[#This Row],[Subprozess
(optionale Auswahl)]]="","okay",IF(VLOOKUP(BTT[[#This Row],[Subprozess
(optionale Auswahl)]],BPML[[Subprozess]:[Zugeordneter Hauptprozess]],3,FALSE)=BTT[[#This Row],[Hauptprozess
(Pflichtauswahl)]],"okay","falscher Subprozess"))</f>
        <v/>
      </c>
      <c r="AL3572">
        <f>IF(aktives_Teilprojekt="Master","",IF(BTT[[#This Row],[Verantwortliches TP
(automatisch)]]=VLOOKUP(aktives_Teilprojekt,Teilprojekte[[Teilprojekte]:[Kürzel]],2,FALSE),"okay","Hauptprozess anderes TP"))</f>
        <v/>
      </c>
      <c r="AM3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2">
        <f>IFERROR(IF(BTT[[#This Row],[SAP-Modul
(Pflichtauswahl)]]&lt;&gt;VLOOKUP(BTT[[#This Row],[Verwendete Transaktion (Pflichtauswahl)]],Transaktionen[[Transaktionen]:[Modul]],3,FALSE),"Modul anders","okay"),"")</f>
        <v/>
      </c>
      <c r="AP3572">
        <f>IFERROR(IF(COUNTIFS(BTT[Verwendete Transaktion (Pflichtauswahl)],BTT[[#This Row],[Verwendete Transaktion (Pflichtauswahl)]],BTT[SAP-Modul
(Pflichtauswahl)],"&lt;&gt;"&amp;BTT[[#This Row],[SAP-Modul
(Pflichtauswahl)]])&gt;0,"Modul anders","okay"),"")</f>
        <v/>
      </c>
      <c r="AQ3572">
        <f>IFERROR(IF(COUNTIFS(BTT[Verwendete Transaktion (Pflichtauswahl)],BTT[[#This Row],[Verwendete Transaktion (Pflichtauswahl)]],BTT[Verantwortliches TP
(automatisch)],"&lt;&gt;"&amp;BTT[[#This Row],[Verantwortliches TP
(automatisch)]])&gt;0,"Transaktion mehrfach","okay"),"")</f>
        <v/>
      </c>
      <c r="AR3572">
        <f>IFERROR(IF(COUNTIFS(BTT[Verwendete Transaktion (Pflichtauswahl)],BTT[[#This Row],[Verwendete Transaktion (Pflichtauswahl)]],BTT[Verantwortliches TP
(automatisch)],"&lt;&gt;"&amp;VLOOKUP(aktives_Teilprojekt,Teilprojekte[[Teilprojekte]:[Kürzel]],2,FALSE))&gt;0,"Transaktion mehrfach","okay"),"")</f>
        <v/>
      </c>
      <c r="AS3572" t="inlineStr">
        <is>
          <t>IH241</t>
        </is>
      </c>
    </row>
    <row r="3573">
      <c r="A3573">
        <f>IFERROR(IF(BTT[[#This Row],[Lfd Nr. 
(aus konsolidierter Datei)]]&lt;&gt;"",BTT[[#This Row],[Lfd Nr. 
(aus konsolidierter Datei)]],VLOOKUP(aktives_Teilprojekt,Teilprojekte[[Teilprojekte]:[Kürzel]],2,FALSE)&amp;ROW(BTT[[#This Row],[Lfd Nr.
(automatisch)]])-2),"")</f>
        <v/>
      </c>
      <c r="B3573" t="inlineStr">
        <is>
          <t>Wartungsplanung erstellen</t>
        </is>
      </c>
      <c r="D3573" t="inlineStr">
        <is>
          <t>Arbeitspläne Arbeitsplatz ändern</t>
        </is>
      </c>
      <c r="E3573">
        <f>IFERROR(IF(NOT(BTT[[#This Row],[Manuelle Änderung des Verantwortliches TP
(Auswahl - bei Bedarf)]]=""),BTT[[#This Row],[Manuelle Änderung des Verantwortliches TP
(Auswahl - bei Bedarf)]],VLOOKUP(BTT[[#This Row],[Hauptprozess
(Pflichtauswahl)]],Hauptprozesse[],3,FALSE)),"")</f>
        <v/>
      </c>
      <c r="H3573" t="inlineStr">
        <is>
          <t>PM</t>
        </is>
      </c>
      <c r="I3573" t="inlineStr">
        <is>
          <t>ZPM54</t>
        </is>
      </c>
      <c r="J3573">
        <f>IFERROR(VLOOKUP(BTT[[#This Row],[Verwendete Transaktion (Pflichtauswahl)]],Transaktionen[[Transaktionen]:[Langtext]],2,FALSE),"")</f>
        <v/>
      </c>
      <c r="O3573" t="inlineStr">
        <is>
          <t>nein</t>
        </is>
      </c>
      <c r="V3573">
        <f>IFERROR(VLOOKUP(BTT[[#This Row],[Verwendetes Formular
(Auswahl falls relevant)]],Formulare[[Formularbezeichnung]:[Formularname (technisch)]],2,FALSE),"")</f>
        <v/>
      </c>
      <c r="X3573" t="inlineStr">
        <is>
          <t>nein</t>
        </is>
      </c>
      <c r="Z3573" t="inlineStr">
        <is>
          <t>Could-have</t>
        </is>
      </c>
      <c r="AA3573" t="inlineStr">
        <is>
          <t>nein</t>
        </is>
      </c>
      <c r="AD3573" t="inlineStr">
        <is>
          <t>GUI4HTML</t>
        </is>
      </c>
      <c r="AH3573" t="inlineStr">
        <is>
          <t>nein</t>
        </is>
      </c>
      <c r="AI3573" t="inlineStr">
        <is>
          <t>ja</t>
        </is>
      </c>
      <c r="AJ3573" t="inlineStr">
        <is>
          <t>ja</t>
        </is>
      </c>
      <c r="AK3573">
        <f>IF(BTT[[#This Row],[Subprozess
(optionale Auswahl)]]="","okay",IF(VLOOKUP(BTT[[#This Row],[Subprozess
(optionale Auswahl)]],BPML[[Subprozess]:[Zugeordneter Hauptprozess]],3,FALSE)=BTT[[#This Row],[Hauptprozess
(Pflichtauswahl)]],"okay","falscher Subprozess"))</f>
        <v/>
      </c>
      <c r="AL3573">
        <f>IF(aktives_Teilprojekt="Master","",IF(BTT[[#This Row],[Verantwortliches TP
(automatisch)]]=VLOOKUP(aktives_Teilprojekt,Teilprojekte[[Teilprojekte]:[Kürzel]],2,FALSE),"okay","Hauptprozess anderes TP"))</f>
        <v/>
      </c>
      <c r="AM3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3">
        <f>IFERROR(IF(BTT[[#This Row],[SAP-Modul
(Pflichtauswahl)]]&lt;&gt;VLOOKUP(BTT[[#This Row],[Verwendete Transaktion (Pflichtauswahl)]],Transaktionen[[Transaktionen]:[Modul]],3,FALSE),"Modul anders","okay"),"")</f>
        <v/>
      </c>
      <c r="AP3573">
        <f>IFERROR(IF(COUNTIFS(BTT[Verwendete Transaktion (Pflichtauswahl)],BTT[[#This Row],[Verwendete Transaktion (Pflichtauswahl)]],BTT[SAP-Modul
(Pflichtauswahl)],"&lt;&gt;"&amp;BTT[[#This Row],[SAP-Modul
(Pflichtauswahl)]])&gt;0,"Modul anders","okay"),"")</f>
        <v/>
      </c>
      <c r="AQ3573">
        <f>IFERROR(IF(COUNTIFS(BTT[Verwendete Transaktion (Pflichtauswahl)],BTT[[#This Row],[Verwendete Transaktion (Pflichtauswahl)]],BTT[Verantwortliches TP
(automatisch)],"&lt;&gt;"&amp;BTT[[#This Row],[Verantwortliches TP
(automatisch)]])&gt;0,"Transaktion mehrfach","okay"),"")</f>
        <v/>
      </c>
      <c r="AR3573">
        <f>IFERROR(IF(COUNTIFS(BTT[Verwendete Transaktion (Pflichtauswahl)],BTT[[#This Row],[Verwendete Transaktion (Pflichtauswahl)]],BTT[Verantwortliches TP
(automatisch)],"&lt;&gt;"&amp;VLOOKUP(aktives_Teilprojekt,Teilprojekte[[Teilprojekte]:[Kürzel]],2,FALSE))&gt;0,"Transaktion mehrfach","okay"),"")</f>
        <v/>
      </c>
      <c r="AS3573" t="inlineStr">
        <is>
          <t>IH242</t>
        </is>
      </c>
    </row>
    <row r="3574">
      <c r="A3574">
        <f>IFERROR(IF(BTT[[#This Row],[Lfd Nr. 
(aus konsolidierter Datei)]]&lt;&gt;"",BTT[[#This Row],[Lfd Nr. 
(aus konsolidierter Datei)]],VLOOKUP(aktives_Teilprojekt,Teilprojekte[[Teilprojekte]:[Kürzel]],2,FALSE)&amp;ROW(BTT[[#This Row],[Lfd Nr.
(automatisch)]])-2),"")</f>
        <v/>
      </c>
      <c r="B3574" t="inlineStr">
        <is>
          <t>Wartungsplanung erstellen</t>
        </is>
      </c>
      <c r="D3574" t="inlineStr">
        <is>
          <t>Anleitungen umwandeln</t>
        </is>
      </c>
      <c r="E3574">
        <f>IFERROR(IF(NOT(BTT[[#This Row],[Manuelle Änderung des Verantwortliches TP
(Auswahl - bei Bedarf)]]=""),BTT[[#This Row],[Manuelle Änderung des Verantwortliches TP
(Auswahl - bei Bedarf)]],VLOOKUP(BTT[[#This Row],[Hauptprozess
(Pflichtauswahl)]],Hauptprozesse[],3,FALSE)),"")</f>
        <v/>
      </c>
      <c r="H3574" t="inlineStr">
        <is>
          <t>PM</t>
        </is>
      </c>
      <c r="I3574" t="inlineStr">
        <is>
          <t>ZPM55</t>
        </is>
      </c>
      <c r="J3574">
        <f>IFERROR(VLOOKUP(BTT[[#This Row],[Verwendete Transaktion (Pflichtauswahl)]],Transaktionen[[Transaktionen]:[Langtext]],2,FALSE),"")</f>
        <v/>
      </c>
      <c r="L3574" t="inlineStr">
        <is>
          <t>nein</t>
        </is>
      </c>
      <c r="O3574" t="inlineStr">
        <is>
          <t>nein</t>
        </is>
      </c>
      <c r="P3574" t="inlineStr">
        <is>
          <t>nein</t>
        </is>
      </c>
      <c r="Q3574" t="inlineStr">
        <is>
          <t>nein</t>
        </is>
      </c>
      <c r="R3574" t="inlineStr">
        <is>
          <t>keine</t>
        </is>
      </c>
      <c r="S3574" t="inlineStr">
        <is>
          <t>nein</t>
        </is>
      </c>
      <c r="T3574" t="inlineStr">
        <is>
          <t>keiner</t>
        </is>
      </c>
      <c r="V3574">
        <f>IFERROR(VLOOKUP(BTT[[#This Row],[Verwendetes Formular
(Auswahl falls relevant)]],Formulare[[Formularbezeichnung]:[Formularname (technisch)]],2,FALSE),"")</f>
        <v/>
      </c>
      <c r="X3574" t="inlineStr">
        <is>
          <t>nein</t>
        </is>
      </c>
      <c r="Z3574" t="inlineStr">
        <is>
          <t>Must-have</t>
        </is>
      </c>
      <c r="AA3574" t="inlineStr">
        <is>
          <t>nein</t>
        </is>
      </c>
      <c r="AD3574" t="inlineStr">
        <is>
          <t>GUI4HTML</t>
        </is>
      </c>
      <c r="AH3574" t="inlineStr">
        <is>
          <t>nein</t>
        </is>
      </c>
      <c r="AI3574" t="inlineStr">
        <is>
          <t>ja</t>
        </is>
      </c>
      <c r="AJ3574" t="inlineStr">
        <is>
          <t>ja</t>
        </is>
      </c>
      <c r="AK3574">
        <f>IF(BTT[[#This Row],[Subprozess
(optionale Auswahl)]]="","okay",IF(VLOOKUP(BTT[[#This Row],[Subprozess
(optionale Auswahl)]],BPML[[Subprozess]:[Zugeordneter Hauptprozess]],3,FALSE)=BTT[[#This Row],[Hauptprozess
(Pflichtauswahl)]],"okay","falscher Subprozess"))</f>
        <v/>
      </c>
      <c r="AL3574">
        <f>IF(aktives_Teilprojekt="Master","",IF(BTT[[#This Row],[Verantwortliches TP
(automatisch)]]=VLOOKUP(aktives_Teilprojekt,Teilprojekte[[Teilprojekte]:[Kürzel]],2,FALSE),"okay","Hauptprozess anderes TP"))</f>
        <v/>
      </c>
      <c r="AM3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4">
        <f>IFERROR(IF(BTT[[#This Row],[SAP-Modul
(Pflichtauswahl)]]&lt;&gt;VLOOKUP(BTT[[#This Row],[Verwendete Transaktion (Pflichtauswahl)]],Transaktionen[[Transaktionen]:[Modul]],3,FALSE),"Modul anders","okay"),"")</f>
        <v/>
      </c>
      <c r="AP3574">
        <f>IFERROR(IF(COUNTIFS(BTT[Verwendete Transaktion (Pflichtauswahl)],BTT[[#This Row],[Verwendete Transaktion (Pflichtauswahl)]],BTT[SAP-Modul
(Pflichtauswahl)],"&lt;&gt;"&amp;BTT[[#This Row],[SAP-Modul
(Pflichtauswahl)]])&gt;0,"Modul anders","okay"),"")</f>
        <v/>
      </c>
      <c r="AQ3574">
        <f>IFERROR(IF(COUNTIFS(BTT[Verwendete Transaktion (Pflichtauswahl)],BTT[[#This Row],[Verwendete Transaktion (Pflichtauswahl)]],BTT[Verantwortliches TP
(automatisch)],"&lt;&gt;"&amp;BTT[[#This Row],[Verantwortliches TP
(automatisch)]])&gt;0,"Transaktion mehrfach","okay"),"")</f>
        <v/>
      </c>
      <c r="AR3574">
        <f>IFERROR(IF(COUNTIFS(BTT[Verwendete Transaktion (Pflichtauswahl)],BTT[[#This Row],[Verwendete Transaktion (Pflichtauswahl)]],BTT[Verantwortliches TP
(automatisch)],"&lt;&gt;"&amp;VLOOKUP(aktives_Teilprojekt,Teilprojekte[[Teilprojekte]:[Kürzel]],2,FALSE))&gt;0,"Transaktion mehrfach","okay"),"")</f>
        <v/>
      </c>
      <c r="AS3574" t="inlineStr">
        <is>
          <t>IH243</t>
        </is>
      </c>
    </row>
    <row r="3575">
      <c r="A3575">
        <f>IFERROR(IF(BTT[[#This Row],[Lfd Nr. 
(aus konsolidierter Datei)]]&lt;&gt;"",BTT[[#This Row],[Lfd Nr. 
(aus konsolidierter Datei)]],VLOOKUP(aktives_Teilprojekt,Teilprojekte[[Teilprojekte]:[Kürzel]],2,FALSE)&amp;ROW(BTT[[#This Row],[Lfd Nr.
(automatisch)]])-2),"")</f>
        <v/>
      </c>
      <c r="B3575" t="inlineStr">
        <is>
          <t>Wartungsplanung erstellen</t>
        </is>
      </c>
      <c r="D3575" t="inlineStr">
        <is>
          <t>Zuordnen Leistungsart/Arbeitsplan</t>
        </is>
      </c>
      <c r="E3575">
        <f>IFERROR(IF(NOT(BTT[[#This Row],[Manuelle Änderung des Verantwortliches TP
(Auswahl - bei Bedarf)]]=""),BTT[[#This Row],[Manuelle Änderung des Verantwortliches TP
(Auswahl - bei Bedarf)]],VLOOKUP(BTT[[#This Row],[Hauptprozess
(Pflichtauswahl)]],Hauptprozesse[],3,FALSE)),"")</f>
        <v/>
      </c>
      <c r="H3575" t="inlineStr">
        <is>
          <t>PM</t>
        </is>
      </c>
      <c r="I3575" t="inlineStr">
        <is>
          <t>ZPM56</t>
        </is>
      </c>
      <c r="J3575">
        <f>IFERROR(VLOOKUP(BTT[[#This Row],[Verwendete Transaktion (Pflichtauswahl)]],Transaktionen[[Transaktionen]:[Langtext]],2,FALSE),"")</f>
        <v/>
      </c>
      <c r="L3575" t="inlineStr">
        <is>
          <t>nein</t>
        </is>
      </c>
      <c r="O3575" t="inlineStr">
        <is>
          <t>nein</t>
        </is>
      </c>
      <c r="P3575" t="inlineStr">
        <is>
          <t>nein</t>
        </is>
      </c>
      <c r="Q3575" t="inlineStr">
        <is>
          <t>nein</t>
        </is>
      </c>
      <c r="R3575" t="inlineStr">
        <is>
          <t>keine</t>
        </is>
      </c>
      <c r="S3575" t="inlineStr">
        <is>
          <t>nein</t>
        </is>
      </c>
      <c r="T3575" t="inlineStr">
        <is>
          <t>keiner</t>
        </is>
      </c>
      <c r="V3575">
        <f>IFERROR(VLOOKUP(BTT[[#This Row],[Verwendetes Formular
(Auswahl falls relevant)]],Formulare[[Formularbezeichnung]:[Formularname (technisch)]],2,FALSE),"")</f>
        <v/>
      </c>
      <c r="X3575" t="inlineStr">
        <is>
          <t>nein</t>
        </is>
      </c>
      <c r="Z3575" t="inlineStr">
        <is>
          <t>Must-have</t>
        </is>
      </c>
      <c r="AA3575" t="inlineStr">
        <is>
          <t>nein</t>
        </is>
      </c>
      <c r="AD3575" t="inlineStr">
        <is>
          <t>GUI4HTML</t>
        </is>
      </c>
      <c r="AH3575" t="inlineStr">
        <is>
          <t>nein</t>
        </is>
      </c>
      <c r="AI3575" t="inlineStr">
        <is>
          <t>ja</t>
        </is>
      </c>
      <c r="AJ3575" t="inlineStr">
        <is>
          <t>ja</t>
        </is>
      </c>
      <c r="AK3575">
        <f>IF(BTT[[#This Row],[Subprozess
(optionale Auswahl)]]="","okay",IF(VLOOKUP(BTT[[#This Row],[Subprozess
(optionale Auswahl)]],BPML[[Subprozess]:[Zugeordneter Hauptprozess]],3,FALSE)=BTT[[#This Row],[Hauptprozess
(Pflichtauswahl)]],"okay","falscher Subprozess"))</f>
        <v/>
      </c>
      <c r="AL3575">
        <f>IF(aktives_Teilprojekt="Master","",IF(BTT[[#This Row],[Verantwortliches TP
(automatisch)]]=VLOOKUP(aktives_Teilprojekt,Teilprojekte[[Teilprojekte]:[Kürzel]],2,FALSE),"okay","Hauptprozess anderes TP"))</f>
        <v/>
      </c>
      <c r="AM3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5">
        <f>IFERROR(IF(BTT[[#This Row],[SAP-Modul
(Pflichtauswahl)]]&lt;&gt;VLOOKUP(BTT[[#This Row],[Verwendete Transaktion (Pflichtauswahl)]],Transaktionen[[Transaktionen]:[Modul]],3,FALSE),"Modul anders","okay"),"")</f>
        <v/>
      </c>
      <c r="AP3575">
        <f>IFERROR(IF(COUNTIFS(BTT[Verwendete Transaktion (Pflichtauswahl)],BTT[[#This Row],[Verwendete Transaktion (Pflichtauswahl)]],BTT[SAP-Modul
(Pflichtauswahl)],"&lt;&gt;"&amp;BTT[[#This Row],[SAP-Modul
(Pflichtauswahl)]])&gt;0,"Modul anders","okay"),"")</f>
        <v/>
      </c>
      <c r="AQ3575">
        <f>IFERROR(IF(COUNTIFS(BTT[Verwendete Transaktion (Pflichtauswahl)],BTT[[#This Row],[Verwendete Transaktion (Pflichtauswahl)]],BTT[Verantwortliches TP
(automatisch)],"&lt;&gt;"&amp;BTT[[#This Row],[Verantwortliches TP
(automatisch)]])&gt;0,"Transaktion mehrfach","okay"),"")</f>
        <v/>
      </c>
      <c r="AR3575">
        <f>IFERROR(IF(COUNTIFS(BTT[Verwendete Transaktion (Pflichtauswahl)],BTT[[#This Row],[Verwendete Transaktion (Pflichtauswahl)]],BTT[Verantwortliches TP
(automatisch)],"&lt;&gt;"&amp;VLOOKUP(aktives_Teilprojekt,Teilprojekte[[Teilprojekte]:[Kürzel]],2,FALSE))&gt;0,"Transaktion mehrfach","okay"),"")</f>
        <v/>
      </c>
      <c r="AS3575" t="inlineStr">
        <is>
          <t>IH244</t>
        </is>
      </c>
    </row>
    <row r="3576">
      <c r="A3576">
        <f>IFERROR(IF(BTT[[#This Row],[Lfd Nr. 
(aus konsolidierter Datei)]]&lt;&gt;"",BTT[[#This Row],[Lfd Nr. 
(aus konsolidierter Datei)]],VLOOKUP(aktives_Teilprojekt,Teilprojekte[[Teilprojekte]:[Kürzel]],2,FALSE)&amp;ROW(BTT[[#This Row],[Lfd Nr.
(automatisch)]])-2),"")</f>
        <v/>
      </c>
      <c r="B3576" t="inlineStr">
        <is>
          <t>wiederkehrende Maßnahme durchführen</t>
        </is>
      </c>
      <c r="C3576" t="inlineStr">
        <is>
          <t>technischen Abschluss durchführen</t>
        </is>
      </c>
      <c r="D3576" t="inlineStr">
        <is>
          <t>Anpassung Plandaten in Anleitung</t>
        </is>
      </c>
      <c r="E3576">
        <f>IFERROR(IF(NOT(BTT[[#This Row],[Manuelle Änderung des Verantwortliches TP
(Auswahl - bei Bedarf)]]=""),BTT[[#This Row],[Manuelle Änderung des Verantwortliches TP
(Auswahl - bei Bedarf)]],VLOOKUP(BTT[[#This Row],[Hauptprozess
(Pflichtauswahl)]],Hauptprozesse[],3,FALSE)),"")</f>
        <v/>
      </c>
      <c r="H3576" t="inlineStr">
        <is>
          <t>PM</t>
        </is>
      </c>
      <c r="I3576" t="inlineStr">
        <is>
          <t>ZPM59</t>
        </is>
      </c>
      <c r="J3576">
        <f>IFERROR(VLOOKUP(BTT[[#This Row],[Verwendete Transaktion (Pflichtauswahl)]],Transaktionen[[Transaktionen]:[Langtext]],2,FALSE),"")</f>
        <v/>
      </c>
      <c r="K3576" t="inlineStr">
        <is>
          <t>IA02</t>
        </is>
      </c>
      <c r="L3576" t="inlineStr">
        <is>
          <t>nein</t>
        </is>
      </c>
      <c r="M3576" t="inlineStr">
        <is>
          <t>ja</t>
        </is>
      </c>
      <c r="N3576" t="inlineStr">
        <is>
          <t>nein</t>
        </is>
      </c>
      <c r="O3576" t="inlineStr">
        <is>
          <t>nein</t>
        </is>
      </c>
      <c r="P3576" t="inlineStr">
        <is>
          <t>ja</t>
        </is>
      </c>
      <c r="Q3576" t="inlineStr">
        <is>
          <t>nein</t>
        </is>
      </c>
      <c r="R3576" t="inlineStr">
        <is>
          <t>keine</t>
        </is>
      </c>
      <c r="S3576" t="inlineStr">
        <is>
          <t>nein</t>
        </is>
      </c>
      <c r="T3576" t="inlineStr">
        <is>
          <t>keiner</t>
        </is>
      </c>
      <c r="V3576">
        <f>IFERROR(VLOOKUP(BTT[[#This Row],[Verwendetes Formular
(Auswahl falls relevant)]],Formulare[[Formularbezeichnung]:[Formularname (technisch)]],2,FALSE),"")</f>
        <v/>
      </c>
      <c r="X3576" t="inlineStr">
        <is>
          <t>nein</t>
        </is>
      </c>
      <c r="Y3576" t="inlineStr">
        <is>
          <t>bei größerer Abweichung Plan/IST wird der bearbeiter zur Anpassung der Anleitung aufgefordert</t>
        </is>
      </c>
      <c r="Z3576" t="inlineStr">
        <is>
          <t>Must-have</t>
        </is>
      </c>
      <c r="AA3576" t="inlineStr">
        <is>
          <t>nein</t>
        </is>
      </c>
      <c r="AD3576" t="inlineStr">
        <is>
          <t>GUI</t>
        </is>
      </c>
      <c r="AG3576" t="inlineStr">
        <is>
          <t>nein</t>
        </is>
      </c>
      <c r="AH3576" t="inlineStr">
        <is>
          <t>nein</t>
        </is>
      </c>
      <c r="AI3576" t="inlineStr">
        <is>
          <t>ja</t>
        </is>
      </c>
      <c r="AJ3576" t="inlineStr">
        <is>
          <t>ja</t>
        </is>
      </c>
      <c r="AK3576">
        <f>IF(BTT[[#This Row],[Subprozess
(optionale Auswahl)]]="","okay",IF(VLOOKUP(BTT[[#This Row],[Subprozess
(optionale Auswahl)]],BPML[[Subprozess]:[Zugeordneter Hauptprozess]],3,FALSE)=BTT[[#This Row],[Hauptprozess
(Pflichtauswahl)]],"okay","falscher Subprozess"))</f>
        <v/>
      </c>
      <c r="AL3576">
        <f>IF(aktives_Teilprojekt="Master","",IF(BTT[[#This Row],[Verantwortliches TP
(automatisch)]]=VLOOKUP(aktives_Teilprojekt,Teilprojekte[[Teilprojekte]:[Kürzel]],2,FALSE),"okay","Hauptprozess anderes TP"))</f>
        <v/>
      </c>
      <c r="AM3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6">
        <f>IFERROR(IF(BTT[[#This Row],[SAP-Modul
(Pflichtauswahl)]]&lt;&gt;VLOOKUP(BTT[[#This Row],[Verwendete Transaktion (Pflichtauswahl)]],Transaktionen[[Transaktionen]:[Modul]],3,FALSE),"Modul anders","okay"),"")</f>
        <v/>
      </c>
      <c r="AP3576">
        <f>IFERROR(IF(COUNTIFS(BTT[Verwendete Transaktion (Pflichtauswahl)],BTT[[#This Row],[Verwendete Transaktion (Pflichtauswahl)]],BTT[SAP-Modul
(Pflichtauswahl)],"&lt;&gt;"&amp;BTT[[#This Row],[SAP-Modul
(Pflichtauswahl)]])&gt;0,"Modul anders","okay"),"")</f>
        <v/>
      </c>
      <c r="AQ3576">
        <f>IFERROR(IF(COUNTIFS(BTT[Verwendete Transaktion (Pflichtauswahl)],BTT[[#This Row],[Verwendete Transaktion (Pflichtauswahl)]],BTT[Verantwortliches TP
(automatisch)],"&lt;&gt;"&amp;BTT[[#This Row],[Verantwortliches TP
(automatisch)]])&gt;0,"Transaktion mehrfach","okay"),"")</f>
        <v/>
      </c>
      <c r="AR3576">
        <f>IFERROR(IF(COUNTIFS(BTT[Verwendete Transaktion (Pflichtauswahl)],BTT[[#This Row],[Verwendete Transaktion (Pflichtauswahl)]],BTT[Verantwortliches TP
(automatisch)],"&lt;&gt;"&amp;VLOOKUP(aktives_Teilprojekt,Teilprojekte[[Teilprojekte]:[Kürzel]],2,FALSE))&gt;0,"Transaktion mehrfach","okay"),"")</f>
        <v/>
      </c>
      <c r="AS3576" t="inlineStr">
        <is>
          <t>IH245</t>
        </is>
      </c>
    </row>
    <row r="3577">
      <c r="A3577">
        <f>IFERROR(IF(BTT[[#This Row],[Lfd Nr. 
(aus konsolidierter Datei)]]&lt;&gt;"",BTT[[#This Row],[Lfd Nr. 
(aus konsolidierter Datei)]],VLOOKUP(aktives_Teilprojekt,Teilprojekte[[Teilprojekte]:[Kürzel]],2,FALSE)&amp;ROW(BTT[[#This Row],[Lfd Nr.
(automatisch)]])-2),"")</f>
        <v/>
      </c>
      <c r="B3577" t="inlineStr">
        <is>
          <t>Stammdatenpflege technische Objekte durchführen</t>
        </is>
      </c>
      <c r="D3577" t="inlineStr">
        <is>
          <t>Stücklistengenerator</t>
        </is>
      </c>
      <c r="E3577">
        <f>IFERROR(IF(NOT(BTT[[#This Row],[Manuelle Änderung des Verantwortliches TP
(Auswahl - bei Bedarf)]]=""),BTT[[#This Row],[Manuelle Änderung des Verantwortliches TP
(Auswahl - bei Bedarf)]],VLOOKUP(BTT[[#This Row],[Hauptprozess
(Pflichtauswahl)]],Hauptprozesse[],3,FALSE)),"")</f>
        <v/>
      </c>
      <c r="H3577" t="inlineStr">
        <is>
          <t>PM</t>
        </is>
      </c>
      <c r="I3577" t="inlineStr">
        <is>
          <t>ZPM60</t>
        </is>
      </c>
      <c r="J3577">
        <f>IFERROR(VLOOKUP(BTT[[#This Row],[Verwendete Transaktion (Pflichtauswahl)]],Transaktionen[[Transaktionen]:[Langtext]],2,FALSE),"")</f>
        <v/>
      </c>
      <c r="L3577" t="inlineStr">
        <is>
          <t>nein</t>
        </is>
      </c>
      <c r="M3577" t="inlineStr">
        <is>
          <t>ja</t>
        </is>
      </c>
      <c r="N3577" t="inlineStr">
        <is>
          <t>nein</t>
        </is>
      </c>
      <c r="O3577" t="inlineStr">
        <is>
          <t>nein</t>
        </is>
      </c>
      <c r="S3577" t="inlineStr">
        <is>
          <t>nein</t>
        </is>
      </c>
      <c r="T3577" t="inlineStr">
        <is>
          <t>keiner</t>
        </is>
      </c>
      <c r="V3577">
        <f>IFERROR(VLOOKUP(BTT[[#This Row],[Verwendetes Formular
(Auswahl falls relevant)]],Formulare[[Formularbezeichnung]:[Formularname (technisch)]],2,FALSE),"")</f>
        <v/>
      </c>
      <c r="X3577" t="inlineStr">
        <is>
          <t>nein</t>
        </is>
      </c>
      <c r="Y3577" t="inlineStr">
        <is>
          <t>Schnittstelle zu BLQ ist vorhanden</t>
        </is>
      </c>
      <c r="Z3577" t="inlineStr">
        <is>
          <t>Must-have</t>
        </is>
      </c>
      <c r="AA3577" t="inlineStr">
        <is>
          <t>nein</t>
        </is>
      </c>
      <c r="AD3577" t="inlineStr">
        <is>
          <t>GUI</t>
        </is>
      </c>
      <c r="AG3577" t="inlineStr">
        <is>
          <t>ja</t>
        </is>
      </c>
      <c r="AH3577" t="inlineStr">
        <is>
          <t>nein</t>
        </is>
      </c>
      <c r="AI3577" t="inlineStr">
        <is>
          <t>ja</t>
        </is>
      </c>
      <c r="AJ3577" t="inlineStr">
        <is>
          <t>ja</t>
        </is>
      </c>
      <c r="AK3577">
        <f>IF(BTT[[#This Row],[Subprozess
(optionale Auswahl)]]="","okay",IF(VLOOKUP(BTT[[#This Row],[Subprozess
(optionale Auswahl)]],BPML[[Subprozess]:[Zugeordneter Hauptprozess]],3,FALSE)=BTT[[#This Row],[Hauptprozess
(Pflichtauswahl)]],"okay","falscher Subprozess"))</f>
        <v/>
      </c>
      <c r="AL3577">
        <f>IF(aktives_Teilprojekt="Master","",IF(BTT[[#This Row],[Verantwortliches TP
(automatisch)]]=VLOOKUP(aktives_Teilprojekt,Teilprojekte[[Teilprojekte]:[Kürzel]],2,FALSE),"okay","Hauptprozess anderes TP"))</f>
        <v/>
      </c>
      <c r="AM3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7">
        <f>IFERROR(IF(BTT[[#This Row],[SAP-Modul
(Pflichtauswahl)]]&lt;&gt;VLOOKUP(BTT[[#This Row],[Verwendete Transaktion (Pflichtauswahl)]],Transaktionen[[Transaktionen]:[Modul]],3,FALSE),"Modul anders","okay"),"")</f>
        <v/>
      </c>
      <c r="AP3577">
        <f>IFERROR(IF(COUNTIFS(BTT[Verwendete Transaktion (Pflichtauswahl)],BTT[[#This Row],[Verwendete Transaktion (Pflichtauswahl)]],BTT[SAP-Modul
(Pflichtauswahl)],"&lt;&gt;"&amp;BTT[[#This Row],[SAP-Modul
(Pflichtauswahl)]])&gt;0,"Modul anders","okay"),"")</f>
        <v/>
      </c>
      <c r="AQ3577">
        <f>IFERROR(IF(COUNTIFS(BTT[Verwendete Transaktion (Pflichtauswahl)],BTT[[#This Row],[Verwendete Transaktion (Pflichtauswahl)]],BTT[Verantwortliches TP
(automatisch)],"&lt;&gt;"&amp;BTT[[#This Row],[Verantwortliches TP
(automatisch)]])&gt;0,"Transaktion mehrfach","okay"),"")</f>
        <v/>
      </c>
      <c r="AR3577">
        <f>IFERROR(IF(COUNTIFS(BTT[Verwendete Transaktion (Pflichtauswahl)],BTT[[#This Row],[Verwendete Transaktion (Pflichtauswahl)]],BTT[Verantwortliches TP
(automatisch)],"&lt;&gt;"&amp;VLOOKUP(aktives_Teilprojekt,Teilprojekte[[Teilprojekte]:[Kürzel]],2,FALSE))&gt;0,"Transaktion mehrfach","okay"),"")</f>
        <v/>
      </c>
      <c r="AS3577" t="inlineStr">
        <is>
          <t>IH246</t>
        </is>
      </c>
    </row>
    <row r="3578">
      <c r="A3578">
        <f>IFERROR(IF(BTT[[#This Row],[Lfd Nr. 
(aus konsolidierter Datei)]]&lt;&gt;"",BTT[[#This Row],[Lfd Nr. 
(aus konsolidierter Datei)]],VLOOKUP(aktives_Teilprojekt,Teilprojekte[[Teilprojekte]:[Kürzel]],2,FALSE)&amp;ROW(BTT[[#This Row],[Lfd Nr.
(automatisch)]])-2),"")</f>
        <v/>
      </c>
      <c r="B3578" t="inlineStr">
        <is>
          <t>Stammdatenpflege technische Objekte durchführen</t>
        </is>
      </c>
      <c r="D3578" t="inlineStr">
        <is>
          <t>Stücklistengenerator</t>
        </is>
      </c>
      <c r="E3578">
        <f>IFERROR(IF(NOT(BTT[[#This Row],[Manuelle Änderung des Verantwortliches TP
(Auswahl - bei Bedarf)]]=""),BTT[[#This Row],[Manuelle Änderung des Verantwortliches TP
(Auswahl - bei Bedarf)]],VLOOKUP(BTT[[#This Row],[Hauptprozess
(Pflichtauswahl)]],Hauptprozesse[],3,FALSE)),"")</f>
        <v/>
      </c>
      <c r="H3578" t="inlineStr">
        <is>
          <t>PM</t>
        </is>
      </c>
      <c r="I3578" t="inlineStr">
        <is>
          <t>ZPM61</t>
        </is>
      </c>
      <c r="J3578">
        <f>IFERROR(VLOOKUP(BTT[[#This Row],[Verwendete Transaktion (Pflichtauswahl)]],Transaktionen[[Transaktionen]:[Langtext]],2,FALSE),"")</f>
        <v/>
      </c>
      <c r="L3578" t="inlineStr">
        <is>
          <t>nein</t>
        </is>
      </c>
      <c r="M3578" t="inlineStr">
        <is>
          <t>ja</t>
        </is>
      </c>
      <c r="N3578" t="inlineStr">
        <is>
          <t>nein</t>
        </is>
      </c>
      <c r="O3578" t="inlineStr">
        <is>
          <t>nein</t>
        </is>
      </c>
      <c r="S3578" t="inlineStr">
        <is>
          <t>nein</t>
        </is>
      </c>
      <c r="T3578" t="inlineStr">
        <is>
          <t>keiner</t>
        </is>
      </c>
      <c r="V3578">
        <f>IFERROR(VLOOKUP(BTT[[#This Row],[Verwendetes Formular
(Auswahl falls relevant)]],Formulare[[Formularbezeichnung]:[Formularname (technisch)]],2,FALSE),"")</f>
        <v/>
      </c>
      <c r="X3578" t="inlineStr">
        <is>
          <t>nein</t>
        </is>
      </c>
      <c r="Y3578" t="inlineStr">
        <is>
          <t>Schnittstelle zu BLQ ist vorhanden</t>
        </is>
      </c>
      <c r="Z3578" t="inlineStr">
        <is>
          <t>Must-have</t>
        </is>
      </c>
      <c r="AA3578" t="inlineStr">
        <is>
          <t>nein</t>
        </is>
      </c>
      <c r="AD3578" t="inlineStr">
        <is>
          <t>GUI</t>
        </is>
      </c>
      <c r="AG3578" t="inlineStr">
        <is>
          <t>ja</t>
        </is>
      </c>
      <c r="AH3578" t="inlineStr">
        <is>
          <t>nein</t>
        </is>
      </c>
      <c r="AI3578" t="inlineStr">
        <is>
          <t>ja</t>
        </is>
      </c>
      <c r="AJ3578" t="inlineStr">
        <is>
          <t>ja</t>
        </is>
      </c>
      <c r="AK3578">
        <f>IF(BTT[[#This Row],[Subprozess
(optionale Auswahl)]]="","okay",IF(VLOOKUP(BTT[[#This Row],[Subprozess
(optionale Auswahl)]],BPML[[Subprozess]:[Zugeordneter Hauptprozess]],3,FALSE)=BTT[[#This Row],[Hauptprozess
(Pflichtauswahl)]],"okay","falscher Subprozess"))</f>
        <v/>
      </c>
      <c r="AL3578">
        <f>IF(aktives_Teilprojekt="Master","",IF(BTT[[#This Row],[Verantwortliches TP
(automatisch)]]=VLOOKUP(aktives_Teilprojekt,Teilprojekte[[Teilprojekte]:[Kürzel]],2,FALSE),"okay","Hauptprozess anderes TP"))</f>
        <v/>
      </c>
      <c r="AM3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8">
        <f>IFERROR(IF(BTT[[#This Row],[SAP-Modul
(Pflichtauswahl)]]&lt;&gt;VLOOKUP(BTT[[#This Row],[Verwendete Transaktion (Pflichtauswahl)]],Transaktionen[[Transaktionen]:[Modul]],3,FALSE),"Modul anders","okay"),"")</f>
        <v/>
      </c>
      <c r="AP3578">
        <f>IFERROR(IF(COUNTIFS(BTT[Verwendete Transaktion (Pflichtauswahl)],BTT[[#This Row],[Verwendete Transaktion (Pflichtauswahl)]],BTT[SAP-Modul
(Pflichtauswahl)],"&lt;&gt;"&amp;BTT[[#This Row],[SAP-Modul
(Pflichtauswahl)]])&gt;0,"Modul anders","okay"),"")</f>
        <v/>
      </c>
      <c r="AQ3578">
        <f>IFERROR(IF(COUNTIFS(BTT[Verwendete Transaktion (Pflichtauswahl)],BTT[[#This Row],[Verwendete Transaktion (Pflichtauswahl)]],BTT[Verantwortliches TP
(automatisch)],"&lt;&gt;"&amp;BTT[[#This Row],[Verantwortliches TP
(automatisch)]])&gt;0,"Transaktion mehrfach","okay"),"")</f>
        <v/>
      </c>
      <c r="AR3578">
        <f>IFERROR(IF(COUNTIFS(BTT[Verwendete Transaktion (Pflichtauswahl)],BTT[[#This Row],[Verwendete Transaktion (Pflichtauswahl)]],BTT[Verantwortliches TP
(automatisch)],"&lt;&gt;"&amp;VLOOKUP(aktives_Teilprojekt,Teilprojekte[[Teilprojekte]:[Kürzel]],2,FALSE))&gt;0,"Transaktion mehrfach","okay"),"")</f>
        <v/>
      </c>
      <c r="AS3578" t="inlineStr">
        <is>
          <t>IH247</t>
        </is>
      </c>
    </row>
    <row r="3579">
      <c r="A3579">
        <f>IFERROR(IF(BTT[[#This Row],[Lfd Nr. 
(aus konsolidierter Datei)]]&lt;&gt;"",BTT[[#This Row],[Lfd Nr. 
(aus konsolidierter Datei)]],VLOOKUP(aktives_Teilprojekt,Teilprojekte[[Teilprojekte]:[Kürzel]],2,FALSE)&amp;ROW(BTT[[#This Row],[Lfd Nr.
(automatisch)]])-2),"")</f>
        <v/>
      </c>
      <c r="B3579" t="inlineStr">
        <is>
          <t>Stammdatenpflege technische Objekte durchführen</t>
        </is>
      </c>
      <c r="D3579" t="inlineStr">
        <is>
          <t>Stücklistengenerator</t>
        </is>
      </c>
      <c r="E3579">
        <f>IFERROR(IF(NOT(BTT[[#This Row],[Manuelle Änderung des Verantwortliches TP
(Auswahl - bei Bedarf)]]=""),BTT[[#This Row],[Manuelle Änderung des Verantwortliches TP
(Auswahl - bei Bedarf)]],VLOOKUP(BTT[[#This Row],[Hauptprozess
(Pflichtauswahl)]],Hauptprozesse[],3,FALSE)),"")</f>
        <v/>
      </c>
      <c r="H3579" t="inlineStr">
        <is>
          <t>PM</t>
        </is>
      </c>
      <c r="I3579" t="inlineStr">
        <is>
          <t>ZPM62</t>
        </is>
      </c>
      <c r="J3579">
        <f>IFERROR(VLOOKUP(BTT[[#This Row],[Verwendete Transaktion (Pflichtauswahl)]],Transaktionen[[Transaktionen]:[Langtext]],2,FALSE),"")</f>
        <v/>
      </c>
      <c r="L3579" t="inlineStr">
        <is>
          <t>nein</t>
        </is>
      </c>
      <c r="M3579" t="inlineStr">
        <is>
          <t>ja</t>
        </is>
      </c>
      <c r="N3579" t="inlineStr">
        <is>
          <t>nein</t>
        </is>
      </c>
      <c r="O3579" t="inlineStr">
        <is>
          <t>nein</t>
        </is>
      </c>
      <c r="S3579" t="inlineStr">
        <is>
          <t>nein</t>
        </is>
      </c>
      <c r="T3579" t="inlineStr">
        <is>
          <t>keiner</t>
        </is>
      </c>
      <c r="V3579">
        <f>IFERROR(VLOOKUP(BTT[[#This Row],[Verwendetes Formular
(Auswahl falls relevant)]],Formulare[[Formularbezeichnung]:[Formularname (technisch)]],2,FALSE),"")</f>
        <v/>
      </c>
      <c r="X3579" t="inlineStr">
        <is>
          <t>nein</t>
        </is>
      </c>
      <c r="Y3579" t="inlineStr">
        <is>
          <t>Schnittstelle zu BLQ ist vorhanden</t>
        </is>
      </c>
      <c r="Z3579" t="inlineStr">
        <is>
          <t>Must-have</t>
        </is>
      </c>
      <c r="AA3579" t="inlineStr">
        <is>
          <t>nein</t>
        </is>
      </c>
      <c r="AD3579" t="inlineStr">
        <is>
          <t>GUI</t>
        </is>
      </c>
      <c r="AG3579" t="inlineStr">
        <is>
          <t>ja</t>
        </is>
      </c>
      <c r="AH3579" t="inlineStr">
        <is>
          <t>nein</t>
        </is>
      </c>
      <c r="AI3579" t="inlineStr">
        <is>
          <t>ja</t>
        </is>
      </c>
      <c r="AJ3579" t="inlineStr">
        <is>
          <t>ja</t>
        </is>
      </c>
      <c r="AK3579">
        <f>IF(BTT[[#This Row],[Subprozess
(optionale Auswahl)]]="","okay",IF(VLOOKUP(BTT[[#This Row],[Subprozess
(optionale Auswahl)]],BPML[[Subprozess]:[Zugeordneter Hauptprozess]],3,FALSE)=BTT[[#This Row],[Hauptprozess
(Pflichtauswahl)]],"okay","falscher Subprozess"))</f>
        <v/>
      </c>
      <c r="AL3579">
        <f>IF(aktives_Teilprojekt="Master","",IF(BTT[[#This Row],[Verantwortliches TP
(automatisch)]]=VLOOKUP(aktives_Teilprojekt,Teilprojekte[[Teilprojekte]:[Kürzel]],2,FALSE),"okay","Hauptprozess anderes TP"))</f>
        <v/>
      </c>
      <c r="AM3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9">
        <f>IFERROR(IF(BTT[[#This Row],[SAP-Modul
(Pflichtauswahl)]]&lt;&gt;VLOOKUP(BTT[[#This Row],[Verwendete Transaktion (Pflichtauswahl)]],Transaktionen[[Transaktionen]:[Modul]],3,FALSE),"Modul anders","okay"),"")</f>
        <v/>
      </c>
      <c r="AP3579">
        <f>IFERROR(IF(COUNTIFS(BTT[Verwendete Transaktion (Pflichtauswahl)],BTT[[#This Row],[Verwendete Transaktion (Pflichtauswahl)]],BTT[SAP-Modul
(Pflichtauswahl)],"&lt;&gt;"&amp;BTT[[#This Row],[SAP-Modul
(Pflichtauswahl)]])&gt;0,"Modul anders","okay"),"")</f>
        <v/>
      </c>
      <c r="AQ3579">
        <f>IFERROR(IF(COUNTIFS(BTT[Verwendete Transaktion (Pflichtauswahl)],BTT[[#This Row],[Verwendete Transaktion (Pflichtauswahl)]],BTT[Verantwortliches TP
(automatisch)],"&lt;&gt;"&amp;BTT[[#This Row],[Verantwortliches TP
(automatisch)]])&gt;0,"Transaktion mehrfach","okay"),"")</f>
        <v/>
      </c>
      <c r="AR3579">
        <f>IFERROR(IF(COUNTIFS(BTT[Verwendete Transaktion (Pflichtauswahl)],BTT[[#This Row],[Verwendete Transaktion (Pflichtauswahl)]],BTT[Verantwortliches TP
(automatisch)],"&lt;&gt;"&amp;VLOOKUP(aktives_Teilprojekt,Teilprojekte[[Teilprojekte]:[Kürzel]],2,FALSE))&gt;0,"Transaktion mehrfach","okay"),"")</f>
        <v/>
      </c>
      <c r="AS3579" t="inlineStr">
        <is>
          <t>IH248</t>
        </is>
      </c>
    </row>
    <row r="3580">
      <c r="A3580">
        <f>IFERROR(IF(BTT[[#This Row],[Lfd Nr. 
(aus konsolidierter Datei)]]&lt;&gt;"",BTT[[#This Row],[Lfd Nr. 
(aus konsolidierter Datei)]],VLOOKUP(aktives_Teilprojekt,Teilprojekte[[Teilprojekte]:[Kürzel]],2,FALSE)&amp;ROW(BTT[[#This Row],[Lfd Nr.
(automatisch)]])-2),"")</f>
        <v/>
      </c>
      <c r="B3580" t="inlineStr">
        <is>
          <t>Wartungsplanung erstellen</t>
        </is>
      </c>
      <c r="D3580" t="inlineStr">
        <is>
          <t>aktualisieren der RV in Anl./Arb. ändern</t>
        </is>
      </c>
      <c r="E3580">
        <f>IFERROR(IF(NOT(BTT[[#This Row],[Manuelle Änderung des Verantwortliches TP
(Auswahl - bei Bedarf)]]=""),BTT[[#This Row],[Manuelle Änderung des Verantwortliches TP
(Auswahl - bei Bedarf)]],VLOOKUP(BTT[[#This Row],[Hauptprozess
(Pflichtauswahl)]],Hauptprozesse[],3,FALSE)),"")</f>
        <v/>
      </c>
      <c r="H3580" t="inlineStr">
        <is>
          <t>PM</t>
        </is>
      </c>
      <c r="I3580" t="inlineStr">
        <is>
          <t>ZPM63</t>
        </is>
      </c>
      <c r="J3580">
        <f>IFERROR(VLOOKUP(BTT[[#This Row],[Verwendete Transaktion (Pflichtauswahl)]],Transaktionen[[Transaktionen]:[Langtext]],2,FALSE),"")</f>
        <v/>
      </c>
      <c r="K3580" t="inlineStr">
        <is>
          <t>ZPM_FRV</t>
        </is>
      </c>
      <c r="L3580" t="inlineStr">
        <is>
          <t>nein</t>
        </is>
      </c>
      <c r="N3580" t="inlineStr">
        <is>
          <t>nein</t>
        </is>
      </c>
      <c r="O3580" t="inlineStr">
        <is>
          <t>nein</t>
        </is>
      </c>
      <c r="S3580" t="inlineStr">
        <is>
          <t>nein</t>
        </is>
      </c>
      <c r="T3580" t="inlineStr">
        <is>
          <t>keiner</t>
        </is>
      </c>
      <c r="V3580">
        <f>IFERROR(VLOOKUP(BTT[[#This Row],[Verwendetes Formular
(Auswahl falls relevant)]],Formulare[[Formularbezeichnung]:[Formularname (technisch)]],2,FALSE),"")</f>
        <v/>
      </c>
      <c r="X3580" t="inlineStr">
        <is>
          <t>nein</t>
        </is>
      </c>
      <c r="Z3580" t="inlineStr">
        <is>
          <t>Must-have</t>
        </is>
      </c>
      <c r="AA3580" t="inlineStr">
        <is>
          <t>nein</t>
        </is>
      </c>
      <c r="AD3580" t="inlineStr">
        <is>
          <t>GUI4HTML</t>
        </is>
      </c>
      <c r="AI3580" t="inlineStr">
        <is>
          <t>ja</t>
        </is>
      </c>
      <c r="AJ3580" t="inlineStr">
        <is>
          <t>ja</t>
        </is>
      </c>
      <c r="AK3580">
        <f>IF(BTT[[#This Row],[Subprozess
(optionale Auswahl)]]="","okay",IF(VLOOKUP(BTT[[#This Row],[Subprozess
(optionale Auswahl)]],BPML[[Subprozess]:[Zugeordneter Hauptprozess]],3,FALSE)=BTT[[#This Row],[Hauptprozess
(Pflichtauswahl)]],"okay","falscher Subprozess"))</f>
        <v/>
      </c>
      <c r="AL3580">
        <f>IF(aktives_Teilprojekt="Master","",IF(BTT[[#This Row],[Verantwortliches TP
(automatisch)]]=VLOOKUP(aktives_Teilprojekt,Teilprojekte[[Teilprojekte]:[Kürzel]],2,FALSE),"okay","Hauptprozess anderes TP"))</f>
        <v/>
      </c>
      <c r="AM3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0">
        <f>IFERROR(IF(BTT[[#This Row],[SAP-Modul
(Pflichtauswahl)]]&lt;&gt;VLOOKUP(BTT[[#This Row],[Verwendete Transaktion (Pflichtauswahl)]],Transaktionen[[Transaktionen]:[Modul]],3,FALSE),"Modul anders","okay"),"")</f>
        <v/>
      </c>
      <c r="AP3580">
        <f>IFERROR(IF(COUNTIFS(BTT[Verwendete Transaktion (Pflichtauswahl)],BTT[[#This Row],[Verwendete Transaktion (Pflichtauswahl)]],BTT[SAP-Modul
(Pflichtauswahl)],"&lt;&gt;"&amp;BTT[[#This Row],[SAP-Modul
(Pflichtauswahl)]])&gt;0,"Modul anders","okay"),"")</f>
        <v/>
      </c>
      <c r="AQ3580">
        <f>IFERROR(IF(COUNTIFS(BTT[Verwendete Transaktion (Pflichtauswahl)],BTT[[#This Row],[Verwendete Transaktion (Pflichtauswahl)]],BTT[Verantwortliches TP
(automatisch)],"&lt;&gt;"&amp;BTT[[#This Row],[Verantwortliches TP
(automatisch)]])&gt;0,"Transaktion mehrfach","okay"),"")</f>
        <v/>
      </c>
      <c r="AR3580">
        <f>IFERROR(IF(COUNTIFS(BTT[Verwendete Transaktion (Pflichtauswahl)],BTT[[#This Row],[Verwendete Transaktion (Pflichtauswahl)]],BTT[Verantwortliches TP
(automatisch)],"&lt;&gt;"&amp;VLOOKUP(aktives_Teilprojekt,Teilprojekte[[Teilprojekte]:[Kürzel]],2,FALSE))&gt;0,"Transaktion mehrfach","okay"),"")</f>
        <v/>
      </c>
      <c r="AS3580" t="inlineStr">
        <is>
          <t>IH249</t>
        </is>
      </c>
    </row>
    <row r="3581">
      <c r="A3581">
        <f>IFERROR(IF(BTT[[#This Row],[Lfd Nr. 
(aus konsolidierter Datei)]]&lt;&gt;"",BTT[[#This Row],[Lfd Nr. 
(aus konsolidierter Datei)]],VLOOKUP(aktives_Teilprojekt,Teilprojekte[[Teilprojekte]:[Kürzel]],2,FALSE)&amp;ROW(BTT[[#This Row],[Lfd Nr.
(automatisch)]])-2),"")</f>
        <v/>
      </c>
      <c r="B3581" t="inlineStr">
        <is>
          <t>geplante Außerbetriebnahme und Instandsetzung durchführen</t>
        </is>
      </c>
      <c r="C3581" t="inlineStr">
        <is>
          <t>Freischaltabwicklung durchführen</t>
        </is>
      </c>
      <c r="D3581" t="inlineStr">
        <is>
          <t>Freischaltverwaltung</t>
        </is>
      </c>
      <c r="E3581">
        <f>IFERROR(IF(NOT(BTT[[#This Row],[Manuelle Änderung des Verantwortliches TP
(Auswahl - bei Bedarf)]]=""),BTT[[#This Row],[Manuelle Änderung des Verantwortliches TP
(Auswahl - bei Bedarf)]],VLOOKUP(BTT[[#This Row],[Hauptprozess
(Pflichtauswahl)]],Hauptprozesse[],3,FALSE)),"")</f>
        <v/>
      </c>
      <c r="H3581" t="inlineStr">
        <is>
          <t>PM</t>
        </is>
      </c>
      <c r="I3581" t="inlineStr">
        <is>
          <t>ZPM64</t>
        </is>
      </c>
      <c r="J3581">
        <f>IFERROR(VLOOKUP(BTT[[#This Row],[Verwendete Transaktion (Pflichtauswahl)]],Transaktionen[[Transaktionen]:[Langtext]],2,FALSE),"")</f>
        <v/>
      </c>
      <c r="L3581" t="inlineStr">
        <is>
          <t>nein</t>
        </is>
      </c>
      <c r="M3581" t="inlineStr">
        <is>
          <t>ja</t>
        </is>
      </c>
      <c r="N3581" t="inlineStr">
        <is>
          <t>nein</t>
        </is>
      </c>
      <c r="O3581" t="inlineStr">
        <is>
          <t>nein</t>
        </is>
      </c>
      <c r="P3581" t="inlineStr">
        <is>
          <t>nein</t>
        </is>
      </c>
      <c r="Q3581" t="inlineStr">
        <is>
          <t>nein</t>
        </is>
      </c>
      <c r="R3581" t="inlineStr">
        <is>
          <t>keine</t>
        </is>
      </c>
      <c r="S3581" t="inlineStr">
        <is>
          <t>nein</t>
        </is>
      </c>
      <c r="T3581" t="inlineStr">
        <is>
          <t>keiner</t>
        </is>
      </c>
      <c r="V3581">
        <f>IFERROR(VLOOKUP(BTT[[#This Row],[Verwendetes Formular
(Auswahl falls relevant)]],Formulare[[Formularbezeichnung]:[Formularname (technisch)]],2,FALSE),"")</f>
        <v/>
      </c>
      <c r="X3581" t="inlineStr">
        <is>
          <t>nein</t>
        </is>
      </c>
      <c r="Z3581" t="inlineStr">
        <is>
          <t>Must-have</t>
        </is>
      </c>
      <c r="AK3581">
        <f>IF(BTT[[#This Row],[Subprozess
(optionale Auswahl)]]="","okay",IF(VLOOKUP(BTT[[#This Row],[Subprozess
(optionale Auswahl)]],BPML[[Subprozess]:[Zugeordneter Hauptprozess]],3,FALSE)=BTT[[#This Row],[Hauptprozess
(Pflichtauswahl)]],"okay","falscher Subprozess"))</f>
        <v/>
      </c>
      <c r="AL3581">
        <f>IF(aktives_Teilprojekt="Master","",IF(BTT[[#This Row],[Verantwortliches TP
(automatisch)]]=VLOOKUP(aktives_Teilprojekt,Teilprojekte[[Teilprojekte]:[Kürzel]],2,FALSE),"okay","Hauptprozess anderes TP"))</f>
        <v/>
      </c>
      <c r="AM3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1">
        <f>IFERROR(IF(BTT[[#This Row],[SAP-Modul
(Pflichtauswahl)]]&lt;&gt;VLOOKUP(BTT[[#This Row],[Verwendete Transaktion (Pflichtauswahl)]],Transaktionen[[Transaktionen]:[Modul]],3,FALSE),"Modul anders","okay"),"")</f>
        <v/>
      </c>
      <c r="AP3581">
        <f>IFERROR(IF(COUNTIFS(BTT[Verwendete Transaktion (Pflichtauswahl)],BTT[[#This Row],[Verwendete Transaktion (Pflichtauswahl)]],BTT[SAP-Modul
(Pflichtauswahl)],"&lt;&gt;"&amp;BTT[[#This Row],[SAP-Modul
(Pflichtauswahl)]])&gt;0,"Modul anders","okay"),"")</f>
        <v/>
      </c>
      <c r="AQ3581">
        <f>IFERROR(IF(COUNTIFS(BTT[Verwendete Transaktion (Pflichtauswahl)],BTT[[#This Row],[Verwendete Transaktion (Pflichtauswahl)]],BTT[Verantwortliches TP
(automatisch)],"&lt;&gt;"&amp;BTT[[#This Row],[Verantwortliches TP
(automatisch)]])&gt;0,"Transaktion mehrfach","okay"),"")</f>
        <v/>
      </c>
      <c r="AR3581">
        <f>IFERROR(IF(COUNTIFS(BTT[Verwendete Transaktion (Pflichtauswahl)],BTT[[#This Row],[Verwendete Transaktion (Pflichtauswahl)]],BTT[Verantwortliches TP
(automatisch)],"&lt;&gt;"&amp;VLOOKUP(aktives_Teilprojekt,Teilprojekte[[Teilprojekte]:[Kürzel]],2,FALSE))&gt;0,"Transaktion mehrfach","okay"),"")</f>
        <v/>
      </c>
      <c r="AS3581" t="inlineStr">
        <is>
          <t>IH250</t>
        </is>
      </c>
    </row>
    <row r="3582">
      <c r="A3582">
        <f>IFERROR(IF(BTT[[#This Row],[Lfd Nr. 
(aus konsolidierter Datei)]]&lt;&gt;"",BTT[[#This Row],[Lfd Nr. 
(aus konsolidierter Datei)]],VLOOKUP(aktives_Teilprojekt,Teilprojekte[[Teilprojekte]:[Kürzel]],2,FALSE)&amp;ROW(BTT[[#This Row],[Lfd Nr.
(automatisch)]])-2),"")</f>
        <v/>
      </c>
      <c r="B3582" t="inlineStr">
        <is>
          <t>geplante Außerbetriebnahme und Instandsetzung durchführen</t>
        </is>
      </c>
      <c r="D3582" t="inlineStr">
        <is>
          <t>Tabellenpflege T9PMWFSTRG</t>
        </is>
      </c>
      <c r="E3582">
        <f>IFERROR(IF(NOT(BTT[[#This Row],[Manuelle Änderung des Verantwortliches TP
(Auswahl - bei Bedarf)]]=""),BTT[[#This Row],[Manuelle Änderung des Verantwortliches TP
(Auswahl - bei Bedarf)]],VLOOKUP(BTT[[#This Row],[Hauptprozess
(Pflichtauswahl)]],Hauptprozesse[],3,FALSE)),"")</f>
        <v/>
      </c>
      <c r="H3582" t="inlineStr">
        <is>
          <t>PM</t>
        </is>
      </c>
      <c r="I3582" t="inlineStr">
        <is>
          <t>ZPM65</t>
        </is>
      </c>
      <c r="J3582">
        <f>IFERROR(VLOOKUP(BTT[[#This Row],[Verwendete Transaktion (Pflichtauswahl)]],Transaktionen[[Transaktionen]:[Langtext]],2,FALSE),"")</f>
        <v/>
      </c>
      <c r="L3582" t="inlineStr">
        <is>
          <t>nein</t>
        </is>
      </c>
      <c r="N3582" t="inlineStr">
        <is>
          <t>nein</t>
        </is>
      </c>
      <c r="O3582" t="inlineStr">
        <is>
          <t>nein</t>
        </is>
      </c>
      <c r="S3582" t="inlineStr">
        <is>
          <t>nein</t>
        </is>
      </c>
      <c r="T3582" t="inlineStr">
        <is>
          <t>keiner</t>
        </is>
      </c>
      <c r="V3582">
        <f>IFERROR(VLOOKUP(BTT[[#This Row],[Verwendetes Formular
(Auswahl falls relevant)]],Formulare[[Formularbezeichnung]:[Formularname (technisch)]],2,FALSE),"")</f>
        <v/>
      </c>
      <c r="X3582" t="inlineStr">
        <is>
          <t>nein</t>
        </is>
      </c>
      <c r="Z3582" t="inlineStr">
        <is>
          <t>Must-have</t>
        </is>
      </c>
      <c r="AK3582">
        <f>IF(BTT[[#This Row],[Subprozess
(optionale Auswahl)]]="","okay",IF(VLOOKUP(BTT[[#This Row],[Subprozess
(optionale Auswahl)]],BPML[[Subprozess]:[Zugeordneter Hauptprozess]],3,FALSE)=BTT[[#This Row],[Hauptprozess
(Pflichtauswahl)]],"okay","falscher Subprozess"))</f>
        <v/>
      </c>
      <c r="AL3582">
        <f>IF(aktives_Teilprojekt="Master","",IF(BTT[[#This Row],[Verantwortliches TP
(automatisch)]]=VLOOKUP(aktives_Teilprojekt,Teilprojekte[[Teilprojekte]:[Kürzel]],2,FALSE),"okay","Hauptprozess anderes TP"))</f>
        <v/>
      </c>
      <c r="AM3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2">
        <f>IFERROR(IF(BTT[[#This Row],[SAP-Modul
(Pflichtauswahl)]]&lt;&gt;VLOOKUP(BTT[[#This Row],[Verwendete Transaktion (Pflichtauswahl)]],Transaktionen[[Transaktionen]:[Modul]],3,FALSE),"Modul anders","okay"),"")</f>
        <v/>
      </c>
      <c r="AP3582">
        <f>IFERROR(IF(COUNTIFS(BTT[Verwendete Transaktion (Pflichtauswahl)],BTT[[#This Row],[Verwendete Transaktion (Pflichtauswahl)]],BTT[SAP-Modul
(Pflichtauswahl)],"&lt;&gt;"&amp;BTT[[#This Row],[SAP-Modul
(Pflichtauswahl)]])&gt;0,"Modul anders","okay"),"")</f>
        <v/>
      </c>
      <c r="AQ3582">
        <f>IFERROR(IF(COUNTIFS(BTT[Verwendete Transaktion (Pflichtauswahl)],BTT[[#This Row],[Verwendete Transaktion (Pflichtauswahl)]],BTT[Verantwortliches TP
(automatisch)],"&lt;&gt;"&amp;BTT[[#This Row],[Verantwortliches TP
(automatisch)]])&gt;0,"Transaktion mehrfach","okay"),"")</f>
        <v/>
      </c>
      <c r="AR3582">
        <f>IFERROR(IF(COUNTIFS(BTT[Verwendete Transaktion (Pflichtauswahl)],BTT[[#This Row],[Verwendete Transaktion (Pflichtauswahl)]],BTT[Verantwortliches TP
(automatisch)],"&lt;&gt;"&amp;VLOOKUP(aktives_Teilprojekt,Teilprojekte[[Teilprojekte]:[Kürzel]],2,FALSE))&gt;0,"Transaktion mehrfach","okay"),"")</f>
        <v/>
      </c>
      <c r="AS3582" t="inlineStr">
        <is>
          <t>IH251</t>
        </is>
      </c>
    </row>
    <row r="3583">
      <c r="A3583">
        <f>IFERROR(IF(BTT[[#This Row],[Lfd Nr. 
(aus konsolidierter Datei)]]&lt;&gt;"",BTT[[#This Row],[Lfd Nr. 
(aus konsolidierter Datei)]],VLOOKUP(aktives_Teilprojekt,Teilprojekte[[Teilprojekte]:[Kürzel]],2,FALSE)&amp;ROW(BTT[[#This Row],[Lfd Nr.
(automatisch)]])-2),"")</f>
        <v/>
      </c>
      <c r="B3583" t="inlineStr">
        <is>
          <t>Stammdatenpflege technische Objekte durchführen</t>
        </is>
      </c>
      <c r="D3583" t="inlineStr">
        <is>
          <t>NINJA</t>
        </is>
      </c>
      <c r="E3583">
        <f>IFERROR(IF(NOT(BTT[[#This Row],[Manuelle Änderung des Verantwortliches TP
(Auswahl - bei Bedarf)]]=""),BTT[[#This Row],[Manuelle Änderung des Verantwortliches TP
(Auswahl - bei Bedarf)]],VLOOKUP(BTT[[#This Row],[Hauptprozess
(Pflichtauswahl)]],Hauptprozesse[],3,FALSE)),"")</f>
        <v/>
      </c>
      <c r="H3583" t="inlineStr">
        <is>
          <t>PM</t>
        </is>
      </c>
      <c r="I3583" t="inlineStr">
        <is>
          <t>ZPM66</t>
        </is>
      </c>
      <c r="J3583">
        <f>IFERROR(VLOOKUP(BTT[[#This Row],[Verwendete Transaktion (Pflichtauswahl)]],Transaktionen[[Transaktionen]:[Langtext]],2,FALSE),"")</f>
        <v/>
      </c>
      <c r="L3583" t="inlineStr">
        <is>
          <t>nein</t>
        </is>
      </c>
      <c r="M3583" t="inlineStr">
        <is>
          <t>ja</t>
        </is>
      </c>
      <c r="N3583" t="inlineStr">
        <is>
          <t>nein</t>
        </is>
      </c>
      <c r="O3583" t="inlineStr">
        <is>
          <t>nein</t>
        </is>
      </c>
      <c r="S3583" t="inlineStr">
        <is>
          <t>nein</t>
        </is>
      </c>
      <c r="T3583" t="inlineStr">
        <is>
          <t>keiner</t>
        </is>
      </c>
      <c r="V3583">
        <f>IFERROR(VLOOKUP(BTT[[#This Row],[Verwendetes Formular
(Auswahl falls relevant)]],Formulare[[Formularbezeichnung]:[Formularname (technisch)]],2,FALSE),"")</f>
        <v/>
      </c>
      <c r="X3583" t="inlineStr">
        <is>
          <t>nein</t>
        </is>
      </c>
      <c r="Y3583" t="inlineStr">
        <is>
          <t>wird die Transaktion genutzt?</t>
        </is>
      </c>
      <c r="Z3583" t="inlineStr">
        <is>
          <t>Could-have</t>
        </is>
      </c>
      <c r="AA3583" t="inlineStr">
        <is>
          <t>nein</t>
        </is>
      </c>
      <c r="AD3583" t="inlineStr">
        <is>
          <t>GUI</t>
        </is>
      </c>
      <c r="AG3583" t="inlineStr">
        <is>
          <t>ja</t>
        </is>
      </c>
      <c r="AH3583" t="inlineStr">
        <is>
          <t>nein</t>
        </is>
      </c>
      <c r="AI3583" t="inlineStr">
        <is>
          <t>ja</t>
        </is>
      </c>
      <c r="AJ3583" t="inlineStr">
        <is>
          <t>ja</t>
        </is>
      </c>
      <c r="AK3583">
        <f>IF(BTT[[#This Row],[Subprozess
(optionale Auswahl)]]="","okay",IF(VLOOKUP(BTT[[#This Row],[Subprozess
(optionale Auswahl)]],BPML[[Subprozess]:[Zugeordneter Hauptprozess]],3,FALSE)=BTT[[#This Row],[Hauptprozess
(Pflichtauswahl)]],"okay","falscher Subprozess"))</f>
        <v/>
      </c>
      <c r="AL3583">
        <f>IF(aktives_Teilprojekt="Master","",IF(BTT[[#This Row],[Verantwortliches TP
(automatisch)]]=VLOOKUP(aktives_Teilprojekt,Teilprojekte[[Teilprojekte]:[Kürzel]],2,FALSE),"okay","Hauptprozess anderes TP"))</f>
        <v/>
      </c>
      <c r="AM3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3">
        <f>IFERROR(IF(BTT[[#This Row],[SAP-Modul
(Pflichtauswahl)]]&lt;&gt;VLOOKUP(BTT[[#This Row],[Verwendete Transaktion (Pflichtauswahl)]],Transaktionen[[Transaktionen]:[Modul]],3,FALSE),"Modul anders","okay"),"")</f>
        <v/>
      </c>
      <c r="AP3583">
        <f>IFERROR(IF(COUNTIFS(BTT[Verwendete Transaktion (Pflichtauswahl)],BTT[[#This Row],[Verwendete Transaktion (Pflichtauswahl)]],BTT[SAP-Modul
(Pflichtauswahl)],"&lt;&gt;"&amp;BTT[[#This Row],[SAP-Modul
(Pflichtauswahl)]])&gt;0,"Modul anders","okay"),"")</f>
        <v/>
      </c>
      <c r="AQ3583">
        <f>IFERROR(IF(COUNTIFS(BTT[Verwendete Transaktion (Pflichtauswahl)],BTT[[#This Row],[Verwendete Transaktion (Pflichtauswahl)]],BTT[Verantwortliches TP
(automatisch)],"&lt;&gt;"&amp;BTT[[#This Row],[Verantwortliches TP
(automatisch)]])&gt;0,"Transaktion mehrfach","okay"),"")</f>
        <v/>
      </c>
      <c r="AR3583">
        <f>IFERROR(IF(COUNTIFS(BTT[Verwendete Transaktion (Pflichtauswahl)],BTT[[#This Row],[Verwendete Transaktion (Pflichtauswahl)]],BTT[Verantwortliches TP
(automatisch)],"&lt;&gt;"&amp;VLOOKUP(aktives_Teilprojekt,Teilprojekte[[Teilprojekte]:[Kürzel]],2,FALSE))&gt;0,"Transaktion mehrfach","okay"),"")</f>
        <v/>
      </c>
      <c r="AS3583" t="inlineStr">
        <is>
          <t>IH252</t>
        </is>
      </c>
    </row>
    <row r="3584">
      <c r="A3584">
        <f>IFERROR(IF(BTT[[#This Row],[Lfd Nr. 
(aus konsolidierter Datei)]]&lt;&gt;"",BTT[[#This Row],[Lfd Nr. 
(aus konsolidierter Datei)]],VLOOKUP(aktives_Teilprojekt,Teilprojekte[[Teilprojekte]:[Kürzel]],2,FALSE)&amp;ROW(BTT[[#This Row],[Lfd Nr.
(automatisch)]])-2),"")</f>
        <v/>
      </c>
      <c r="B3584" t="inlineStr">
        <is>
          <t>Instandhaltungsreporting</t>
        </is>
      </c>
      <c r="D3584" t="inlineStr">
        <is>
          <t>Tabellenpflege Serialisierung BWART</t>
        </is>
      </c>
      <c r="E3584">
        <f>IFERROR(IF(NOT(BTT[[#This Row],[Manuelle Änderung des Verantwortliches TP
(Auswahl - bei Bedarf)]]=""),BTT[[#This Row],[Manuelle Änderung des Verantwortliches TP
(Auswahl - bei Bedarf)]],VLOOKUP(BTT[[#This Row],[Hauptprozess
(Pflichtauswahl)]],Hauptprozesse[],3,FALSE)),"")</f>
        <v/>
      </c>
      <c r="H3584" t="inlineStr">
        <is>
          <t>PM</t>
        </is>
      </c>
      <c r="I3584" t="inlineStr">
        <is>
          <t>ZPM70</t>
        </is>
      </c>
      <c r="J3584">
        <f>IFERROR(VLOOKUP(BTT[[#This Row],[Verwendete Transaktion (Pflichtauswahl)]],Transaktionen[[Transaktionen]:[Langtext]],2,FALSE),"")</f>
        <v/>
      </c>
      <c r="L3584" t="inlineStr">
        <is>
          <t>nein</t>
        </is>
      </c>
      <c r="N3584" t="inlineStr">
        <is>
          <t>nein</t>
        </is>
      </c>
      <c r="O3584" t="inlineStr">
        <is>
          <t>nein</t>
        </is>
      </c>
      <c r="S3584" t="inlineStr">
        <is>
          <t>nein</t>
        </is>
      </c>
      <c r="T3584" t="inlineStr">
        <is>
          <t>keiner</t>
        </is>
      </c>
      <c r="V3584">
        <f>IFERROR(VLOOKUP(BTT[[#This Row],[Verwendetes Formular
(Auswahl falls relevant)]],Formulare[[Formularbezeichnung]:[Formularname (technisch)]],2,FALSE),"")</f>
        <v/>
      </c>
      <c r="X3584" t="inlineStr">
        <is>
          <t>nein</t>
        </is>
      </c>
      <c r="Z3584" t="inlineStr">
        <is>
          <t>Must-have</t>
        </is>
      </c>
      <c r="AK3584">
        <f>IF(BTT[[#This Row],[Subprozess
(optionale Auswahl)]]="","okay",IF(VLOOKUP(BTT[[#This Row],[Subprozess
(optionale Auswahl)]],BPML[[Subprozess]:[Zugeordneter Hauptprozess]],3,FALSE)=BTT[[#This Row],[Hauptprozess
(Pflichtauswahl)]],"okay","falscher Subprozess"))</f>
        <v/>
      </c>
      <c r="AL3584">
        <f>IF(aktives_Teilprojekt="Master","",IF(BTT[[#This Row],[Verantwortliches TP
(automatisch)]]=VLOOKUP(aktives_Teilprojekt,Teilprojekte[[Teilprojekte]:[Kürzel]],2,FALSE),"okay","Hauptprozess anderes TP"))</f>
        <v/>
      </c>
      <c r="AM3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4">
        <f>IFERROR(IF(BTT[[#This Row],[SAP-Modul
(Pflichtauswahl)]]&lt;&gt;VLOOKUP(BTT[[#This Row],[Verwendete Transaktion (Pflichtauswahl)]],Transaktionen[[Transaktionen]:[Modul]],3,FALSE),"Modul anders","okay"),"")</f>
        <v/>
      </c>
      <c r="AP3584">
        <f>IFERROR(IF(COUNTIFS(BTT[Verwendete Transaktion (Pflichtauswahl)],BTT[[#This Row],[Verwendete Transaktion (Pflichtauswahl)]],BTT[SAP-Modul
(Pflichtauswahl)],"&lt;&gt;"&amp;BTT[[#This Row],[SAP-Modul
(Pflichtauswahl)]])&gt;0,"Modul anders","okay"),"")</f>
        <v/>
      </c>
      <c r="AQ3584">
        <f>IFERROR(IF(COUNTIFS(BTT[Verwendete Transaktion (Pflichtauswahl)],BTT[[#This Row],[Verwendete Transaktion (Pflichtauswahl)]],BTT[Verantwortliches TP
(automatisch)],"&lt;&gt;"&amp;BTT[[#This Row],[Verantwortliches TP
(automatisch)]])&gt;0,"Transaktion mehrfach","okay"),"")</f>
        <v/>
      </c>
      <c r="AR3584">
        <f>IFERROR(IF(COUNTIFS(BTT[Verwendete Transaktion (Pflichtauswahl)],BTT[[#This Row],[Verwendete Transaktion (Pflichtauswahl)]],BTT[Verantwortliches TP
(automatisch)],"&lt;&gt;"&amp;VLOOKUP(aktives_Teilprojekt,Teilprojekte[[Teilprojekte]:[Kürzel]],2,FALSE))&gt;0,"Transaktion mehrfach","okay"),"")</f>
        <v/>
      </c>
      <c r="AS3584" t="inlineStr">
        <is>
          <t>IH253</t>
        </is>
      </c>
    </row>
    <row r="3585">
      <c r="A3585">
        <f>IFERROR(IF(BTT[[#This Row],[Lfd Nr. 
(aus konsolidierter Datei)]]&lt;&gt;"",BTT[[#This Row],[Lfd Nr. 
(aus konsolidierter Datei)]],VLOOKUP(aktives_Teilprojekt,Teilprojekte[[Teilprojekte]:[Kürzel]],2,FALSE)&amp;ROW(BTT[[#This Row],[Lfd Nr.
(automatisch)]])-2),"")</f>
        <v/>
      </c>
      <c r="B3585" t="inlineStr">
        <is>
          <t>Instandhaltungsreporting</t>
        </is>
      </c>
      <c r="D3585" t="inlineStr">
        <is>
          <t>BWB PM-Kostenauswertung  S801</t>
        </is>
      </c>
      <c r="E3585">
        <f>IFERROR(IF(NOT(BTT[[#This Row],[Manuelle Änderung des Verantwortliches TP
(Auswahl - bei Bedarf)]]=""),BTT[[#This Row],[Manuelle Änderung des Verantwortliches TP
(Auswahl - bei Bedarf)]],VLOOKUP(BTT[[#This Row],[Hauptprozess
(Pflichtauswahl)]],Hauptprozesse[],3,FALSE)),"")</f>
        <v/>
      </c>
      <c r="H3585" t="inlineStr">
        <is>
          <t>PM</t>
        </is>
      </c>
      <c r="I3585" t="inlineStr">
        <is>
          <t>ZPM71</t>
        </is>
      </c>
      <c r="J3585">
        <f>IFERROR(VLOOKUP(BTT[[#This Row],[Verwendete Transaktion (Pflichtauswahl)]],Transaktionen[[Transaktionen]:[Langtext]],2,FALSE),"")</f>
        <v/>
      </c>
      <c r="L3585" t="inlineStr">
        <is>
          <t>nein</t>
        </is>
      </c>
      <c r="N3585" t="inlineStr">
        <is>
          <t>nein</t>
        </is>
      </c>
      <c r="O3585" t="inlineStr">
        <is>
          <t>nein</t>
        </is>
      </c>
      <c r="S3585" t="inlineStr">
        <is>
          <t>nein</t>
        </is>
      </c>
      <c r="T3585" t="inlineStr">
        <is>
          <t>keiner</t>
        </is>
      </c>
      <c r="V3585">
        <f>IFERROR(VLOOKUP(BTT[[#This Row],[Verwendetes Formular
(Auswahl falls relevant)]],Formulare[[Formularbezeichnung]:[Formularname (technisch)]],2,FALSE),"")</f>
        <v/>
      </c>
      <c r="X3585" t="inlineStr">
        <is>
          <t>nein</t>
        </is>
      </c>
      <c r="Z3585" t="inlineStr">
        <is>
          <t>Must-have</t>
        </is>
      </c>
      <c r="AK3585">
        <f>IF(BTT[[#This Row],[Subprozess
(optionale Auswahl)]]="","okay",IF(VLOOKUP(BTT[[#This Row],[Subprozess
(optionale Auswahl)]],BPML[[Subprozess]:[Zugeordneter Hauptprozess]],3,FALSE)=BTT[[#This Row],[Hauptprozess
(Pflichtauswahl)]],"okay","falscher Subprozess"))</f>
        <v/>
      </c>
      <c r="AL3585">
        <f>IF(aktives_Teilprojekt="Master","",IF(BTT[[#This Row],[Verantwortliches TP
(automatisch)]]=VLOOKUP(aktives_Teilprojekt,Teilprojekte[[Teilprojekte]:[Kürzel]],2,FALSE),"okay","Hauptprozess anderes TP"))</f>
        <v/>
      </c>
      <c r="AM3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5">
        <f>IFERROR(IF(BTT[[#This Row],[SAP-Modul
(Pflichtauswahl)]]&lt;&gt;VLOOKUP(BTT[[#This Row],[Verwendete Transaktion (Pflichtauswahl)]],Transaktionen[[Transaktionen]:[Modul]],3,FALSE),"Modul anders","okay"),"")</f>
        <v/>
      </c>
      <c r="AP3585">
        <f>IFERROR(IF(COUNTIFS(BTT[Verwendete Transaktion (Pflichtauswahl)],BTT[[#This Row],[Verwendete Transaktion (Pflichtauswahl)]],BTT[SAP-Modul
(Pflichtauswahl)],"&lt;&gt;"&amp;BTT[[#This Row],[SAP-Modul
(Pflichtauswahl)]])&gt;0,"Modul anders","okay"),"")</f>
        <v/>
      </c>
      <c r="AQ3585">
        <f>IFERROR(IF(COUNTIFS(BTT[Verwendete Transaktion (Pflichtauswahl)],BTT[[#This Row],[Verwendete Transaktion (Pflichtauswahl)]],BTT[Verantwortliches TP
(automatisch)],"&lt;&gt;"&amp;BTT[[#This Row],[Verantwortliches TP
(automatisch)]])&gt;0,"Transaktion mehrfach","okay"),"")</f>
        <v/>
      </c>
      <c r="AR3585">
        <f>IFERROR(IF(COUNTIFS(BTT[Verwendete Transaktion (Pflichtauswahl)],BTT[[#This Row],[Verwendete Transaktion (Pflichtauswahl)]],BTT[Verantwortliches TP
(automatisch)],"&lt;&gt;"&amp;VLOOKUP(aktives_Teilprojekt,Teilprojekte[[Teilprojekte]:[Kürzel]],2,FALSE))&gt;0,"Transaktion mehrfach","okay"),"")</f>
        <v/>
      </c>
      <c r="AS3585" t="inlineStr">
        <is>
          <t>IH254</t>
        </is>
      </c>
    </row>
    <row r="3586">
      <c r="A3586">
        <f>IFERROR(IF(BTT[[#This Row],[Lfd Nr. 
(aus konsolidierter Datei)]]&lt;&gt;"",BTT[[#This Row],[Lfd Nr. 
(aus konsolidierter Datei)]],VLOOKUP(aktives_Teilprojekt,Teilprojekte[[Teilprojekte]:[Kürzel]],2,FALSE)&amp;ROW(BTT[[#This Row],[Lfd Nr.
(automatisch)]])-2),"")</f>
        <v/>
      </c>
      <c r="B3586" t="inlineStr">
        <is>
          <t>Instandhaltungsreporting</t>
        </is>
      </c>
      <c r="D3586" t="inlineStr">
        <is>
          <t>BWB PM-Plan. Budget/Plankosten  S803</t>
        </is>
      </c>
      <c r="E3586">
        <f>IFERROR(IF(NOT(BTT[[#This Row],[Manuelle Änderung des Verantwortliches TP
(Auswahl - bei Bedarf)]]=""),BTT[[#This Row],[Manuelle Änderung des Verantwortliches TP
(Auswahl - bei Bedarf)]],VLOOKUP(BTT[[#This Row],[Hauptprozess
(Pflichtauswahl)]],Hauptprozesse[],3,FALSE)),"")</f>
        <v/>
      </c>
      <c r="H3586" t="inlineStr">
        <is>
          <t>PM</t>
        </is>
      </c>
      <c r="I3586" t="inlineStr">
        <is>
          <t>ZPM73</t>
        </is>
      </c>
      <c r="J3586">
        <f>IFERROR(VLOOKUP(BTT[[#This Row],[Verwendete Transaktion (Pflichtauswahl)]],Transaktionen[[Transaktionen]:[Langtext]],2,FALSE),"")</f>
        <v/>
      </c>
      <c r="L3586" t="inlineStr">
        <is>
          <t>nein</t>
        </is>
      </c>
      <c r="N3586" t="inlineStr">
        <is>
          <t>nein</t>
        </is>
      </c>
      <c r="O3586" t="inlineStr">
        <is>
          <t>nein</t>
        </is>
      </c>
      <c r="S3586" t="inlineStr">
        <is>
          <t>nein</t>
        </is>
      </c>
      <c r="T3586" t="inlineStr">
        <is>
          <t>keiner</t>
        </is>
      </c>
      <c r="V3586">
        <f>IFERROR(VLOOKUP(BTT[[#This Row],[Verwendetes Formular
(Auswahl falls relevant)]],Formulare[[Formularbezeichnung]:[Formularname (technisch)]],2,FALSE),"")</f>
        <v/>
      </c>
      <c r="X3586" t="inlineStr">
        <is>
          <t>nein</t>
        </is>
      </c>
      <c r="Z3586" t="inlineStr">
        <is>
          <t>Must-have</t>
        </is>
      </c>
      <c r="AK3586">
        <f>IF(BTT[[#This Row],[Subprozess
(optionale Auswahl)]]="","okay",IF(VLOOKUP(BTT[[#This Row],[Subprozess
(optionale Auswahl)]],BPML[[Subprozess]:[Zugeordneter Hauptprozess]],3,FALSE)=BTT[[#This Row],[Hauptprozess
(Pflichtauswahl)]],"okay","falscher Subprozess"))</f>
        <v/>
      </c>
      <c r="AL3586">
        <f>IF(aktives_Teilprojekt="Master","",IF(BTT[[#This Row],[Verantwortliches TP
(automatisch)]]=VLOOKUP(aktives_Teilprojekt,Teilprojekte[[Teilprojekte]:[Kürzel]],2,FALSE),"okay","Hauptprozess anderes TP"))</f>
        <v/>
      </c>
      <c r="AM3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6">
        <f>IFERROR(IF(BTT[[#This Row],[SAP-Modul
(Pflichtauswahl)]]&lt;&gt;VLOOKUP(BTT[[#This Row],[Verwendete Transaktion (Pflichtauswahl)]],Transaktionen[[Transaktionen]:[Modul]],3,FALSE),"Modul anders","okay"),"")</f>
        <v/>
      </c>
      <c r="AP3586">
        <f>IFERROR(IF(COUNTIFS(BTT[Verwendete Transaktion (Pflichtauswahl)],BTT[[#This Row],[Verwendete Transaktion (Pflichtauswahl)]],BTT[SAP-Modul
(Pflichtauswahl)],"&lt;&gt;"&amp;BTT[[#This Row],[SAP-Modul
(Pflichtauswahl)]])&gt;0,"Modul anders","okay"),"")</f>
        <v/>
      </c>
      <c r="AQ3586">
        <f>IFERROR(IF(COUNTIFS(BTT[Verwendete Transaktion (Pflichtauswahl)],BTT[[#This Row],[Verwendete Transaktion (Pflichtauswahl)]],BTT[Verantwortliches TP
(automatisch)],"&lt;&gt;"&amp;BTT[[#This Row],[Verantwortliches TP
(automatisch)]])&gt;0,"Transaktion mehrfach","okay"),"")</f>
        <v/>
      </c>
      <c r="AR3586">
        <f>IFERROR(IF(COUNTIFS(BTT[Verwendete Transaktion (Pflichtauswahl)],BTT[[#This Row],[Verwendete Transaktion (Pflichtauswahl)]],BTT[Verantwortliches TP
(automatisch)],"&lt;&gt;"&amp;VLOOKUP(aktives_Teilprojekt,Teilprojekte[[Teilprojekte]:[Kürzel]],2,FALSE))&gt;0,"Transaktion mehrfach","okay"),"")</f>
        <v/>
      </c>
      <c r="AS3586" t="inlineStr">
        <is>
          <t>IH255</t>
        </is>
      </c>
    </row>
    <row r="3587">
      <c r="A3587">
        <f>IFERROR(IF(BTT[[#This Row],[Lfd Nr. 
(aus konsolidierter Datei)]]&lt;&gt;"",BTT[[#This Row],[Lfd Nr. 
(aus konsolidierter Datei)]],VLOOKUP(aktives_Teilprojekt,Teilprojekte[[Teilprojekte]:[Kürzel]],2,FALSE)&amp;ROW(BTT[[#This Row],[Lfd Nr.
(automatisch)]])-2),"")</f>
        <v/>
      </c>
      <c r="B3587" t="inlineStr">
        <is>
          <t>Instandhaltungsreporting</t>
        </is>
      </c>
      <c r="D3587" t="inlineStr">
        <is>
          <t>BWB PM-Plg. Kostensammler Ist/Budget</t>
        </is>
      </c>
      <c r="E3587">
        <f>IFERROR(IF(NOT(BTT[[#This Row],[Manuelle Änderung des Verantwortliches TP
(Auswahl - bei Bedarf)]]=""),BTT[[#This Row],[Manuelle Änderung des Verantwortliches TP
(Auswahl - bei Bedarf)]],VLOOKUP(BTT[[#This Row],[Hauptprozess
(Pflichtauswahl)]],Hauptprozesse[],3,FALSE)),"")</f>
        <v/>
      </c>
      <c r="H3587" t="inlineStr">
        <is>
          <t>PM</t>
        </is>
      </c>
      <c r="I3587" t="inlineStr">
        <is>
          <t>ZPM74</t>
        </is>
      </c>
      <c r="J3587">
        <f>IFERROR(VLOOKUP(BTT[[#This Row],[Verwendete Transaktion (Pflichtauswahl)]],Transaktionen[[Transaktionen]:[Langtext]],2,FALSE),"")</f>
        <v/>
      </c>
      <c r="L3587" t="inlineStr">
        <is>
          <t>nein</t>
        </is>
      </c>
      <c r="N3587" t="inlineStr">
        <is>
          <t>nein</t>
        </is>
      </c>
      <c r="O3587" t="inlineStr">
        <is>
          <t>nein</t>
        </is>
      </c>
      <c r="S3587" t="inlineStr">
        <is>
          <t>nein</t>
        </is>
      </c>
      <c r="T3587" t="inlineStr">
        <is>
          <t>keiner</t>
        </is>
      </c>
      <c r="V3587">
        <f>IFERROR(VLOOKUP(BTT[[#This Row],[Verwendetes Formular
(Auswahl falls relevant)]],Formulare[[Formularbezeichnung]:[Formularname (technisch)]],2,FALSE),"")</f>
        <v/>
      </c>
      <c r="X3587" t="inlineStr">
        <is>
          <t>nein</t>
        </is>
      </c>
      <c r="Z3587" t="inlineStr">
        <is>
          <t>Must-have</t>
        </is>
      </c>
      <c r="AK3587">
        <f>IF(BTT[[#This Row],[Subprozess
(optionale Auswahl)]]="","okay",IF(VLOOKUP(BTT[[#This Row],[Subprozess
(optionale Auswahl)]],BPML[[Subprozess]:[Zugeordneter Hauptprozess]],3,FALSE)=BTT[[#This Row],[Hauptprozess
(Pflichtauswahl)]],"okay","falscher Subprozess"))</f>
        <v/>
      </c>
      <c r="AL3587">
        <f>IF(aktives_Teilprojekt="Master","",IF(BTT[[#This Row],[Verantwortliches TP
(automatisch)]]=VLOOKUP(aktives_Teilprojekt,Teilprojekte[[Teilprojekte]:[Kürzel]],2,FALSE),"okay","Hauptprozess anderes TP"))</f>
        <v/>
      </c>
      <c r="AM3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7">
        <f>IFERROR(IF(BTT[[#This Row],[SAP-Modul
(Pflichtauswahl)]]&lt;&gt;VLOOKUP(BTT[[#This Row],[Verwendete Transaktion (Pflichtauswahl)]],Transaktionen[[Transaktionen]:[Modul]],3,FALSE),"Modul anders","okay"),"")</f>
        <v/>
      </c>
      <c r="AP3587">
        <f>IFERROR(IF(COUNTIFS(BTT[Verwendete Transaktion (Pflichtauswahl)],BTT[[#This Row],[Verwendete Transaktion (Pflichtauswahl)]],BTT[SAP-Modul
(Pflichtauswahl)],"&lt;&gt;"&amp;BTT[[#This Row],[SAP-Modul
(Pflichtauswahl)]])&gt;0,"Modul anders","okay"),"")</f>
        <v/>
      </c>
      <c r="AQ3587">
        <f>IFERROR(IF(COUNTIFS(BTT[Verwendete Transaktion (Pflichtauswahl)],BTT[[#This Row],[Verwendete Transaktion (Pflichtauswahl)]],BTT[Verantwortliches TP
(automatisch)],"&lt;&gt;"&amp;BTT[[#This Row],[Verantwortliches TP
(automatisch)]])&gt;0,"Transaktion mehrfach","okay"),"")</f>
        <v/>
      </c>
      <c r="AR3587">
        <f>IFERROR(IF(COUNTIFS(BTT[Verwendete Transaktion (Pflichtauswahl)],BTT[[#This Row],[Verwendete Transaktion (Pflichtauswahl)]],BTT[Verantwortliches TP
(automatisch)],"&lt;&gt;"&amp;VLOOKUP(aktives_Teilprojekt,Teilprojekte[[Teilprojekte]:[Kürzel]],2,FALSE))&gt;0,"Transaktion mehrfach","okay"),"")</f>
        <v/>
      </c>
      <c r="AS3587" t="inlineStr">
        <is>
          <t>IH256</t>
        </is>
      </c>
    </row>
    <row r="3588">
      <c r="A3588">
        <f>IFERROR(IF(BTT[[#This Row],[Lfd Nr. 
(aus konsolidierter Datei)]]&lt;&gt;"",BTT[[#This Row],[Lfd Nr. 
(aus konsolidierter Datei)]],VLOOKUP(aktives_Teilprojekt,Teilprojekte[[Teilprojekte]:[Kürzel]],2,FALSE)&amp;ROW(BTT[[#This Row],[Lfd Nr.
(automatisch)]])-2),"")</f>
        <v/>
      </c>
      <c r="B3588" t="inlineStr">
        <is>
          <t>Instandhaltungsreporting</t>
        </is>
      </c>
      <c r="D3588" t="inlineStr">
        <is>
          <t>BWB Standort und Planung  S861</t>
        </is>
      </c>
      <c r="E3588">
        <f>IFERROR(IF(NOT(BTT[[#This Row],[Manuelle Änderung des Verantwortliches TP
(Auswahl - bei Bedarf)]]=""),BTT[[#This Row],[Manuelle Änderung des Verantwortliches TP
(Auswahl - bei Bedarf)]],VLOOKUP(BTT[[#This Row],[Hauptprozess
(Pflichtauswahl)]],Hauptprozesse[],3,FALSE)),"")</f>
        <v/>
      </c>
      <c r="H3588" t="inlineStr">
        <is>
          <t>PM</t>
        </is>
      </c>
      <c r="I3588" t="inlineStr">
        <is>
          <t>ZPM75</t>
        </is>
      </c>
      <c r="J3588">
        <f>IFERROR(VLOOKUP(BTT[[#This Row],[Verwendete Transaktion (Pflichtauswahl)]],Transaktionen[[Transaktionen]:[Langtext]],2,FALSE),"")</f>
        <v/>
      </c>
      <c r="L3588" t="inlineStr">
        <is>
          <t>nein</t>
        </is>
      </c>
      <c r="N3588" t="inlineStr">
        <is>
          <t>nein</t>
        </is>
      </c>
      <c r="O3588" t="inlineStr">
        <is>
          <t>nein</t>
        </is>
      </c>
      <c r="S3588" t="inlineStr">
        <is>
          <t>nein</t>
        </is>
      </c>
      <c r="T3588" t="inlineStr">
        <is>
          <t>keiner</t>
        </is>
      </c>
      <c r="V3588">
        <f>IFERROR(VLOOKUP(BTT[[#This Row],[Verwendetes Formular
(Auswahl falls relevant)]],Formulare[[Formularbezeichnung]:[Formularname (technisch)]],2,FALSE),"")</f>
        <v/>
      </c>
      <c r="X3588" t="inlineStr">
        <is>
          <t>nein</t>
        </is>
      </c>
      <c r="Z3588" t="inlineStr">
        <is>
          <t>Must-have</t>
        </is>
      </c>
      <c r="AK3588">
        <f>IF(BTT[[#This Row],[Subprozess
(optionale Auswahl)]]="","okay",IF(VLOOKUP(BTT[[#This Row],[Subprozess
(optionale Auswahl)]],BPML[[Subprozess]:[Zugeordneter Hauptprozess]],3,FALSE)=BTT[[#This Row],[Hauptprozess
(Pflichtauswahl)]],"okay","falscher Subprozess"))</f>
        <v/>
      </c>
      <c r="AL3588">
        <f>IF(aktives_Teilprojekt="Master","",IF(BTT[[#This Row],[Verantwortliches TP
(automatisch)]]=VLOOKUP(aktives_Teilprojekt,Teilprojekte[[Teilprojekte]:[Kürzel]],2,FALSE),"okay","Hauptprozess anderes TP"))</f>
        <v/>
      </c>
      <c r="AM3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8">
        <f>IFERROR(IF(BTT[[#This Row],[SAP-Modul
(Pflichtauswahl)]]&lt;&gt;VLOOKUP(BTT[[#This Row],[Verwendete Transaktion (Pflichtauswahl)]],Transaktionen[[Transaktionen]:[Modul]],3,FALSE),"Modul anders","okay"),"")</f>
        <v/>
      </c>
      <c r="AP3588">
        <f>IFERROR(IF(COUNTIFS(BTT[Verwendete Transaktion (Pflichtauswahl)],BTT[[#This Row],[Verwendete Transaktion (Pflichtauswahl)]],BTT[SAP-Modul
(Pflichtauswahl)],"&lt;&gt;"&amp;BTT[[#This Row],[SAP-Modul
(Pflichtauswahl)]])&gt;0,"Modul anders","okay"),"")</f>
        <v/>
      </c>
      <c r="AQ3588">
        <f>IFERROR(IF(COUNTIFS(BTT[Verwendete Transaktion (Pflichtauswahl)],BTT[[#This Row],[Verwendete Transaktion (Pflichtauswahl)]],BTT[Verantwortliches TP
(automatisch)],"&lt;&gt;"&amp;BTT[[#This Row],[Verantwortliches TP
(automatisch)]])&gt;0,"Transaktion mehrfach","okay"),"")</f>
        <v/>
      </c>
      <c r="AR3588">
        <f>IFERROR(IF(COUNTIFS(BTT[Verwendete Transaktion (Pflichtauswahl)],BTT[[#This Row],[Verwendete Transaktion (Pflichtauswahl)]],BTT[Verantwortliches TP
(automatisch)],"&lt;&gt;"&amp;VLOOKUP(aktives_Teilprojekt,Teilprojekte[[Teilprojekte]:[Kürzel]],2,FALSE))&gt;0,"Transaktion mehrfach","okay"),"")</f>
        <v/>
      </c>
      <c r="AS3588" t="inlineStr">
        <is>
          <t>IH257</t>
        </is>
      </c>
    </row>
    <row r="3589">
      <c r="A3589">
        <f>IFERROR(IF(BTT[[#This Row],[Lfd Nr. 
(aus konsolidierter Datei)]]&lt;&gt;"",BTT[[#This Row],[Lfd Nr. 
(aus konsolidierter Datei)]],VLOOKUP(aktives_Teilprojekt,Teilprojekte[[Teilprojekte]:[Kürzel]],2,FALSE)&amp;ROW(BTT[[#This Row],[Lfd Nr.
(automatisch)]])-2),"")</f>
        <v/>
      </c>
      <c r="B3589" t="inlineStr">
        <is>
          <t>Instandhaltungsreporting</t>
        </is>
      </c>
      <c r="D3589" t="inlineStr">
        <is>
          <t>BWB Objektklasse u. Hersteller  S862</t>
        </is>
      </c>
      <c r="E3589">
        <f>IFERROR(IF(NOT(BTT[[#This Row],[Manuelle Änderung des Verantwortliches TP
(Auswahl - bei Bedarf)]]=""),BTT[[#This Row],[Manuelle Änderung des Verantwortliches TP
(Auswahl - bei Bedarf)]],VLOOKUP(BTT[[#This Row],[Hauptprozess
(Pflichtauswahl)]],Hauptprozesse[],3,FALSE)),"")</f>
        <v/>
      </c>
      <c r="H3589" t="inlineStr">
        <is>
          <t>PM</t>
        </is>
      </c>
      <c r="I3589" t="inlineStr">
        <is>
          <t>ZPM76</t>
        </is>
      </c>
      <c r="J3589">
        <f>IFERROR(VLOOKUP(BTT[[#This Row],[Verwendete Transaktion (Pflichtauswahl)]],Transaktionen[[Transaktionen]:[Langtext]],2,FALSE),"")</f>
        <v/>
      </c>
      <c r="L3589" t="inlineStr">
        <is>
          <t>nein</t>
        </is>
      </c>
      <c r="N3589" t="inlineStr">
        <is>
          <t>nein</t>
        </is>
      </c>
      <c r="O3589" t="inlineStr">
        <is>
          <t>nein</t>
        </is>
      </c>
      <c r="S3589" t="inlineStr">
        <is>
          <t>nein</t>
        </is>
      </c>
      <c r="T3589" t="inlineStr">
        <is>
          <t>keiner</t>
        </is>
      </c>
      <c r="V3589">
        <f>IFERROR(VLOOKUP(BTT[[#This Row],[Verwendetes Formular
(Auswahl falls relevant)]],Formulare[[Formularbezeichnung]:[Formularname (technisch)]],2,FALSE),"")</f>
        <v/>
      </c>
      <c r="X3589" t="inlineStr">
        <is>
          <t>nein</t>
        </is>
      </c>
      <c r="Z3589" t="inlineStr">
        <is>
          <t>Must-have</t>
        </is>
      </c>
      <c r="AK3589">
        <f>IF(BTT[[#This Row],[Subprozess
(optionale Auswahl)]]="","okay",IF(VLOOKUP(BTT[[#This Row],[Subprozess
(optionale Auswahl)]],BPML[[Subprozess]:[Zugeordneter Hauptprozess]],3,FALSE)=BTT[[#This Row],[Hauptprozess
(Pflichtauswahl)]],"okay","falscher Subprozess"))</f>
        <v/>
      </c>
      <c r="AL3589">
        <f>IF(aktives_Teilprojekt="Master","",IF(BTT[[#This Row],[Verantwortliches TP
(automatisch)]]=VLOOKUP(aktives_Teilprojekt,Teilprojekte[[Teilprojekte]:[Kürzel]],2,FALSE),"okay","Hauptprozess anderes TP"))</f>
        <v/>
      </c>
      <c r="AM3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9">
        <f>IFERROR(IF(BTT[[#This Row],[SAP-Modul
(Pflichtauswahl)]]&lt;&gt;VLOOKUP(BTT[[#This Row],[Verwendete Transaktion (Pflichtauswahl)]],Transaktionen[[Transaktionen]:[Modul]],3,FALSE),"Modul anders","okay"),"")</f>
        <v/>
      </c>
      <c r="AP3589">
        <f>IFERROR(IF(COUNTIFS(BTT[Verwendete Transaktion (Pflichtauswahl)],BTT[[#This Row],[Verwendete Transaktion (Pflichtauswahl)]],BTT[SAP-Modul
(Pflichtauswahl)],"&lt;&gt;"&amp;BTT[[#This Row],[SAP-Modul
(Pflichtauswahl)]])&gt;0,"Modul anders","okay"),"")</f>
        <v/>
      </c>
      <c r="AQ3589">
        <f>IFERROR(IF(COUNTIFS(BTT[Verwendete Transaktion (Pflichtauswahl)],BTT[[#This Row],[Verwendete Transaktion (Pflichtauswahl)]],BTT[Verantwortliches TP
(automatisch)],"&lt;&gt;"&amp;BTT[[#This Row],[Verantwortliches TP
(automatisch)]])&gt;0,"Transaktion mehrfach","okay"),"")</f>
        <v/>
      </c>
      <c r="AR3589">
        <f>IFERROR(IF(COUNTIFS(BTT[Verwendete Transaktion (Pflichtauswahl)],BTT[[#This Row],[Verwendete Transaktion (Pflichtauswahl)]],BTT[Verantwortliches TP
(automatisch)],"&lt;&gt;"&amp;VLOOKUP(aktives_Teilprojekt,Teilprojekte[[Teilprojekte]:[Kürzel]],2,FALSE))&gt;0,"Transaktion mehrfach","okay"),"")</f>
        <v/>
      </c>
      <c r="AS3589" t="inlineStr">
        <is>
          <t>IH258</t>
        </is>
      </c>
    </row>
    <row r="3590">
      <c r="A3590">
        <f>IFERROR(IF(BTT[[#This Row],[Lfd Nr. 
(aus konsolidierter Datei)]]&lt;&gt;"",BTT[[#This Row],[Lfd Nr. 
(aus konsolidierter Datei)]],VLOOKUP(aktives_Teilprojekt,Teilprojekte[[Teilprojekte]:[Kürzel]],2,FALSE)&amp;ROW(BTT[[#This Row],[Lfd Nr.
(automatisch)]])-2),"")</f>
        <v/>
      </c>
      <c r="B3590" t="inlineStr">
        <is>
          <t>Instandhaltungsreporting</t>
        </is>
      </c>
      <c r="D3590" t="inlineStr">
        <is>
          <t>Ausfallzeiten</t>
        </is>
      </c>
      <c r="E3590">
        <f>IFERROR(IF(NOT(BTT[[#This Row],[Manuelle Änderung des Verantwortliches TP
(Auswahl - bei Bedarf)]]=""),BTT[[#This Row],[Manuelle Änderung des Verantwortliches TP
(Auswahl - bei Bedarf)]],VLOOKUP(BTT[[#This Row],[Hauptprozess
(Pflichtauswahl)]],Hauptprozesse[],3,FALSE)),"")</f>
        <v/>
      </c>
      <c r="H3590" t="inlineStr">
        <is>
          <t>PM</t>
        </is>
      </c>
      <c r="I3590" t="inlineStr">
        <is>
          <t>ZPM77</t>
        </is>
      </c>
      <c r="J3590">
        <f>IFERROR(VLOOKUP(BTT[[#This Row],[Verwendete Transaktion (Pflichtauswahl)]],Transaktionen[[Transaktionen]:[Langtext]],2,FALSE),"")</f>
        <v/>
      </c>
      <c r="L3590" t="inlineStr">
        <is>
          <t>nein</t>
        </is>
      </c>
      <c r="N3590" t="inlineStr">
        <is>
          <t>nein</t>
        </is>
      </c>
      <c r="O3590" t="inlineStr">
        <is>
          <t>nein</t>
        </is>
      </c>
      <c r="S3590" t="inlineStr">
        <is>
          <t>nein</t>
        </is>
      </c>
      <c r="T3590" t="inlineStr">
        <is>
          <t>keiner</t>
        </is>
      </c>
      <c r="V3590">
        <f>IFERROR(VLOOKUP(BTT[[#This Row],[Verwendetes Formular
(Auswahl falls relevant)]],Formulare[[Formularbezeichnung]:[Formularname (technisch)]],2,FALSE),"")</f>
        <v/>
      </c>
      <c r="X3590" t="inlineStr">
        <is>
          <t>nein</t>
        </is>
      </c>
      <c r="Z3590" t="inlineStr">
        <is>
          <t>Must-have</t>
        </is>
      </c>
      <c r="AK3590">
        <f>IF(BTT[[#This Row],[Subprozess
(optionale Auswahl)]]="","okay",IF(VLOOKUP(BTT[[#This Row],[Subprozess
(optionale Auswahl)]],BPML[[Subprozess]:[Zugeordneter Hauptprozess]],3,FALSE)=BTT[[#This Row],[Hauptprozess
(Pflichtauswahl)]],"okay","falscher Subprozess"))</f>
        <v/>
      </c>
      <c r="AL3590">
        <f>IF(aktives_Teilprojekt="Master","",IF(BTT[[#This Row],[Verantwortliches TP
(automatisch)]]=VLOOKUP(aktives_Teilprojekt,Teilprojekte[[Teilprojekte]:[Kürzel]],2,FALSE),"okay","Hauptprozess anderes TP"))</f>
        <v/>
      </c>
      <c r="AM3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0">
        <f>IFERROR(IF(BTT[[#This Row],[SAP-Modul
(Pflichtauswahl)]]&lt;&gt;VLOOKUP(BTT[[#This Row],[Verwendete Transaktion (Pflichtauswahl)]],Transaktionen[[Transaktionen]:[Modul]],3,FALSE),"Modul anders","okay"),"")</f>
        <v/>
      </c>
      <c r="AP3590">
        <f>IFERROR(IF(COUNTIFS(BTT[Verwendete Transaktion (Pflichtauswahl)],BTT[[#This Row],[Verwendete Transaktion (Pflichtauswahl)]],BTT[SAP-Modul
(Pflichtauswahl)],"&lt;&gt;"&amp;BTT[[#This Row],[SAP-Modul
(Pflichtauswahl)]])&gt;0,"Modul anders","okay"),"")</f>
        <v/>
      </c>
      <c r="AQ3590">
        <f>IFERROR(IF(COUNTIFS(BTT[Verwendete Transaktion (Pflichtauswahl)],BTT[[#This Row],[Verwendete Transaktion (Pflichtauswahl)]],BTT[Verantwortliches TP
(automatisch)],"&lt;&gt;"&amp;BTT[[#This Row],[Verantwortliches TP
(automatisch)]])&gt;0,"Transaktion mehrfach","okay"),"")</f>
        <v/>
      </c>
      <c r="AR3590">
        <f>IFERROR(IF(COUNTIFS(BTT[Verwendete Transaktion (Pflichtauswahl)],BTT[[#This Row],[Verwendete Transaktion (Pflichtauswahl)]],BTT[Verantwortliches TP
(automatisch)],"&lt;&gt;"&amp;VLOOKUP(aktives_Teilprojekt,Teilprojekte[[Teilprojekte]:[Kürzel]],2,FALSE))&gt;0,"Transaktion mehrfach","okay"),"")</f>
        <v/>
      </c>
      <c r="AS3590" t="inlineStr">
        <is>
          <t>IH259</t>
        </is>
      </c>
    </row>
    <row r="3591">
      <c r="A3591">
        <f>IFERROR(IF(BTT[[#This Row],[Lfd Nr. 
(aus konsolidierter Datei)]]&lt;&gt;"",BTT[[#This Row],[Lfd Nr. 
(aus konsolidierter Datei)]],VLOOKUP(aktives_Teilprojekt,Teilprojekte[[Teilprojekte]:[Kürzel]],2,FALSE)&amp;ROW(BTT[[#This Row],[Lfd Nr.
(automatisch)]])-2),"")</f>
        <v/>
      </c>
      <c r="B3591" t="inlineStr">
        <is>
          <t>geplante Außerbetriebnahme und Instandsetzung durchführen</t>
        </is>
      </c>
      <c r="D3591" t="inlineStr">
        <is>
          <t>Workflowsteuerung</t>
        </is>
      </c>
      <c r="E3591">
        <f>IFERROR(IF(NOT(BTT[[#This Row],[Manuelle Änderung des Verantwortliches TP
(Auswahl - bei Bedarf)]]=""),BTT[[#This Row],[Manuelle Änderung des Verantwortliches TP
(Auswahl - bei Bedarf)]],VLOOKUP(BTT[[#This Row],[Hauptprozess
(Pflichtauswahl)]],Hauptprozesse[],3,FALSE)),"")</f>
        <v/>
      </c>
      <c r="H3591" t="inlineStr">
        <is>
          <t>PM</t>
        </is>
      </c>
      <c r="I3591" t="inlineStr">
        <is>
          <t>ZPM78</t>
        </is>
      </c>
      <c r="J3591">
        <f>IFERROR(VLOOKUP(BTT[[#This Row],[Verwendete Transaktion (Pflichtauswahl)]],Transaktionen[[Transaktionen]:[Langtext]],2,FALSE),"")</f>
        <v/>
      </c>
      <c r="L3591" t="inlineStr">
        <is>
          <t>nein</t>
        </is>
      </c>
      <c r="M3591" t="inlineStr">
        <is>
          <t>ja</t>
        </is>
      </c>
      <c r="N3591" t="inlineStr">
        <is>
          <t>nein</t>
        </is>
      </c>
      <c r="O3591" t="inlineStr">
        <is>
          <t>nein</t>
        </is>
      </c>
      <c r="P3591" t="inlineStr">
        <is>
          <t>nein</t>
        </is>
      </c>
      <c r="Q3591" t="inlineStr">
        <is>
          <t>nein</t>
        </is>
      </c>
      <c r="R3591" t="inlineStr">
        <is>
          <t>keine</t>
        </is>
      </c>
      <c r="S3591" t="inlineStr">
        <is>
          <t>nein</t>
        </is>
      </c>
      <c r="T3591" t="inlineStr">
        <is>
          <t>keiner</t>
        </is>
      </c>
      <c r="V3591">
        <f>IFERROR(VLOOKUP(BTT[[#This Row],[Verwendetes Formular
(Auswahl falls relevant)]],Formulare[[Formularbezeichnung]:[Formularname (technisch)]],2,FALSE),"")</f>
        <v/>
      </c>
      <c r="X3591" t="inlineStr">
        <is>
          <t>nein</t>
        </is>
      </c>
      <c r="Z3591" t="inlineStr">
        <is>
          <t>Must-have</t>
        </is>
      </c>
      <c r="AK3591">
        <f>IF(BTT[[#This Row],[Subprozess
(optionale Auswahl)]]="","okay",IF(VLOOKUP(BTT[[#This Row],[Subprozess
(optionale Auswahl)]],BPML[[Subprozess]:[Zugeordneter Hauptprozess]],3,FALSE)=BTT[[#This Row],[Hauptprozess
(Pflichtauswahl)]],"okay","falscher Subprozess"))</f>
        <v/>
      </c>
      <c r="AL3591">
        <f>IF(aktives_Teilprojekt="Master","",IF(BTT[[#This Row],[Verantwortliches TP
(automatisch)]]=VLOOKUP(aktives_Teilprojekt,Teilprojekte[[Teilprojekte]:[Kürzel]],2,FALSE),"okay","Hauptprozess anderes TP"))</f>
        <v/>
      </c>
      <c r="AM3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1">
        <f>IFERROR(IF(BTT[[#This Row],[SAP-Modul
(Pflichtauswahl)]]&lt;&gt;VLOOKUP(BTT[[#This Row],[Verwendete Transaktion (Pflichtauswahl)]],Transaktionen[[Transaktionen]:[Modul]],3,FALSE),"Modul anders","okay"),"")</f>
        <v/>
      </c>
      <c r="AP3591">
        <f>IFERROR(IF(COUNTIFS(BTT[Verwendete Transaktion (Pflichtauswahl)],BTT[[#This Row],[Verwendete Transaktion (Pflichtauswahl)]],BTT[SAP-Modul
(Pflichtauswahl)],"&lt;&gt;"&amp;BTT[[#This Row],[SAP-Modul
(Pflichtauswahl)]])&gt;0,"Modul anders","okay"),"")</f>
        <v/>
      </c>
      <c r="AQ3591">
        <f>IFERROR(IF(COUNTIFS(BTT[Verwendete Transaktion (Pflichtauswahl)],BTT[[#This Row],[Verwendete Transaktion (Pflichtauswahl)]],BTT[Verantwortliches TP
(automatisch)],"&lt;&gt;"&amp;BTT[[#This Row],[Verantwortliches TP
(automatisch)]])&gt;0,"Transaktion mehrfach","okay"),"")</f>
        <v/>
      </c>
      <c r="AR3591">
        <f>IFERROR(IF(COUNTIFS(BTT[Verwendete Transaktion (Pflichtauswahl)],BTT[[#This Row],[Verwendete Transaktion (Pflichtauswahl)]],BTT[Verantwortliches TP
(automatisch)],"&lt;&gt;"&amp;VLOOKUP(aktives_Teilprojekt,Teilprojekte[[Teilprojekte]:[Kürzel]],2,FALSE))&gt;0,"Transaktion mehrfach","okay"),"")</f>
        <v/>
      </c>
      <c r="AS3591" t="inlineStr">
        <is>
          <t>IH260</t>
        </is>
      </c>
    </row>
    <row r="3592">
      <c r="A3592">
        <f>IFERROR(IF(BTT[[#This Row],[Lfd Nr. 
(aus konsolidierter Datei)]]&lt;&gt;"",BTT[[#This Row],[Lfd Nr. 
(aus konsolidierter Datei)]],VLOOKUP(aktives_Teilprojekt,Teilprojekte[[Teilprojekte]:[Kürzel]],2,FALSE)&amp;ROW(BTT[[#This Row],[Lfd Nr.
(automatisch)]])-2),"")</f>
        <v/>
      </c>
      <c r="B3592" t="inlineStr">
        <is>
          <t>geplante Außerbetriebnahme und Instandsetzung durchführen</t>
        </is>
      </c>
      <c r="D3592" t="inlineStr">
        <is>
          <t>Workflowsteuerung</t>
        </is>
      </c>
      <c r="E3592">
        <f>IFERROR(IF(NOT(BTT[[#This Row],[Manuelle Änderung des Verantwortliches TP
(Auswahl - bei Bedarf)]]=""),BTT[[#This Row],[Manuelle Änderung des Verantwortliches TP
(Auswahl - bei Bedarf)]],VLOOKUP(BTT[[#This Row],[Hauptprozess
(Pflichtauswahl)]],Hauptprozesse[],3,FALSE)),"")</f>
        <v/>
      </c>
      <c r="H3592" t="inlineStr">
        <is>
          <t>PM</t>
        </is>
      </c>
      <c r="I3592" t="inlineStr">
        <is>
          <t>ZPM79</t>
        </is>
      </c>
      <c r="J3592">
        <f>IFERROR(VLOOKUP(BTT[[#This Row],[Verwendete Transaktion (Pflichtauswahl)]],Transaktionen[[Transaktionen]:[Langtext]],2,FALSE),"")</f>
        <v/>
      </c>
      <c r="L3592" t="inlineStr">
        <is>
          <t>nein</t>
        </is>
      </c>
      <c r="M3592" t="inlineStr">
        <is>
          <t>ja</t>
        </is>
      </c>
      <c r="N3592" t="inlineStr">
        <is>
          <t>nein</t>
        </is>
      </c>
      <c r="O3592" t="inlineStr">
        <is>
          <t>nein</t>
        </is>
      </c>
      <c r="P3592" t="inlineStr">
        <is>
          <t>nein</t>
        </is>
      </c>
      <c r="Q3592" t="inlineStr">
        <is>
          <t>nein</t>
        </is>
      </c>
      <c r="R3592" t="inlineStr">
        <is>
          <t>keine</t>
        </is>
      </c>
      <c r="S3592" t="inlineStr">
        <is>
          <t>nein</t>
        </is>
      </c>
      <c r="T3592" t="inlineStr">
        <is>
          <t>keiner</t>
        </is>
      </c>
      <c r="V3592">
        <f>IFERROR(VLOOKUP(BTT[[#This Row],[Verwendetes Formular
(Auswahl falls relevant)]],Formulare[[Formularbezeichnung]:[Formularname (technisch)]],2,FALSE),"")</f>
        <v/>
      </c>
      <c r="X3592" t="inlineStr">
        <is>
          <t>nein</t>
        </is>
      </c>
      <c r="Z3592" t="inlineStr">
        <is>
          <t>Must-have</t>
        </is>
      </c>
      <c r="AK3592">
        <f>IF(BTT[[#This Row],[Subprozess
(optionale Auswahl)]]="","okay",IF(VLOOKUP(BTT[[#This Row],[Subprozess
(optionale Auswahl)]],BPML[[Subprozess]:[Zugeordneter Hauptprozess]],3,FALSE)=BTT[[#This Row],[Hauptprozess
(Pflichtauswahl)]],"okay","falscher Subprozess"))</f>
        <v/>
      </c>
      <c r="AL3592">
        <f>IF(aktives_Teilprojekt="Master","",IF(BTT[[#This Row],[Verantwortliches TP
(automatisch)]]=VLOOKUP(aktives_Teilprojekt,Teilprojekte[[Teilprojekte]:[Kürzel]],2,FALSE),"okay","Hauptprozess anderes TP"))</f>
        <v/>
      </c>
      <c r="AM3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2">
        <f>IFERROR(IF(BTT[[#This Row],[SAP-Modul
(Pflichtauswahl)]]&lt;&gt;VLOOKUP(BTT[[#This Row],[Verwendete Transaktion (Pflichtauswahl)]],Transaktionen[[Transaktionen]:[Modul]],3,FALSE),"Modul anders","okay"),"")</f>
        <v/>
      </c>
      <c r="AP3592">
        <f>IFERROR(IF(COUNTIFS(BTT[Verwendete Transaktion (Pflichtauswahl)],BTT[[#This Row],[Verwendete Transaktion (Pflichtauswahl)]],BTT[SAP-Modul
(Pflichtauswahl)],"&lt;&gt;"&amp;BTT[[#This Row],[SAP-Modul
(Pflichtauswahl)]])&gt;0,"Modul anders","okay"),"")</f>
        <v/>
      </c>
      <c r="AQ3592">
        <f>IFERROR(IF(COUNTIFS(BTT[Verwendete Transaktion (Pflichtauswahl)],BTT[[#This Row],[Verwendete Transaktion (Pflichtauswahl)]],BTT[Verantwortliches TP
(automatisch)],"&lt;&gt;"&amp;BTT[[#This Row],[Verantwortliches TP
(automatisch)]])&gt;0,"Transaktion mehrfach","okay"),"")</f>
        <v/>
      </c>
      <c r="AR3592">
        <f>IFERROR(IF(COUNTIFS(BTT[Verwendete Transaktion (Pflichtauswahl)],BTT[[#This Row],[Verwendete Transaktion (Pflichtauswahl)]],BTT[Verantwortliches TP
(automatisch)],"&lt;&gt;"&amp;VLOOKUP(aktives_Teilprojekt,Teilprojekte[[Teilprojekte]:[Kürzel]],2,FALSE))&gt;0,"Transaktion mehrfach","okay"),"")</f>
        <v/>
      </c>
      <c r="AS3592" t="inlineStr">
        <is>
          <t>IH261</t>
        </is>
      </c>
    </row>
    <row r="3593">
      <c r="A3593">
        <f>IFERROR(IF(BTT[[#This Row],[Lfd Nr. 
(aus konsolidierter Datei)]]&lt;&gt;"",BTT[[#This Row],[Lfd Nr. 
(aus konsolidierter Datei)]],VLOOKUP(aktives_Teilprojekt,Teilprojekte[[Teilprojekte]:[Kürzel]],2,FALSE)&amp;ROW(BTT[[#This Row],[Lfd Nr.
(automatisch)]])-2),"")</f>
        <v/>
      </c>
      <c r="B3593" t="inlineStr">
        <is>
          <t>geplante Außerbetriebnahme und Instandsetzung durchführen</t>
        </is>
      </c>
      <c r="D3593" t="inlineStr">
        <is>
          <t>Workflowsteuerung</t>
        </is>
      </c>
      <c r="E3593">
        <f>IFERROR(IF(NOT(BTT[[#This Row],[Manuelle Änderung des Verantwortliches TP
(Auswahl - bei Bedarf)]]=""),BTT[[#This Row],[Manuelle Änderung des Verantwortliches TP
(Auswahl - bei Bedarf)]],VLOOKUP(BTT[[#This Row],[Hauptprozess
(Pflichtauswahl)]],Hauptprozesse[],3,FALSE)),"")</f>
        <v/>
      </c>
      <c r="H3593" t="inlineStr">
        <is>
          <t>PM</t>
        </is>
      </c>
      <c r="I3593" t="inlineStr">
        <is>
          <t>ZPM80</t>
        </is>
      </c>
      <c r="J3593">
        <f>IFERROR(VLOOKUP(BTT[[#This Row],[Verwendete Transaktion (Pflichtauswahl)]],Transaktionen[[Transaktionen]:[Langtext]],2,FALSE),"")</f>
        <v/>
      </c>
      <c r="L3593" t="inlineStr">
        <is>
          <t>nein</t>
        </is>
      </c>
      <c r="M3593" t="inlineStr">
        <is>
          <t>ja</t>
        </is>
      </c>
      <c r="N3593" t="inlineStr">
        <is>
          <t>nein</t>
        </is>
      </c>
      <c r="O3593" t="inlineStr">
        <is>
          <t>nein</t>
        </is>
      </c>
      <c r="P3593" t="inlineStr">
        <is>
          <t>nein</t>
        </is>
      </c>
      <c r="Q3593" t="inlineStr">
        <is>
          <t>nein</t>
        </is>
      </c>
      <c r="R3593" t="inlineStr">
        <is>
          <t>keine</t>
        </is>
      </c>
      <c r="S3593" t="inlineStr">
        <is>
          <t>nein</t>
        </is>
      </c>
      <c r="T3593" t="inlineStr">
        <is>
          <t>keiner</t>
        </is>
      </c>
      <c r="V3593">
        <f>IFERROR(VLOOKUP(BTT[[#This Row],[Verwendetes Formular
(Auswahl falls relevant)]],Formulare[[Formularbezeichnung]:[Formularname (technisch)]],2,FALSE),"")</f>
        <v/>
      </c>
      <c r="X3593" t="inlineStr">
        <is>
          <t>nein</t>
        </is>
      </c>
      <c r="Z3593" t="inlineStr">
        <is>
          <t>Must-have</t>
        </is>
      </c>
      <c r="AK3593">
        <f>IF(BTT[[#This Row],[Subprozess
(optionale Auswahl)]]="","okay",IF(VLOOKUP(BTT[[#This Row],[Subprozess
(optionale Auswahl)]],BPML[[Subprozess]:[Zugeordneter Hauptprozess]],3,FALSE)=BTT[[#This Row],[Hauptprozess
(Pflichtauswahl)]],"okay","falscher Subprozess"))</f>
        <v/>
      </c>
      <c r="AL3593">
        <f>IF(aktives_Teilprojekt="Master","",IF(BTT[[#This Row],[Verantwortliches TP
(automatisch)]]=VLOOKUP(aktives_Teilprojekt,Teilprojekte[[Teilprojekte]:[Kürzel]],2,FALSE),"okay","Hauptprozess anderes TP"))</f>
        <v/>
      </c>
      <c r="AM3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3">
        <f>IFERROR(IF(BTT[[#This Row],[SAP-Modul
(Pflichtauswahl)]]&lt;&gt;VLOOKUP(BTT[[#This Row],[Verwendete Transaktion (Pflichtauswahl)]],Transaktionen[[Transaktionen]:[Modul]],3,FALSE),"Modul anders","okay"),"")</f>
        <v/>
      </c>
      <c r="AP3593">
        <f>IFERROR(IF(COUNTIFS(BTT[Verwendete Transaktion (Pflichtauswahl)],BTT[[#This Row],[Verwendete Transaktion (Pflichtauswahl)]],BTT[SAP-Modul
(Pflichtauswahl)],"&lt;&gt;"&amp;BTT[[#This Row],[SAP-Modul
(Pflichtauswahl)]])&gt;0,"Modul anders","okay"),"")</f>
        <v/>
      </c>
      <c r="AQ3593">
        <f>IFERROR(IF(COUNTIFS(BTT[Verwendete Transaktion (Pflichtauswahl)],BTT[[#This Row],[Verwendete Transaktion (Pflichtauswahl)]],BTT[Verantwortliches TP
(automatisch)],"&lt;&gt;"&amp;BTT[[#This Row],[Verantwortliches TP
(automatisch)]])&gt;0,"Transaktion mehrfach","okay"),"")</f>
        <v/>
      </c>
      <c r="AR3593">
        <f>IFERROR(IF(COUNTIFS(BTT[Verwendete Transaktion (Pflichtauswahl)],BTT[[#This Row],[Verwendete Transaktion (Pflichtauswahl)]],BTT[Verantwortliches TP
(automatisch)],"&lt;&gt;"&amp;VLOOKUP(aktives_Teilprojekt,Teilprojekte[[Teilprojekte]:[Kürzel]],2,FALSE))&gt;0,"Transaktion mehrfach","okay"),"")</f>
        <v/>
      </c>
      <c r="AS3593" t="inlineStr">
        <is>
          <t>IH262</t>
        </is>
      </c>
    </row>
    <row r="3594">
      <c r="A3594">
        <f>IFERROR(IF(BTT[[#This Row],[Lfd Nr. 
(aus konsolidierter Datei)]]&lt;&gt;"",BTT[[#This Row],[Lfd Nr. 
(aus konsolidierter Datei)]],VLOOKUP(aktives_Teilprojekt,Teilprojekte[[Teilprojekte]:[Kürzel]],2,FALSE)&amp;ROW(BTT[[#This Row],[Lfd Nr.
(automatisch)]])-2),"")</f>
        <v/>
      </c>
      <c r="B3594" t="inlineStr">
        <is>
          <t>Instandhaltungsreporting</t>
        </is>
      </c>
      <c r="D3594" t="inlineStr">
        <is>
          <t>Anzahl Aufträge nach Techn.Platz</t>
        </is>
      </c>
      <c r="E3594">
        <f>IFERROR(IF(NOT(BTT[[#This Row],[Manuelle Änderung des Verantwortliches TP
(Auswahl - bei Bedarf)]]=""),BTT[[#This Row],[Manuelle Änderung des Verantwortliches TP
(Auswahl - bei Bedarf)]],VLOOKUP(BTT[[#This Row],[Hauptprozess
(Pflichtauswahl)]],Hauptprozesse[],3,FALSE)),"")</f>
        <v/>
      </c>
      <c r="H3594" t="inlineStr">
        <is>
          <t>PM</t>
        </is>
      </c>
      <c r="I3594" t="inlineStr">
        <is>
          <t>ZPM81</t>
        </is>
      </c>
      <c r="J3594">
        <f>IFERROR(VLOOKUP(BTT[[#This Row],[Verwendete Transaktion (Pflichtauswahl)]],Transaktionen[[Transaktionen]:[Langtext]],2,FALSE),"")</f>
        <v/>
      </c>
      <c r="L3594" t="inlineStr">
        <is>
          <t>nein</t>
        </is>
      </c>
      <c r="N3594" t="inlineStr">
        <is>
          <t>nein</t>
        </is>
      </c>
      <c r="O3594" t="inlineStr">
        <is>
          <t>nein</t>
        </is>
      </c>
      <c r="S3594" t="inlineStr">
        <is>
          <t>nein</t>
        </is>
      </c>
      <c r="T3594" t="inlineStr">
        <is>
          <t>keiner</t>
        </is>
      </c>
      <c r="V3594">
        <f>IFERROR(VLOOKUP(BTT[[#This Row],[Verwendetes Formular
(Auswahl falls relevant)]],Formulare[[Formularbezeichnung]:[Formularname (technisch)]],2,FALSE),"")</f>
        <v/>
      </c>
      <c r="X3594" t="inlineStr">
        <is>
          <t>nein</t>
        </is>
      </c>
      <c r="Z3594" t="inlineStr">
        <is>
          <t>Must-have</t>
        </is>
      </c>
      <c r="AK3594">
        <f>IF(BTT[[#This Row],[Subprozess
(optionale Auswahl)]]="","okay",IF(VLOOKUP(BTT[[#This Row],[Subprozess
(optionale Auswahl)]],BPML[[Subprozess]:[Zugeordneter Hauptprozess]],3,FALSE)=BTT[[#This Row],[Hauptprozess
(Pflichtauswahl)]],"okay","falscher Subprozess"))</f>
        <v/>
      </c>
      <c r="AL3594">
        <f>IF(aktives_Teilprojekt="Master","",IF(BTT[[#This Row],[Verantwortliches TP
(automatisch)]]=VLOOKUP(aktives_Teilprojekt,Teilprojekte[[Teilprojekte]:[Kürzel]],2,FALSE),"okay","Hauptprozess anderes TP"))</f>
        <v/>
      </c>
      <c r="AM3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4">
        <f>IFERROR(IF(BTT[[#This Row],[SAP-Modul
(Pflichtauswahl)]]&lt;&gt;VLOOKUP(BTT[[#This Row],[Verwendete Transaktion (Pflichtauswahl)]],Transaktionen[[Transaktionen]:[Modul]],3,FALSE),"Modul anders","okay"),"")</f>
        <v/>
      </c>
      <c r="AP3594">
        <f>IFERROR(IF(COUNTIFS(BTT[Verwendete Transaktion (Pflichtauswahl)],BTT[[#This Row],[Verwendete Transaktion (Pflichtauswahl)]],BTT[SAP-Modul
(Pflichtauswahl)],"&lt;&gt;"&amp;BTT[[#This Row],[SAP-Modul
(Pflichtauswahl)]])&gt;0,"Modul anders","okay"),"")</f>
        <v/>
      </c>
      <c r="AQ3594">
        <f>IFERROR(IF(COUNTIFS(BTT[Verwendete Transaktion (Pflichtauswahl)],BTT[[#This Row],[Verwendete Transaktion (Pflichtauswahl)]],BTT[Verantwortliches TP
(automatisch)],"&lt;&gt;"&amp;BTT[[#This Row],[Verantwortliches TP
(automatisch)]])&gt;0,"Transaktion mehrfach","okay"),"")</f>
        <v/>
      </c>
      <c r="AR3594">
        <f>IFERROR(IF(COUNTIFS(BTT[Verwendete Transaktion (Pflichtauswahl)],BTT[[#This Row],[Verwendete Transaktion (Pflichtauswahl)]],BTT[Verantwortliches TP
(automatisch)],"&lt;&gt;"&amp;VLOOKUP(aktives_Teilprojekt,Teilprojekte[[Teilprojekte]:[Kürzel]],2,FALSE))&gt;0,"Transaktion mehrfach","okay"),"")</f>
        <v/>
      </c>
      <c r="AS3594" t="inlineStr">
        <is>
          <t>IH263</t>
        </is>
      </c>
    </row>
    <row r="3595">
      <c r="A3595">
        <f>IFERROR(IF(BTT[[#This Row],[Lfd Nr. 
(aus konsolidierter Datei)]]&lt;&gt;"",BTT[[#This Row],[Lfd Nr. 
(aus konsolidierter Datei)]],VLOOKUP(aktives_Teilprojekt,Teilprojekte[[Teilprojekte]:[Kürzel]],2,FALSE)&amp;ROW(BTT[[#This Row],[Lfd Nr.
(automatisch)]])-2),"")</f>
        <v/>
      </c>
      <c r="B3595" t="inlineStr">
        <is>
          <t>Stammdatenpflege technische Objekte durchführen</t>
        </is>
      </c>
      <c r="D3595" t="inlineStr">
        <is>
          <t>Budgetpflege</t>
        </is>
      </c>
      <c r="E3595">
        <f>IFERROR(IF(NOT(BTT[[#This Row],[Manuelle Änderung des Verantwortliches TP
(Auswahl - bei Bedarf)]]=""),BTT[[#This Row],[Manuelle Änderung des Verantwortliches TP
(Auswahl - bei Bedarf)]],VLOOKUP(BTT[[#This Row],[Hauptprozess
(Pflichtauswahl)]],Hauptprozesse[],3,FALSE)),"")</f>
        <v/>
      </c>
      <c r="H3595" t="inlineStr">
        <is>
          <t>PM</t>
        </is>
      </c>
      <c r="I3595" t="inlineStr">
        <is>
          <t>ZPM82</t>
        </is>
      </c>
      <c r="J3595">
        <f>IFERROR(VLOOKUP(BTT[[#This Row],[Verwendete Transaktion (Pflichtauswahl)]],Transaktionen[[Transaktionen]:[Langtext]],2,FALSE),"")</f>
        <v/>
      </c>
      <c r="L3595" t="inlineStr">
        <is>
          <t>nein</t>
        </is>
      </c>
      <c r="N3595" t="inlineStr">
        <is>
          <t>nein</t>
        </is>
      </c>
      <c r="O3595" t="inlineStr">
        <is>
          <t>nein</t>
        </is>
      </c>
      <c r="S3595" t="inlineStr">
        <is>
          <t>nein</t>
        </is>
      </c>
      <c r="T3595" t="inlineStr">
        <is>
          <t>keiner</t>
        </is>
      </c>
      <c r="V3595">
        <f>IFERROR(VLOOKUP(BTT[[#This Row],[Verwendetes Formular
(Auswahl falls relevant)]],Formulare[[Formularbezeichnung]:[Formularname (technisch)]],2,FALSE),"")</f>
        <v/>
      </c>
      <c r="X3595" t="inlineStr">
        <is>
          <t>nein</t>
        </is>
      </c>
      <c r="Y3595" t="inlineStr">
        <is>
          <t>obsolet</t>
        </is>
      </c>
      <c r="Z3595" t="inlineStr">
        <is>
          <t>Could-have</t>
        </is>
      </c>
      <c r="AA3595" t="inlineStr">
        <is>
          <t>nein</t>
        </is>
      </c>
      <c r="AD3595" t="inlineStr">
        <is>
          <t>GUI</t>
        </is>
      </c>
      <c r="AH3595" t="inlineStr">
        <is>
          <t>nein</t>
        </is>
      </c>
      <c r="AI3595" t="inlineStr">
        <is>
          <t>ja</t>
        </is>
      </c>
      <c r="AJ3595" t="inlineStr">
        <is>
          <t>ja</t>
        </is>
      </c>
      <c r="AK3595">
        <f>IF(BTT[[#This Row],[Subprozess
(optionale Auswahl)]]="","okay",IF(VLOOKUP(BTT[[#This Row],[Subprozess
(optionale Auswahl)]],BPML[[Subprozess]:[Zugeordneter Hauptprozess]],3,FALSE)=BTT[[#This Row],[Hauptprozess
(Pflichtauswahl)]],"okay","falscher Subprozess"))</f>
        <v/>
      </c>
      <c r="AL3595">
        <f>IF(aktives_Teilprojekt="Master","",IF(BTT[[#This Row],[Verantwortliches TP
(automatisch)]]=VLOOKUP(aktives_Teilprojekt,Teilprojekte[[Teilprojekte]:[Kürzel]],2,FALSE),"okay","Hauptprozess anderes TP"))</f>
        <v/>
      </c>
      <c r="AM3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5">
        <f>IFERROR(IF(BTT[[#This Row],[SAP-Modul
(Pflichtauswahl)]]&lt;&gt;VLOOKUP(BTT[[#This Row],[Verwendete Transaktion (Pflichtauswahl)]],Transaktionen[[Transaktionen]:[Modul]],3,FALSE),"Modul anders","okay"),"")</f>
        <v/>
      </c>
      <c r="AP3595">
        <f>IFERROR(IF(COUNTIFS(BTT[Verwendete Transaktion (Pflichtauswahl)],BTT[[#This Row],[Verwendete Transaktion (Pflichtauswahl)]],BTT[SAP-Modul
(Pflichtauswahl)],"&lt;&gt;"&amp;BTT[[#This Row],[SAP-Modul
(Pflichtauswahl)]])&gt;0,"Modul anders","okay"),"")</f>
        <v/>
      </c>
      <c r="AQ3595">
        <f>IFERROR(IF(COUNTIFS(BTT[Verwendete Transaktion (Pflichtauswahl)],BTT[[#This Row],[Verwendete Transaktion (Pflichtauswahl)]],BTT[Verantwortliches TP
(automatisch)],"&lt;&gt;"&amp;BTT[[#This Row],[Verantwortliches TP
(automatisch)]])&gt;0,"Transaktion mehrfach","okay"),"")</f>
        <v/>
      </c>
      <c r="AR3595">
        <f>IFERROR(IF(COUNTIFS(BTT[Verwendete Transaktion (Pflichtauswahl)],BTT[[#This Row],[Verwendete Transaktion (Pflichtauswahl)]],BTT[Verantwortliches TP
(automatisch)],"&lt;&gt;"&amp;VLOOKUP(aktives_Teilprojekt,Teilprojekte[[Teilprojekte]:[Kürzel]],2,FALSE))&gt;0,"Transaktion mehrfach","okay"),"")</f>
        <v/>
      </c>
      <c r="AS3595" t="inlineStr">
        <is>
          <t>IH264</t>
        </is>
      </c>
    </row>
    <row r="3596">
      <c r="A3596">
        <f>IFERROR(IF(BTT[[#This Row],[Lfd Nr. 
(aus konsolidierter Datei)]]&lt;&gt;"",BTT[[#This Row],[Lfd Nr. 
(aus konsolidierter Datei)]],VLOOKUP(aktives_Teilprojekt,Teilprojekte[[Teilprojekte]:[Kürzel]],2,FALSE)&amp;ROW(BTT[[#This Row],[Lfd Nr.
(automatisch)]])-2),"")</f>
        <v/>
      </c>
      <c r="B3596" t="inlineStr">
        <is>
          <t>Stammdatenpflege technische Objekte durchführen</t>
        </is>
      </c>
      <c r="D3596" t="inlineStr">
        <is>
          <t xml:space="preserve">Adressdaten </t>
        </is>
      </c>
      <c r="E3596">
        <f>IFERROR(IF(NOT(BTT[[#This Row],[Manuelle Änderung des Verantwortliches TP
(Auswahl - bei Bedarf)]]=""),BTT[[#This Row],[Manuelle Änderung des Verantwortliches TP
(Auswahl - bei Bedarf)]],VLOOKUP(BTT[[#This Row],[Hauptprozess
(Pflichtauswahl)]],Hauptprozesse[],3,FALSE)),"")</f>
        <v/>
      </c>
      <c r="H3596" t="inlineStr">
        <is>
          <t>PM</t>
        </is>
      </c>
      <c r="I3596" t="inlineStr">
        <is>
          <t>ZPM83</t>
        </is>
      </c>
      <c r="J3596">
        <f>IFERROR(VLOOKUP(BTT[[#This Row],[Verwendete Transaktion (Pflichtauswahl)]],Transaktionen[[Transaktionen]:[Langtext]],2,FALSE),"")</f>
        <v/>
      </c>
      <c r="L3596" t="inlineStr">
        <is>
          <t>nein</t>
        </is>
      </c>
      <c r="N3596" t="inlineStr">
        <is>
          <t>nein</t>
        </is>
      </c>
      <c r="O3596" t="inlineStr">
        <is>
          <t>nein</t>
        </is>
      </c>
      <c r="S3596" t="inlineStr">
        <is>
          <t>nein</t>
        </is>
      </c>
      <c r="T3596" t="inlineStr">
        <is>
          <t>keiner</t>
        </is>
      </c>
      <c r="V3596">
        <f>IFERROR(VLOOKUP(BTT[[#This Row],[Verwendetes Formular
(Auswahl falls relevant)]],Formulare[[Formularbezeichnung]:[Formularname (technisch)]],2,FALSE),"")</f>
        <v/>
      </c>
      <c r="X3596" t="inlineStr">
        <is>
          <t>nein</t>
        </is>
      </c>
      <c r="Y3596" t="inlineStr">
        <is>
          <t>obsolet</t>
        </is>
      </c>
      <c r="Z3596" t="inlineStr">
        <is>
          <t>Could-have</t>
        </is>
      </c>
      <c r="AA3596" t="inlineStr">
        <is>
          <t>nein</t>
        </is>
      </c>
      <c r="AD3596" t="inlineStr">
        <is>
          <t>GUI</t>
        </is>
      </c>
      <c r="AH3596" t="inlineStr">
        <is>
          <t>nein</t>
        </is>
      </c>
      <c r="AI3596" t="inlineStr">
        <is>
          <t>ja</t>
        </is>
      </c>
      <c r="AJ3596" t="inlineStr">
        <is>
          <t>ja</t>
        </is>
      </c>
      <c r="AK3596">
        <f>IF(BTT[[#This Row],[Subprozess
(optionale Auswahl)]]="","okay",IF(VLOOKUP(BTT[[#This Row],[Subprozess
(optionale Auswahl)]],BPML[[Subprozess]:[Zugeordneter Hauptprozess]],3,FALSE)=BTT[[#This Row],[Hauptprozess
(Pflichtauswahl)]],"okay","falscher Subprozess"))</f>
        <v/>
      </c>
      <c r="AL3596">
        <f>IF(aktives_Teilprojekt="Master","",IF(BTT[[#This Row],[Verantwortliches TP
(automatisch)]]=VLOOKUP(aktives_Teilprojekt,Teilprojekte[[Teilprojekte]:[Kürzel]],2,FALSE),"okay","Hauptprozess anderes TP"))</f>
        <v/>
      </c>
      <c r="AM3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6">
        <f>IFERROR(IF(BTT[[#This Row],[SAP-Modul
(Pflichtauswahl)]]&lt;&gt;VLOOKUP(BTT[[#This Row],[Verwendete Transaktion (Pflichtauswahl)]],Transaktionen[[Transaktionen]:[Modul]],3,FALSE),"Modul anders","okay"),"")</f>
        <v/>
      </c>
      <c r="AP3596">
        <f>IFERROR(IF(COUNTIFS(BTT[Verwendete Transaktion (Pflichtauswahl)],BTT[[#This Row],[Verwendete Transaktion (Pflichtauswahl)]],BTT[SAP-Modul
(Pflichtauswahl)],"&lt;&gt;"&amp;BTT[[#This Row],[SAP-Modul
(Pflichtauswahl)]])&gt;0,"Modul anders","okay"),"")</f>
        <v/>
      </c>
      <c r="AQ3596">
        <f>IFERROR(IF(COUNTIFS(BTT[Verwendete Transaktion (Pflichtauswahl)],BTT[[#This Row],[Verwendete Transaktion (Pflichtauswahl)]],BTT[Verantwortliches TP
(automatisch)],"&lt;&gt;"&amp;BTT[[#This Row],[Verantwortliches TP
(automatisch)]])&gt;0,"Transaktion mehrfach","okay"),"")</f>
        <v/>
      </c>
      <c r="AR3596">
        <f>IFERROR(IF(COUNTIFS(BTT[Verwendete Transaktion (Pflichtauswahl)],BTT[[#This Row],[Verwendete Transaktion (Pflichtauswahl)]],BTT[Verantwortliches TP
(automatisch)],"&lt;&gt;"&amp;VLOOKUP(aktives_Teilprojekt,Teilprojekte[[Teilprojekte]:[Kürzel]],2,FALSE))&gt;0,"Transaktion mehrfach","okay"),"")</f>
        <v/>
      </c>
      <c r="AS3596" t="inlineStr">
        <is>
          <t>IH265</t>
        </is>
      </c>
    </row>
    <row r="3597">
      <c r="A3597">
        <f>IFERROR(IF(BTT[[#This Row],[Lfd Nr. 
(aus konsolidierter Datei)]]&lt;&gt;"",BTT[[#This Row],[Lfd Nr. 
(aus konsolidierter Datei)]],VLOOKUP(aktives_Teilprojekt,Teilprojekte[[Teilprojekte]:[Kürzel]],2,FALSE)&amp;ROW(BTT[[#This Row],[Lfd Nr.
(automatisch)]])-2),"")</f>
        <v/>
      </c>
      <c r="B3597" t="inlineStr">
        <is>
          <t>Stammdatenpflege technische Objekte durchführen</t>
        </is>
      </c>
      <c r="D3597" t="inlineStr">
        <is>
          <t>Wartungspläne ändern</t>
        </is>
      </c>
      <c r="E3597">
        <f>IFERROR(IF(NOT(BTT[[#This Row],[Manuelle Änderung des Verantwortliches TP
(Auswahl - bei Bedarf)]]=""),BTT[[#This Row],[Manuelle Änderung des Verantwortliches TP
(Auswahl - bei Bedarf)]],VLOOKUP(BTT[[#This Row],[Hauptprozess
(Pflichtauswahl)]],Hauptprozesse[],3,FALSE)),"")</f>
        <v/>
      </c>
      <c r="H3597" t="inlineStr">
        <is>
          <t>PM</t>
        </is>
      </c>
      <c r="I3597" t="inlineStr">
        <is>
          <t>ZPM85</t>
        </is>
      </c>
      <c r="J3597">
        <f>IFERROR(VLOOKUP(BTT[[#This Row],[Verwendete Transaktion (Pflichtauswahl)]],Transaktionen[[Transaktionen]:[Langtext]],2,FALSE),"")</f>
        <v/>
      </c>
      <c r="L3597" t="inlineStr">
        <is>
          <t>nein</t>
        </is>
      </c>
      <c r="N3597" t="inlineStr">
        <is>
          <t>nein</t>
        </is>
      </c>
      <c r="O3597" t="inlineStr">
        <is>
          <t>nein</t>
        </is>
      </c>
      <c r="S3597" t="inlineStr">
        <is>
          <t>nein</t>
        </is>
      </c>
      <c r="T3597" t="inlineStr">
        <is>
          <t>keiner</t>
        </is>
      </c>
      <c r="V3597">
        <f>IFERROR(VLOOKUP(BTT[[#This Row],[Verwendetes Formular
(Auswahl falls relevant)]],Formulare[[Formularbezeichnung]:[Formularname (technisch)]],2,FALSE),"")</f>
        <v/>
      </c>
      <c r="X3597" t="inlineStr">
        <is>
          <t>nein</t>
        </is>
      </c>
      <c r="Y3597" t="inlineStr">
        <is>
          <t>obsolet</t>
        </is>
      </c>
      <c r="Z3597" t="inlineStr">
        <is>
          <t>Could-have</t>
        </is>
      </c>
      <c r="AA3597" t="inlineStr">
        <is>
          <t>nein</t>
        </is>
      </c>
      <c r="AD3597" t="inlineStr">
        <is>
          <t>GUI</t>
        </is>
      </c>
      <c r="AH3597" t="inlineStr">
        <is>
          <t>nein</t>
        </is>
      </c>
      <c r="AI3597" t="inlineStr">
        <is>
          <t>ja</t>
        </is>
      </c>
      <c r="AJ3597" t="inlineStr">
        <is>
          <t>ja</t>
        </is>
      </c>
      <c r="AK3597">
        <f>IF(BTT[[#This Row],[Subprozess
(optionale Auswahl)]]="","okay",IF(VLOOKUP(BTT[[#This Row],[Subprozess
(optionale Auswahl)]],BPML[[Subprozess]:[Zugeordneter Hauptprozess]],3,FALSE)=BTT[[#This Row],[Hauptprozess
(Pflichtauswahl)]],"okay","falscher Subprozess"))</f>
        <v/>
      </c>
      <c r="AL3597">
        <f>IF(aktives_Teilprojekt="Master","",IF(BTT[[#This Row],[Verantwortliches TP
(automatisch)]]=VLOOKUP(aktives_Teilprojekt,Teilprojekte[[Teilprojekte]:[Kürzel]],2,FALSE),"okay","Hauptprozess anderes TP"))</f>
        <v/>
      </c>
      <c r="AM3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7">
        <f>IFERROR(IF(BTT[[#This Row],[SAP-Modul
(Pflichtauswahl)]]&lt;&gt;VLOOKUP(BTT[[#This Row],[Verwendete Transaktion (Pflichtauswahl)]],Transaktionen[[Transaktionen]:[Modul]],3,FALSE),"Modul anders","okay"),"")</f>
        <v/>
      </c>
      <c r="AP3597">
        <f>IFERROR(IF(COUNTIFS(BTT[Verwendete Transaktion (Pflichtauswahl)],BTT[[#This Row],[Verwendete Transaktion (Pflichtauswahl)]],BTT[SAP-Modul
(Pflichtauswahl)],"&lt;&gt;"&amp;BTT[[#This Row],[SAP-Modul
(Pflichtauswahl)]])&gt;0,"Modul anders","okay"),"")</f>
        <v/>
      </c>
      <c r="AQ3597">
        <f>IFERROR(IF(COUNTIFS(BTT[Verwendete Transaktion (Pflichtauswahl)],BTT[[#This Row],[Verwendete Transaktion (Pflichtauswahl)]],BTT[Verantwortliches TP
(automatisch)],"&lt;&gt;"&amp;BTT[[#This Row],[Verantwortliches TP
(automatisch)]])&gt;0,"Transaktion mehrfach","okay"),"")</f>
        <v/>
      </c>
      <c r="AR3597">
        <f>IFERROR(IF(COUNTIFS(BTT[Verwendete Transaktion (Pflichtauswahl)],BTT[[#This Row],[Verwendete Transaktion (Pflichtauswahl)]],BTT[Verantwortliches TP
(automatisch)],"&lt;&gt;"&amp;VLOOKUP(aktives_Teilprojekt,Teilprojekte[[Teilprojekte]:[Kürzel]],2,FALSE))&gt;0,"Transaktion mehrfach","okay"),"")</f>
        <v/>
      </c>
      <c r="AS3597" t="inlineStr">
        <is>
          <t>IH266</t>
        </is>
      </c>
    </row>
    <row r="3598">
      <c r="A3598">
        <f>IFERROR(IF(BTT[[#This Row],[Lfd Nr. 
(aus konsolidierter Datei)]]&lt;&gt;"",BTT[[#This Row],[Lfd Nr. 
(aus konsolidierter Datei)]],VLOOKUP(aktives_Teilprojekt,Teilprojekte[[Teilprojekte]:[Kürzel]],2,FALSE)&amp;ROW(BTT[[#This Row],[Lfd Nr.
(automatisch)]])-2),"")</f>
        <v/>
      </c>
      <c r="B3598" t="inlineStr">
        <is>
          <t>Stammdatenpflege technische Objekte durchführen</t>
        </is>
      </c>
      <c r="D3598" t="inlineStr">
        <is>
          <t>Meßbelege pflegen</t>
        </is>
      </c>
      <c r="E3598">
        <f>IFERROR(IF(NOT(BTT[[#This Row],[Manuelle Änderung des Verantwortliches TP
(Auswahl - bei Bedarf)]]=""),BTT[[#This Row],[Manuelle Änderung des Verantwortliches TP
(Auswahl - bei Bedarf)]],VLOOKUP(BTT[[#This Row],[Hauptprozess
(Pflichtauswahl)]],Hauptprozesse[],3,FALSE)),"")</f>
        <v/>
      </c>
      <c r="H3598" t="inlineStr">
        <is>
          <t>PM</t>
        </is>
      </c>
      <c r="I3598" t="inlineStr">
        <is>
          <t>ZPM87</t>
        </is>
      </c>
      <c r="J3598">
        <f>IFERROR(VLOOKUP(BTT[[#This Row],[Verwendete Transaktion (Pflichtauswahl)]],Transaktionen[[Transaktionen]:[Langtext]],2,FALSE),"")</f>
        <v/>
      </c>
      <c r="L3598" t="inlineStr">
        <is>
          <t>nein</t>
        </is>
      </c>
      <c r="M3598" t="inlineStr">
        <is>
          <t>ja</t>
        </is>
      </c>
      <c r="N3598" t="inlineStr">
        <is>
          <t>nein</t>
        </is>
      </c>
      <c r="O3598" t="inlineStr">
        <is>
          <t>nein</t>
        </is>
      </c>
      <c r="S3598" t="inlineStr">
        <is>
          <t>nein</t>
        </is>
      </c>
      <c r="T3598" t="inlineStr">
        <is>
          <t>keiner</t>
        </is>
      </c>
      <c r="V3598">
        <f>IFERROR(VLOOKUP(BTT[[#This Row],[Verwendetes Formular
(Auswahl falls relevant)]],Formulare[[Formularbezeichnung]:[Formularname (technisch)]],2,FALSE),"")</f>
        <v/>
      </c>
      <c r="X3598" t="inlineStr">
        <is>
          <t>nein</t>
        </is>
      </c>
      <c r="Z3598" t="inlineStr">
        <is>
          <t>Must-have</t>
        </is>
      </c>
      <c r="AA3598" t="inlineStr">
        <is>
          <t>nein</t>
        </is>
      </c>
      <c r="AD3598" t="inlineStr">
        <is>
          <t>GUI</t>
        </is>
      </c>
      <c r="AG3598" t="inlineStr">
        <is>
          <t>ja</t>
        </is>
      </c>
      <c r="AH3598" t="inlineStr">
        <is>
          <t>nein</t>
        </is>
      </c>
      <c r="AI3598" t="inlineStr">
        <is>
          <t>ja</t>
        </is>
      </c>
      <c r="AJ3598" t="inlineStr">
        <is>
          <t>ja</t>
        </is>
      </c>
      <c r="AK3598">
        <f>IF(BTT[[#This Row],[Subprozess
(optionale Auswahl)]]="","okay",IF(VLOOKUP(BTT[[#This Row],[Subprozess
(optionale Auswahl)]],BPML[[Subprozess]:[Zugeordneter Hauptprozess]],3,FALSE)=BTT[[#This Row],[Hauptprozess
(Pflichtauswahl)]],"okay","falscher Subprozess"))</f>
        <v/>
      </c>
      <c r="AL3598">
        <f>IF(aktives_Teilprojekt="Master","",IF(BTT[[#This Row],[Verantwortliches TP
(automatisch)]]=VLOOKUP(aktives_Teilprojekt,Teilprojekte[[Teilprojekte]:[Kürzel]],2,FALSE),"okay","Hauptprozess anderes TP"))</f>
        <v/>
      </c>
      <c r="AM3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8">
        <f>IFERROR(IF(BTT[[#This Row],[SAP-Modul
(Pflichtauswahl)]]&lt;&gt;VLOOKUP(BTT[[#This Row],[Verwendete Transaktion (Pflichtauswahl)]],Transaktionen[[Transaktionen]:[Modul]],3,FALSE),"Modul anders","okay"),"")</f>
        <v/>
      </c>
      <c r="AP3598">
        <f>IFERROR(IF(COUNTIFS(BTT[Verwendete Transaktion (Pflichtauswahl)],BTT[[#This Row],[Verwendete Transaktion (Pflichtauswahl)]],BTT[SAP-Modul
(Pflichtauswahl)],"&lt;&gt;"&amp;BTT[[#This Row],[SAP-Modul
(Pflichtauswahl)]])&gt;0,"Modul anders","okay"),"")</f>
        <v/>
      </c>
      <c r="AQ3598">
        <f>IFERROR(IF(COUNTIFS(BTT[Verwendete Transaktion (Pflichtauswahl)],BTT[[#This Row],[Verwendete Transaktion (Pflichtauswahl)]],BTT[Verantwortliches TP
(automatisch)],"&lt;&gt;"&amp;BTT[[#This Row],[Verantwortliches TP
(automatisch)]])&gt;0,"Transaktion mehrfach","okay"),"")</f>
        <v/>
      </c>
      <c r="AR3598">
        <f>IFERROR(IF(COUNTIFS(BTT[Verwendete Transaktion (Pflichtauswahl)],BTT[[#This Row],[Verwendete Transaktion (Pflichtauswahl)]],BTT[Verantwortliches TP
(automatisch)],"&lt;&gt;"&amp;VLOOKUP(aktives_Teilprojekt,Teilprojekte[[Teilprojekte]:[Kürzel]],2,FALSE))&gt;0,"Transaktion mehrfach","okay"),"")</f>
        <v/>
      </c>
      <c r="AS3598" t="inlineStr">
        <is>
          <t>IH268</t>
        </is>
      </c>
    </row>
    <row r="3599">
      <c r="A3599">
        <f>IFERROR(IF(BTT[[#This Row],[Lfd Nr. 
(aus konsolidierter Datei)]]&lt;&gt;"",BTT[[#This Row],[Lfd Nr. 
(aus konsolidierter Datei)]],VLOOKUP(aktives_Teilprojekt,Teilprojekte[[Teilprojekte]:[Kürzel]],2,FALSE)&amp;ROW(BTT[[#This Row],[Lfd Nr.
(automatisch)]])-2),"")</f>
        <v/>
      </c>
      <c r="B3599" t="inlineStr">
        <is>
          <t>geplante Außerbetriebnahme und Instandsetzung durchführen</t>
        </is>
      </c>
      <c r="D3599" t="inlineStr">
        <is>
          <t>Pflege Abrechnungsvorschrift</t>
        </is>
      </c>
      <c r="E3599">
        <f>IFERROR(IF(NOT(BTT[[#This Row],[Manuelle Änderung des Verantwortliches TP
(Auswahl - bei Bedarf)]]=""),BTT[[#This Row],[Manuelle Änderung des Verantwortliches TP
(Auswahl - bei Bedarf)]],VLOOKUP(BTT[[#This Row],[Hauptprozess
(Pflichtauswahl)]],Hauptprozesse[],3,FALSE)),"")</f>
        <v/>
      </c>
      <c r="H3599" t="inlineStr">
        <is>
          <t>PM</t>
        </is>
      </c>
      <c r="I3599" t="inlineStr">
        <is>
          <t>ZPM88</t>
        </is>
      </c>
      <c r="J3599">
        <f>IFERROR(VLOOKUP(BTT[[#This Row],[Verwendete Transaktion (Pflichtauswahl)]],Transaktionen[[Transaktionen]:[Langtext]],2,FALSE),"")</f>
        <v/>
      </c>
      <c r="L3599" t="inlineStr">
        <is>
          <t>nein</t>
        </is>
      </c>
      <c r="M3599" t="inlineStr">
        <is>
          <t>ja</t>
        </is>
      </c>
      <c r="N3599" t="inlineStr">
        <is>
          <t>nein</t>
        </is>
      </c>
      <c r="O3599" t="inlineStr">
        <is>
          <t>nein</t>
        </is>
      </c>
      <c r="P3599" t="inlineStr">
        <is>
          <t>nein</t>
        </is>
      </c>
      <c r="Q3599" t="inlineStr">
        <is>
          <t>nein</t>
        </is>
      </c>
      <c r="R3599" t="inlineStr">
        <is>
          <t>keine</t>
        </is>
      </c>
      <c r="S3599" t="inlineStr">
        <is>
          <t>nein</t>
        </is>
      </c>
      <c r="T3599" t="inlineStr">
        <is>
          <t>keiner</t>
        </is>
      </c>
      <c r="V3599">
        <f>IFERROR(VLOOKUP(BTT[[#This Row],[Verwendetes Formular
(Auswahl falls relevant)]],Formulare[[Formularbezeichnung]:[Formularname (technisch)]],2,FALSE),"")</f>
        <v/>
      </c>
      <c r="X3599" t="inlineStr">
        <is>
          <t>nein</t>
        </is>
      </c>
      <c r="Y3599" t="inlineStr">
        <is>
          <t>Pflege der Abrechnungsvorschriften (häufig bei Mischkalkulationen genutzt); Zugriff mittels Transaktion sowie Tabellenberechtigung mittels SM30</t>
        </is>
      </c>
      <c r="Z3599" t="inlineStr">
        <is>
          <t>Must-have</t>
        </is>
      </c>
      <c r="AK3599">
        <f>IF(BTT[[#This Row],[Subprozess
(optionale Auswahl)]]="","okay",IF(VLOOKUP(BTT[[#This Row],[Subprozess
(optionale Auswahl)]],BPML[[Subprozess]:[Zugeordneter Hauptprozess]],3,FALSE)=BTT[[#This Row],[Hauptprozess
(Pflichtauswahl)]],"okay","falscher Subprozess"))</f>
        <v/>
      </c>
      <c r="AL3599">
        <f>IF(aktives_Teilprojekt="Master","",IF(BTT[[#This Row],[Verantwortliches TP
(automatisch)]]=VLOOKUP(aktives_Teilprojekt,Teilprojekte[[Teilprojekte]:[Kürzel]],2,FALSE),"okay","Hauptprozess anderes TP"))</f>
        <v/>
      </c>
      <c r="AM3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9">
        <f>IFERROR(IF(BTT[[#This Row],[SAP-Modul
(Pflichtauswahl)]]&lt;&gt;VLOOKUP(BTT[[#This Row],[Verwendete Transaktion (Pflichtauswahl)]],Transaktionen[[Transaktionen]:[Modul]],3,FALSE),"Modul anders","okay"),"")</f>
        <v/>
      </c>
      <c r="AP3599">
        <f>IFERROR(IF(COUNTIFS(BTT[Verwendete Transaktion (Pflichtauswahl)],BTT[[#This Row],[Verwendete Transaktion (Pflichtauswahl)]],BTT[SAP-Modul
(Pflichtauswahl)],"&lt;&gt;"&amp;BTT[[#This Row],[SAP-Modul
(Pflichtauswahl)]])&gt;0,"Modul anders","okay"),"")</f>
        <v/>
      </c>
      <c r="AQ3599">
        <f>IFERROR(IF(COUNTIFS(BTT[Verwendete Transaktion (Pflichtauswahl)],BTT[[#This Row],[Verwendete Transaktion (Pflichtauswahl)]],BTT[Verantwortliches TP
(automatisch)],"&lt;&gt;"&amp;BTT[[#This Row],[Verantwortliches TP
(automatisch)]])&gt;0,"Transaktion mehrfach","okay"),"")</f>
        <v/>
      </c>
      <c r="AR3599">
        <f>IFERROR(IF(COUNTIFS(BTT[Verwendete Transaktion (Pflichtauswahl)],BTT[[#This Row],[Verwendete Transaktion (Pflichtauswahl)]],BTT[Verantwortliches TP
(automatisch)],"&lt;&gt;"&amp;VLOOKUP(aktives_Teilprojekt,Teilprojekte[[Teilprojekte]:[Kürzel]],2,FALSE))&gt;0,"Transaktion mehrfach","okay"),"")</f>
        <v/>
      </c>
      <c r="AS3599" t="inlineStr">
        <is>
          <t>IH269</t>
        </is>
      </c>
    </row>
    <row r="3600">
      <c r="A3600">
        <f>IFERROR(IF(BTT[[#This Row],[Lfd Nr. 
(aus konsolidierter Datei)]]&lt;&gt;"",BTT[[#This Row],[Lfd Nr. 
(aus konsolidierter Datei)]],VLOOKUP(aktives_Teilprojekt,Teilprojekte[[Teilprojekte]:[Kürzel]],2,FALSE)&amp;ROW(BTT[[#This Row],[Lfd Nr.
(automatisch)]])-2),"")</f>
        <v/>
      </c>
      <c r="B3600" t="inlineStr">
        <is>
          <t>geplante Außerbetriebnahme und Instandsetzung durchführen</t>
        </is>
      </c>
      <c r="D3600" t="inlineStr">
        <is>
          <t>Workflowsteuerung</t>
        </is>
      </c>
      <c r="E3600">
        <f>IFERROR(IF(NOT(BTT[[#This Row],[Manuelle Änderung des Verantwortliches TP
(Auswahl - bei Bedarf)]]=""),BTT[[#This Row],[Manuelle Änderung des Verantwortliches TP
(Auswahl - bei Bedarf)]],VLOOKUP(BTT[[#This Row],[Hauptprozess
(Pflichtauswahl)]],Hauptprozesse[],3,FALSE)),"")</f>
        <v/>
      </c>
      <c r="H3600" t="inlineStr">
        <is>
          <t>PM</t>
        </is>
      </c>
      <c r="I3600" t="inlineStr">
        <is>
          <t>ZPM92</t>
        </is>
      </c>
      <c r="J3600">
        <f>IFERROR(VLOOKUP(BTT[[#This Row],[Verwendete Transaktion (Pflichtauswahl)]],Transaktionen[[Transaktionen]:[Langtext]],2,FALSE),"")</f>
        <v/>
      </c>
      <c r="L3600" t="inlineStr">
        <is>
          <t>nein</t>
        </is>
      </c>
      <c r="M3600" t="inlineStr">
        <is>
          <t>ja</t>
        </is>
      </c>
      <c r="N3600" t="inlineStr">
        <is>
          <t>nein</t>
        </is>
      </c>
      <c r="O3600" t="inlineStr">
        <is>
          <t>nein</t>
        </is>
      </c>
      <c r="P3600" t="inlineStr">
        <is>
          <t>nein</t>
        </is>
      </c>
      <c r="Q3600" t="inlineStr">
        <is>
          <t>nein</t>
        </is>
      </c>
      <c r="R3600" t="inlineStr">
        <is>
          <t>keine</t>
        </is>
      </c>
      <c r="S3600" t="inlineStr">
        <is>
          <t>nein</t>
        </is>
      </c>
      <c r="T3600" t="inlineStr">
        <is>
          <t>keiner</t>
        </is>
      </c>
      <c r="V3600">
        <f>IFERROR(VLOOKUP(BTT[[#This Row],[Verwendetes Formular
(Auswahl falls relevant)]],Formulare[[Formularbezeichnung]:[Formularname (technisch)]],2,FALSE),"")</f>
        <v/>
      </c>
      <c r="X3600" t="inlineStr">
        <is>
          <t>nein</t>
        </is>
      </c>
      <c r="Z3600" t="inlineStr">
        <is>
          <t>Must-have</t>
        </is>
      </c>
      <c r="AK3600">
        <f>IF(BTT[[#This Row],[Subprozess
(optionale Auswahl)]]="","okay",IF(VLOOKUP(BTT[[#This Row],[Subprozess
(optionale Auswahl)]],BPML[[Subprozess]:[Zugeordneter Hauptprozess]],3,FALSE)=BTT[[#This Row],[Hauptprozess
(Pflichtauswahl)]],"okay","falscher Subprozess"))</f>
        <v/>
      </c>
      <c r="AL3600">
        <f>IF(aktives_Teilprojekt="Master","",IF(BTT[[#This Row],[Verantwortliches TP
(automatisch)]]=VLOOKUP(aktives_Teilprojekt,Teilprojekte[[Teilprojekte]:[Kürzel]],2,FALSE),"okay","Hauptprozess anderes TP"))</f>
        <v/>
      </c>
      <c r="AM3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0">
        <f>IFERROR(IF(BTT[[#This Row],[SAP-Modul
(Pflichtauswahl)]]&lt;&gt;VLOOKUP(BTT[[#This Row],[Verwendete Transaktion (Pflichtauswahl)]],Transaktionen[[Transaktionen]:[Modul]],3,FALSE),"Modul anders","okay"),"")</f>
        <v/>
      </c>
      <c r="AP3600">
        <f>IFERROR(IF(COUNTIFS(BTT[Verwendete Transaktion (Pflichtauswahl)],BTT[[#This Row],[Verwendete Transaktion (Pflichtauswahl)]],BTT[SAP-Modul
(Pflichtauswahl)],"&lt;&gt;"&amp;BTT[[#This Row],[SAP-Modul
(Pflichtauswahl)]])&gt;0,"Modul anders","okay"),"")</f>
        <v/>
      </c>
      <c r="AQ3600">
        <f>IFERROR(IF(COUNTIFS(BTT[Verwendete Transaktion (Pflichtauswahl)],BTT[[#This Row],[Verwendete Transaktion (Pflichtauswahl)]],BTT[Verantwortliches TP
(automatisch)],"&lt;&gt;"&amp;BTT[[#This Row],[Verantwortliches TP
(automatisch)]])&gt;0,"Transaktion mehrfach","okay"),"")</f>
        <v/>
      </c>
      <c r="AR3600">
        <f>IFERROR(IF(COUNTIFS(BTT[Verwendete Transaktion (Pflichtauswahl)],BTT[[#This Row],[Verwendete Transaktion (Pflichtauswahl)]],BTT[Verantwortliches TP
(automatisch)],"&lt;&gt;"&amp;VLOOKUP(aktives_Teilprojekt,Teilprojekte[[Teilprojekte]:[Kürzel]],2,FALSE))&gt;0,"Transaktion mehrfach","okay"),"")</f>
        <v/>
      </c>
      <c r="AS3600" t="inlineStr">
        <is>
          <t>IH271</t>
        </is>
      </c>
    </row>
    <row r="3601">
      <c r="A3601">
        <f>IFERROR(IF(BTT[[#This Row],[Lfd Nr. 
(aus konsolidierter Datei)]]&lt;&gt;"",BTT[[#This Row],[Lfd Nr. 
(aus konsolidierter Datei)]],VLOOKUP(aktives_Teilprojekt,Teilprojekte[[Teilprojekte]:[Kürzel]],2,FALSE)&amp;ROW(BTT[[#This Row],[Lfd Nr.
(automatisch)]])-2),"")</f>
        <v/>
      </c>
      <c r="B3601" t="inlineStr">
        <is>
          <t>geplante Außerbetriebnahme und Instandsetzung durchführen</t>
        </is>
      </c>
      <c r="D3601" t="inlineStr">
        <is>
          <t>ABGS setzen</t>
        </is>
      </c>
      <c r="E3601">
        <f>IFERROR(IF(NOT(BTT[[#This Row],[Manuelle Änderung des Verantwortliches TP
(Auswahl - bei Bedarf)]]=""),BTT[[#This Row],[Manuelle Änderung des Verantwortliches TP
(Auswahl - bei Bedarf)]],VLOOKUP(BTT[[#This Row],[Hauptprozess
(Pflichtauswahl)]],Hauptprozesse[],3,FALSE)),"")</f>
        <v/>
      </c>
      <c r="H3601" t="inlineStr">
        <is>
          <t>PM</t>
        </is>
      </c>
      <c r="I3601" t="inlineStr">
        <is>
          <t>ZPM93</t>
        </is>
      </c>
      <c r="J3601">
        <f>IFERROR(VLOOKUP(BTT[[#This Row],[Verwendete Transaktion (Pflichtauswahl)]],Transaktionen[[Transaktionen]:[Langtext]],2,FALSE),"")</f>
        <v/>
      </c>
      <c r="L3601" t="inlineStr">
        <is>
          <t>nein</t>
        </is>
      </c>
      <c r="M3601" t="inlineStr">
        <is>
          <t>ja</t>
        </is>
      </c>
      <c r="N3601" t="inlineStr">
        <is>
          <t>nein</t>
        </is>
      </c>
      <c r="O3601" t="inlineStr">
        <is>
          <t>nein</t>
        </is>
      </c>
      <c r="P3601" t="inlineStr">
        <is>
          <t>nein</t>
        </is>
      </c>
      <c r="Q3601" t="inlineStr">
        <is>
          <t>nein</t>
        </is>
      </c>
      <c r="R3601" t="inlineStr">
        <is>
          <t>keine</t>
        </is>
      </c>
      <c r="S3601" t="inlineStr">
        <is>
          <t>nein</t>
        </is>
      </c>
      <c r="T3601" t="inlineStr">
        <is>
          <t>keiner</t>
        </is>
      </c>
      <c r="V3601">
        <f>IFERROR(VLOOKUP(BTT[[#This Row],[Verwendetes Formular
(Auswahl falls relevant)]],Formulare[[Formularbezeichnung]:[Formularname (technisch)]],2,FALSE),"")</f>
        <v/>
      </c>
      <c r="X3601" t="inlineStr">
        <is>
          <t>nein</t>
        </is>
      </c>
      <c r="Y3601" t="inlineStr">
        <is>
          <t>ABGS wird automatisch mittels Job gesetzt</t>
        </is>
      </c>
      <c r="Z3601" t="inlineStr">
        <is>
          <t>Must-have</t>
        </is>
      </c>
      <c r="AK3601">
        <f>IF(BTT[[#This Row],[Subprozess
(optionale Auswahl)]]="","okay",IF(VLOOKUP(BTT[[#This Row],[Subprozess
(optionale Auswahl)]],BPML[[Subprozess]:[Zugeordneter Hauptprozess]],3,FALSE)=BTT[[#This Row],[Hauptprozess
(Pflichtauswahl)]],"okay","falscher Subprozess"))</f>
        <v/>
      </c>
      <c r="AL3601">
        <f>IF(aktives_Teilprojekt="Master","",IF(BTT[[#This Row],[Verantwortliches TP
(automatisch)]]=VLOOKUP(aktives_Teilprojekt,Teilprojekte[[Teilprojekte]:[Kürzel]],2,FALSE),"okay","Hauptprozess anderes TP"))</f>
        <v/>
      </c>
      <c r="AM3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1">
        <f>IFERROR(IF(BTT[[#This Row],[SAP-Modul
(Pflichtauswahl)]]&lt;&gt;VLOOKUP(BTT[[#This Row],[Verwendete Transaktion (Pflichtauswahl)]],Transaktionen[[Transaktionen]:[Modul]],3,FALSE),"Modul anders","okay"),"")</f>
        <v/>
      </c>
      <c r="AP3601">
        <f>IFERROR(IF(COUNTIFS(BTT[Verwendete Transaktion (Pflichtauswahl)],BTT[[#This Row],[Verwendete Transaktion (Pflichtauswahl)]],BTT[SAP-Modul
(Pflichtauswahl)],"&lt;&gt;"&amp;BTT[[#This Row],[SAP-Modul
(Pflichtauswahl)]])&gt;0,"Modul anders","okay"),"")</f>
        <v/>
      </c>
      <c r="AQ3601">
        <f>IFERROR(IF(COUNTIFS(BTT[Verwendete Transaktion (Pflichtauswahl)],BTT[[#This Row],[Verwendete Transaktion (Pflichtauswahl)]],BTT[Verantwortliches TP
(automatisch)],"&lt;&gt;"&amp;BTT[[#This Row],[Verantwortliches TP
(automatisch)]])&gt;0,"Transaktion mehrfach","okay"),"")</f>
        <v/>
      </c>
      <c r="AR3601">
        <f>IFERROR(IF(COUNTIFS(BTT[Verwendete Transaktion (Pflichtauswahl)],BTT[[#This Row],[Verwendete Transaktion (Pflichtauswahl)]],BTT[Verantwortliches TP
(automatisch)],"&lt;&gt;"&amp;VLOOKUP(aktives_Teilprojekt,Teilprojekte[[Teilprojekte]:[Kürzel]],2,FALSE))&gt;0,"Transaktion mehrfach","okay"),"")</f>
        <v/>
      </c>
      <c r="AS3601" t="inlineStr">
        <is>
          <t>IH272</t>
        </is>
      </c>
    </row>
    <row r="3602">
      <c r="A3602">
        <f>IFERROR(IF(BTT[[#This Row],[Lfd Nr. 
(aus konsolidierter Datei)]]&lt;&gt;"",BTT[[#This Row],[Lfd Nr. 
(aus konsolidierter Datei)]],VLOOKUP(aktives_Teilprojekt,Teilprojekte[[Teilprojekte]:[Kürzel]],2,FALSE)&amp;ROW(BTT[[#This Row],[Lfd Nr.
(automatisch)]])-2),"")</f>
        <v/>
      </c>
      <c r="B3602" t="inlineStr">
        <is>
          <t>Stammdatenpflege technische Objekte durchführen</t>
        </is>
      </c>
      <c r="D3602" t="inlineStr">
        <is>
          <t>Auftragsarten pflegen</t>
        </is>
      </c>
      <c r="E3602">
        <f>IFERROR(IF(NOT(BTT[[#This Row],[Manuelle Änderung des Verantwortliches TP
(Auswahl - bei Bedarf)]]=""),BTT[[#This Row],[Manuelle Änderung des Verantwortliches TP
(Auswahl - bei Bedarf)]],VLOOKUP(BTT[[#This Row],[Hauptprozess
(Pflichtauswahl)]],Hauptprozesse[],3,FALSE)),"")</f>
        <v/>
      </c>
      <c r="H3602" t="inlineStr">
        <is>
          <t>PM</t>
        </is>
      </c>
      <c r="I3602" t="inlineStr">
        <is>
          <t>ZPM94</t>
        </is>
      </c>
      <c r="J3602">
        <f>IFERROR(VLOOKUP(BTT[[#This Row],[Verwendete Transaktion (Pflichtauswahl)]],Transaktionen[[Transaktionen]:[Langtext]],2,FALSE),"")</f>
        <v/>
      </c>
      <c r="N3602" t="inlineStr">
        <is>
          <t>nein</t>
        </is>
      </c>
      <c r="O3602" t="inlineStr">
        <is>
          <t>nein</t>
        </is>
      </c>
      <c r="S3602" t="inlineStr">
        <is>
          <t>nein</t>
        </is>
      </c>
      <c r="T3602" t="inlineStr">
        <is>
          <t>keiner</t>
        </is>
      </c>
      <c r="V3602">
        <f>IFERROR(VLOOKUP(BTT[[#This Row],[Verwendetes Formular
(Auswahl falls relevant)]],Formulare[[Formularbezeichnung]:[Formularname (technisch)]],2,FALSE),"")</f>
        <v/>
      </c>
      <c r="X3602" t="inlineStr">
        <is>
          <t>nein</t>
        </is>
      </c>
      <c r="Y3602" t="inlineStr">
        <is>
          <t>nicht mehr benötigt</t>
        </is>
      </c>
      <c r="Z3602" t="inlineStr">
        <is>
          <t>Could-have</t>
        </is>
      </c>
      <c r="AA3602" t="inlineStr">
        <is>
          <t>nein</t>
        </is>
      </c>
      <c r="AD3602" t="inlineStr">
        <is>
          <t>GUI</t>
        </is>
      </c>
      <c r="AH3602" t="inlineStr">
        <is>
          <t>nein</t>
        </is>
      </c>
      <c r="AI3602" t="inlineStr">
        <is>
          <t>ja</t>
        </is>
      </c>
      <c r="AJ3602" t="inlineStr">
        <is>
          <t>ja</t>
        </is>
      </c>
      <c r="AK3602">
        <f>IF(BTT[[#This Row],[Subprozess
(optionale Auswahl)]]="","okay",IF(VLOOKUP(BTT[[#This Row],[Subprozess
(optionale Auswahl)]],BPML[[Subprozess]:[Zugeordneter Hauptprozess]],3,FALSE)=BTT[[#This Row],[Hauptprozess
(Pflichtauswahl)]],"okay","falscher Subprozess"))</f>
        <v/>
      </c>
      <c r="AL3602">
        <f>IF(aktives_Teilprojekt="Master","",IF(BTT[[#This Row],[Verantwortliches TP
(automatisch)]]=VLOOKUP(aktives_Teilprojekt,Teilprojekte[[Teilprojekte]:[Kürzel]],2,FALSE),"okay","Hauptprozess anderes TP"))</f>
        <v/>
      </c>
      <c r="AM3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2">
        <f>IFERROR(IF(BTT[[#This Row],[SAP-Modul
(Pflichtauswahl)]]&lt;&gt;VLOOKUP(BTT[[#This Row],[Verwendete Transaktion (Pflichtauswahl)]],Transaktionen[[Transaktionen]:[Modul]],3,FALSE),"Modul anders","okay"),"")</f>
        <v/>
      </c>
      <c r="AP3602">
        <f>IFERROR(IF(COUNTIFS(BTT[Verwendete Transaktion (Pflichtauswahl)],BTT[[#This Row],[Verwendete Transaktion (Pflichtauswahl)]],BTT[SAP-Modul
(Pflichtauswahl)],"&lt;&gt;"&amp;BTT[[#This Row],[SAP-Modul
(Pflichtauswahl)]])&gt;0,"Modul anders","okay"),"")</f>
        <v/>
      </c>
      <c r="AQ3602">
        <f>IFERROR(IF(COUNTIFS(BTT[Verwendete Transaktion (Pflichtauswahl)],BTT[[#This Row],[Verwendete Transaktion (Pflichtauswahl)]],BTT[Verantwortliches TP
(automatisch)],"&lt;&gt;"&amp;BTT[[#This Row],[Verantwortliches TP
(automatisch)]])&gt;0,"Transaktion mehrfach","okay"),"")</f>
        <v/>
      </c>
      <c r="AR3602">
        <f>IFERROR(IF(COUNTIFS(BTT[Verwendete Transaktion (Pflichtauswahl)],BTT[[#This Row],[Verwendete Transaktion (Pflichtauswahl)]],BTT[Verantwortliches TP
(automatisch)],"&lt;&gt;"&amp;VLOOKUP(aktives_Teilprojekt,Teilprojekte[[Teilprojekte]:[Kürzel]],2,FALSE))&gt;0,"Transaktion mehrfach","okay"),"")</f>
        <v/>
      </c>
      <c r="AS3602" t="inlineStr">
        <is>
          <t>IH273</t>
        </is>
      </c>
    </row>
    <row r="3603">
      <c r="A3603">
        <f>IFERROR(IF(BTT[[#This Row],[Lfd Nr. 
(aus konsolidierter Datei)]]&lt;&gt;"",BTT[[#This Row],[Lfd Nr. 
(aus konsolidierter Datei)]],VLOOKUP(aktives_Teilprojekt,Teilprojekte[[Teilprojekte]:[Kürzel]],2,FALSE)&amp;ROW(BTT[[#This Row],[Lfd Nr.
(automatisch)]])-2),"")</f>
        <v/>
      </c>
      <c r="B3603" t="inlineStr">
        <is>
          <t>geplante Außerbetriebnahme und Instandsetzung durchführen</t>
        </is>
      </c>
      <c r="D3603" t="inlineStr">
        <is>
          <t>Workflowsteuerung</t>
        </is>
      </c>
      <c r="E3603">
        <f>IFERROR(IF(NOT(BTT[[#This Row],[Manuelle Änderung des Verantwortliches TP
(Auswahl - bei Bedarf)]]=""),BTT[[#This Row],[Manuelle Änderung des Verantwortliches TP
(Auswahl - bei Bedarf)]],VLOOKUP(BTT[[#This Row],[Hauptprozess
(Pflichtauswahl)]],Hauptprozesse[],3,FALSE)),"")</f>
        <v/>
      </c>
      <c r="H3603" t="inlineStr">
        <is>
          <t>PM</t>
        </is>
      </c>
      <c r="I3603" t="inlineStr">
        <is>
          <t>ZPM95</t>
        </is>
      </c>
      <c r="J3603">
        <f>IFERROR(VLOOKUP(BTT[[#This Row],[Verwendete Transaktion (Pflichtauswahl)]],Transaktionen[[Transaktionen]:[Langtext]],2,FALSE),"")</f>
        <v/>
      </c>
      <c r="L3603" t="inlineStr">
        <is>
          <t>nein</t>
        </is>
      </c>
      <c r="M3603" t="inlineStr">
        <is>
          <t>ja</t>
        </is>
      </c>
      <c r="N3603" t="inlineStr">
        <is>
          <t>nein</t>
        </is>
      </c>
      <c r="O3603" t="inlineStr">
        <is>
          <t>nein</t>
        </is>
      </c>
      <c r="P3603" t="inlineStr">
        <is>
          <t>nein</t>
        </is>
      </c>
      <c r="Q3603" t="inlineStr">
        <is>
          <t>nein</t>
        </is>
      </c>
      <c r="R3603" t="inlineStr">
        <is>
          <t>keine</t>
        </is>
      </c>
      <c r="S3603" t="inlineStr">
        <is>
          <t>nein</t>
        </is>
      </c>
      <c r="T3603" t="inlineStr">
        <is>
          <t>keiner</t>
        </is>
      </c>
      <c r="V3603">
        <f>IFERROR(VLOOKUP(BTT[[#This Row],[Verwendetes Formular
(Auswahl falls relevant)]],Formulare[[Formularbezeichnung]:[Formularname (technisch)]],2,FALSE),"")</f>
        <v/>
      </c>
      <c r="X3603" t="inlineStr">
        <is>
          <t>nein</t>
        </is>
      </c>
      <c r="Z3603" t="inlineStr">
        <is>
          <t>Must-have</t>
        </is>
      </c>
      <c r="AK3603">
        <f>IF(BTT[[#This Row],[Subprozess
(optionale Auswahl)]]="","okay",IF(VLOOKUP(BTT[[#This Row],[Subprozess
(optionale Auswahl)]],BPML[[Subprozess]:[Zugeordneter Hauptprozess]],3,FALSE)=BTT[[#This Row],[Hauptprozess
(Pflichtauswahl)]],"okay","falscher Subprozess"))</f>
        <v/>
      </c>
      <c r="AL3603">
        <f>IF(aktives_Teilprojekt="Master","",IF(BTT[[#This Row],[Verantwortliches TP
(automatisch)]]=VLOOKUP(aktives_Teilprojekt,Teilprojekte[[Teilprojekte]:[Kürzel]],2,FALSE),"okay","Hauptprozess anderes TP"))</f>
        <v/>
      </c>
      <c r="AM3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3">
        <f>IFERROR(IF(BTT[[#This Row],[SAP-Modul
(Pflichtauswahl)]]&lt;&gt;VLOOKUP(BTT[[#This Row],[Verwendete Transaktion (Pflichtauswahl)]],Transaktionen[[Transaktionen]:[Modul]],3,FALSE),"Modul anders","okay"),"")</f>
        <v/>
      </c>
      <c r="AP3603">
        <f>IFERROR(IF(COUNTIFS(BTT[Verwendete Transaktion (Pflichtauswahl)],BTT[[#This Row],[Verwendete Transaktion (Pflichtauswahl)]],BTT[SAP-Modul
(Pflichtauswahl)],"&lt;&gt;"&amp;BTT[[#This Row],[SAP-Modul
(Pflichtauswahl)]])&gt;0,"Modul anders","okay"),"")</f>
        <v/>
      </c>
      <c r="AQ3603">
        <f>IFERROR(IF(COUNTIFS(BTT[Verwendete Transaktion (Pflichtauswahl)],BTT[[#This Row],[Verwendete Transaktion (Pflichtauswahl)]],BTT[Verantwortliches TP
(automatisch)],"&lt;&gt;"&amp;BTT[[#This Row],[Verantwortliches TP
(automatisch)]])&gt;0,"Transaktion mehrfach","okay"),"")</f>
        <v/>
      </c>
      <c r="AR3603">
        <f>IFERROR(IF(COUNTIFS(BTT[Verwendete Transaktion (Pflichtauswahl)],BTT[[#This Row],[Verwendete Transaktion (Pflichtauswahl)]],BTT[Verantwortliches TP
(automatisch)],"&lt;&gt;"&amp;VLOOKUP(aktives_Teilprojekt,Teilprojekte[[Teilprojekte]:[Kürzel]],2,FALSE))&gt;0,"Transaktion mehrfach","okay"),"")</f>
        <v/>
      </c>
      <c r="AS3603" t="inlineStr">
        <is>
          <t>IH274</t>
        </is>
      </c>
    </row>
    <row r="3604">
      <c r="A3604">
        <f>IFERROR(IF(BTT[[#This Row],[Lfd Nr. 
(aus konsolidierter Datei)]]&lt;&gt;"",BTT[[#This Row],[Lfd Nr. 
(aus konsolidierter Datei)]],VLOOKUP(aktives_Teilprojekt,Teilprojekte[[Teilprojekte]:[Kürzel]],2,FALSE)&amp;ROW(BTT[[#This Row],[Lfd Nr.
(automatisch)]])-2),"")</f>
        <v/>
      </c>
      <c r="B3604" t="inlineStr">
        <is>
          <t>geplante Außerbetriebnahme und Instandsetzung durchführen</t>
        </is>
      </c>
      <c r="D3604" t="inlineStr">
        <is>
          <t>Workflowsteuerung</t>
        </is>
      </c>
      <c r="E3604">
        <f>IFERROR(IF(NOT(BTT[[#This Row],[Manuelle Änderung des Verantwortliches TP
(Auswahl - bei Bedarf)]]=""),BTT[[#This Row],[Manuelle Änderung des Verantwortliches TP
(Auswahl - bei Bedarf)]],VLOOKUP(BTT[[#This Row],[Hauptprozess
(Pflichtauswahl)]],Hauptprozesse[],3,FALSE)),"")</f>
        <v/>
      </c>
      <c r="H3604" t="inlineStr">
        <is>
          <t>PM</t>
        </is>
      </c>
      <c r="I3604" t="inlineStr">
        <is>
          <t>ZPM96</t>
        </is>
      </c>
      <c r="J3604">
        <f>IFERROR(VLOOKUP(BTT[[#This Row],[Verwendete Transaktion (Pflichtauswahl)]],Transaktionen[[Transaktionen]:[Langtext]],2,FALSE),"")</f>
        <v/>
      </c>
      <c r="L3604" t="inlineStr">
        <is>
          <t>nein</t>
        </is>
      </c>
      <c r="M3604" t="inlineStr">
        <is>
          <t>ja</t>
        </is>
      </c>
      <c r="N3604" t="inlineStr">
        <is>
          <t>nein</t>
        </is>
      </c>
      <c r="O3604" t="inlineStr">
        <is>
          <t>nein</t>
        </is>
      </c>
      <c r="P3604" t="inlineStr">
        <is>
          <t>nein</t>
        </is>
      </c>
      <c r="Q3604" t="inlineStr">
        <is>
          <t>nein</t>
        </is>
      </c>
      <c r="R3604" t="inlineStr">
        <is>
          <t>keine</t>
        </is>
      </c>
      <c r="S3604" t="inlineStr">
        <is>
          <t>nein</t>
        </is>
      </c>
      <c r="T3604" t="inlineStr">
        <is>
          <t>keiner</t>
        </is>
      </c>
      <c r="V3604">
        <f>IFERROR(VLOOKUP(BTT[[#This Row],[Verwendetes Formular
(Auswahl falls relevant)]],Formulare[[Formularbezeichnung]:[Formularname (technisch)]],2,FALSE),"")</f>
        <v/>
      </c>
      <c r="X3604" t="inlineStr">
        <is>
          <t>nein</t>
        </is>
      </c>
      <c r="Z3604" t="inlineStr">
        <is>
          <t>Must-have</t>
        </is>
      </c>
      <c r="AK3604">
        <f>IF(BTT[[#This Row],[Subprozess
(optionale Auswahl)]]="","okay",IF(VLOOKUP(BTT[[#This Row],[Subprozess
(optionale Auswahl)]],BPML[[Subprozess]:[Zugeordneter Hauptprozess]],3,FALSE)=BTT[[#This Row],[Hauptprozess
(Pflichtauswahl)]],"okay","falscher Subprozess"))</f>
        <v/>
      </c>
      <c r="AL3604">
        <f>IF(aktives_Teilprojekt="Master","",IF(BTT[[#This Row],[Verantwortliches TP
(automatisch)]]=VLOOKUP(aktives_Teilprojekt,Teilprojekte[[Teilprojekte]:[Kürzel]],2,FALSE),"okay","Hauptprozess anderes TP"))</f>
        <v/>
      </c>
      <c r="AM3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4">
        <f>IFERROR(IF(BTT[[#This Row],[SAP-Modul
(Pflichtauswahl)]]&lt;&gt;VLOOKUP(BTT[[#This Row],[Verwendete Transaktion (Pflichtauswahl)]],Transaktionen[[Transaktionen]:[Modul]],3,FALSE),"Modul anders","okay"),"")</f>
        <v/>
      </c>
      <c r="AP3604">
        <f>IFERROR(IF(COUNTIFS(BTT[Verwendete Transaktion (Pflichtauswahl)],BTT[[#This Row],[Verwendete Transaktion (Pflichtauswahl)]],BTT[SAP-Modul
(Pflichtauswahl)],"&lt;&gt;"&amp;BTT[[#This Row],[SAP-Modul
(Pflichtauswahl)]])&gt;0,"Modul anders","okay"),"")</f>
        <v/>
      </c>
      <c r="AQ3604">
        <f>IFERROR(IF(COUNTIFS(BTT[Verwendete Transaktion (Pflichtauswahl)],BTT[[#This Row],[Verwendete Transaktion (Pflichtauswahl)]],BTT[Verantwortliches TP
(automatisch)],"&lt;&gt;"&amp;BTT[[#This Row],[Verantwortliches TP
(automatisch)]])&gt;0,"Transaktion mehrfach","okay"),"")</f>
        <v/>
      </c>
      <c r="AR3604">
        <f>IFERROR(IF(COUNTIFS(BTT[Verwendete Transaktion (Pflichtauswahl)],BTT[[#This Row],[Verwendete Transaktion (Pflichtauswahl)]],BTT[Verantwortliches TP
(automatisch)],"&lt;&gt;"&amp;VLOOKUP(aktives_Teilprojekt,Teilprojekte[[Teilprojekte]:[Kürzel]],2,FALSE))&gt;0,"Transaktion mehrfach","okay"),"")</f>
        <v/>
      </c>
      <c r="AS3604" t="inlineStr">
        <is>
          <t>IH275</t>
        </is>
      </c>
    </row>
    <row r="3605">
      <c r="A3605">
        <f>IFERROR(IF(BTT[[#This Row],[Lfd Nr. 
(aus konsolidierter Datei)]]&lt;&gt;"",BTT[[#This Row],[Lfd Nr. 
(aus konsolidierter Datei)]],VLOOKUP(aktives_Teilprojekt,Teilprojekte[[Teilprojekte]:[Kürzel]],2,FALSE)&amp;ROW(BTT[[#This Row],[Lfd Nr.
(automatisch)]])-2),"")</f>
        <v/>
      </c>
      <c r="B3605" t="inlineStr">
        <is>
          <t>geplante Außerbetriebnahme und Instandsetzung durchführen</t>
        </is>
      </c>
      <c r="D3605" t="inlineStr">
        <is>
          <t>Workflowsteuerung</t>
        </is>
      </c>
      <c r="E3605">
        <f>IFERROR(IF(NOT(BTT[[#This Row],[Manuelle Änderung des Verantwortliches TP
(Auswahl - bei Bedarf)]]=""),BTT[[#This Row],[Manuelle Änderung des Verantwortliches TP
(Auswahl - bei Bedarf)]],VLOOKUP(BTT[[#This Row],[Hauptprozess
(Pflichtauswahl)]],Hauptprozesse[],3,FALSE)),"")</f>
        <v/>
      </c>
      <c r="H3605" t="inlineStr">
        <is>
          <t>PM</t>
        </is>
      </c>
      <c r="I3605" t="inlineStr">
        <is>
          <t>ZPM97</t>
        </is>
      </c>
      <c r="J3605">
        <f>IFERROR(VLOOKUP(BTT[[#This Row],[Verwendete Transaktion (Pflichtauswahl)]],Transaktionen[[Transaktionen]:[Langtext]],2,FALSE),"")</f>
        <v/>
      </c>
      <c r="L3605" t="inlineStr">
        <is>
          <t>nein</t>
        </is>
      </c>
      <c r="M3605" t="inlineStr">
        <is>
          <t>ja</t>
        </is>
      </c>
      <c r="N3605" t="inlineStr">
        <is>
          <t>nein</t>
        </is>
      </c>
      <c r="O3605" t="inlineStr">
        <is>
          <t>nein</t>
        </is>
      </c>
      <c r="P3605" t="inlineStr">
        <is>
          <t>nein</t>
        </is>
      </c>
      <c r="Q3605" t="inlineStr">
        <is>
          <t>nein</t>
        </is>
      </c>
      <c r="R3605" t="inlineStr">
        <is>
          <t>keine</t>
        </is>
      </c>
      <c r="S3605" t="inlineStr">
        <is>
          <t>nein</t>
        </is>
      </c>
      <c r="T3605" t="inlineStr">
        <is>
          <t>keiner</t>
        </is>
      </c>
      <c r="V3605">
        <f>IFERROR(VLOOKUP(BTT[[#This Row],[Verwendetes Formular
(Auswahl falls relevant)]],Formulare[[Formularbezeichnung]:[Formularname (technisch)]],2,FALSE),"")</f>
        <v/>
      </c>
      <c r="X3605" t="inlineStr">
        <is>
          <t>nein</t>
        </is>
      </c>
      <c r="Z3605" t="inlineStr">
        <is>
          <t>Must-have</t>
        </is>
      </c>
      <c r="AK3605">
        <f>IF(BTT[[#This Row],[Subprozess
(optionale Auswahl)]]="","okay",IF(VLOOKUP(BTT[[#This Row],[Subprozess
(optionale Auswahl)]],BPML[[Subprozess]:[Zugeordneter Hauptprozess]],3,FALSE)=BTT[[#This Row],[Hauptprozess
(Pflichtauswahl)]],"okay","falscher Subprozess"))</f>
        <v/>
      </c>
      <c r="AL3605">
        <f>IF(aktives_Teilprojekt="Master","",IF(BTT[[#This Row],[Verantwortliches TP
(automatisch)]]=VLOOKUP(aktives_Teilprojekt,Teilprojekte[[Teilprojekte]:[Kürzel]],2,FALSE),"okay","Hauptprozess anderes TP"))</f>
        <v/>
      </c>
      <c r="AM3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5">
        <f>IFERROR(IF(BTT[[#This Row],[SAP-Modul
(Pflichtauswahl)]]&lt;&gt;VLOOKUP(BTT[[#This Row],[Verwendete Transaktion (Pflichtauswahl)]],Transaktionen[[Transaktionen]:[Modul]],3,FALSE),"Modul anders","okay"),"")</f>
        <v/>
      </c>
      <c r="AP3605">
        <f>IFERROR(IF(COUNTIFS(BTT[Verwendete Transaktion (Pflichtauswahl)],BTT[[#This Row],[Verwendete Transaktion (Pflichtauswahl)]],BTT[SAP-Modul
(Pflichtauswahl)],"&lt;&gt;"&amp;BTT[[#This Row],[SAP-Modul
(Pflichtauswahl)]])&gt;0,"Modul anders","okay"),"")</f>
        <v/>
      </c>
      <c r="AQ3605">
        <f>IFERROR(IF(COUNTIFS(BTT[Verwendete Transaktion (Pflichtauswahl)],BTT[[#This Row],[Verwendete Transaktion (Pflichtauswahl)]],BTT[Verantwortliches TP
(automatisch)],"&lt;&gt;"&amp;BTT[[#This Row],[Verantwortliches TP
(automatisch)]])&gt;0,"Transaktion mehrfach","okay"),"")</f>
        <v/>
      </c>
      <c r="AR3605">
        <f>IFERROR(IF(COUNTIFS(BTT[Verwendete Transaktion (Pflichtauswahl)],BTT[[#This Row],[Verwendete Transaktion (Pflichtauswahl)]],BTT[Verantwortliches TP
(automatisch)],"&lt;&gt;"&amp;VLOOKUP(aktives_Teilprojekt,Teilprojekte[[Teilprojekte]:[Kürzel]],2,FALSE))&gt;0,"Transaktion mehrfach","okay"),"")</f>
        <v/>
      </c>
      <c r="AS3605" t="inlineStr">
        <is>
          <t>IH276</t>
        </is>
      </c>
    </row>
    <row r="3606">
      <c r="A3606">
        <f>IFERROR(IF(BTT[[#This Row],[Lfd Nr. 
(aus konsolidierter Datei)]]&lt;&gt;"",BTT[[#This Row],[Lfd Nr. 
(aus konsolidierter Datei)]],VLOOKUP(aktives_Teilprojekt,Teilprojekte[[Teilprojekte]:[Kürzel]],2,FALSE)&amp;ROW(BTT[[#This Row],[Lfd Nr.
(automatisch)]])-2),"")</f>
        <v/>
      </c>
      <c r="B3606" t="inlineStr">
        <is>
          <t>Wartungsplanung erstellen</t>
        </is>
      </c>
      <c r="D3606" t="inlineStr">
        <is>
          <t>Tabellenpflege</t>
        </is>
      </c>
      <c r="E3606">
        <f>IFERROR(IF(NOT(BTT[[#This Row],[Manuelle Änderung des Verantwortliches TP
(Auswahl - bei Bedarf)]]=""),BTT[[#This Row],[Manuelle Änderung des Verantwortliches TP
(Auswahl - bei Bedarf)]],VLOOKUP(BTT[[#This Row],[Hauptprozess
(Pflichtauswahl)]],Hauptprozesse[],3,FALSE)),"")</f>
        <v/>
      </c>
      <c r="H3606" t="inlineStr">
        <is>
          <t>PM</t>
        </is>
      </c>
      <c r="I3606" t="inlineStr">
        <is>
          <t>ZPM101</t>
        </is>
      </c>
      <c r="J3606">
        <f>IFERROR(VLOOKUP(BTT[[#This Row],[Verwendete Transaktion (Pflichtauswahl)]],Transaktionen[[Transaktionen]:[Langtext]],2,FALSE),"")</f>
        <v/>
      </c>
      <c r="O3606" t="inlineStr">
        <is>
          <t>nein</t>
        </is>
      </c>
      <c r="P3606" t="inlineStr">
        <is>
          <t>nein</t>
        </is>
      </c>
      <c r="Q3606" t="inlineStr">
        <is>
          <t>nein</t>
        </is>
      </c>
      <c r="R3606" t="inlineStr">
        <is>
          <t>keine</t>
        </is>
      </c>
      <c r="T3606" t="inlineStr">
        <is>
          <t>keiner</t>
        </is>
      </c>
      <c r="V3606">
        <f>IFERROR(VLOOKUP(BTT[[#This Row],[Verwendetes Formular
(Auswahl falls relevant)]],Formulare[[Formularbezeichnung]:[Formularname (technisch)]],2,FALSE),"")</f>
        <v/>
      </c>
      <c r="X3606" t="inlineStr">
        <is>
          <t>nein</t>
        </is>
      </c>
      <c r="Y3606" t="inlineStr">
        <is>
          <t>obsolet?</t>
        </is>
      </c>
      <c r="Z3606" t="inlineStr">
        <is>
          <t>Could-have</t>
        </is>
      </c>
      <c r="AA3606" t="inlineStr">
        <is>
          <t>nein</t>
        </is>
      </c>
      <c r="AD3606" t="inlineStr">
        <is>
          <t>GUI4HTML</t>
        </is>
      </c>
      <c r="AI3606" t="inlineStr">
        <is>
          <t>ja</t>
        </is>
      </c>
      <c r="AJ3606" t="inlineStr">
        <is>
          <t>ja</t>
        </is>
      </c>
      <c r="AK3606">
        <f>IF(BTT[[#This Row],[Subprozess
(optionale Auswahl)]]="","okay",IF(VLOOKUP(BTT[[#This Row],[Subprozess
(optionale Auswahl)]],BPML[[Subprozess]:[Zugeordneter Hauptprozess]],3,FALSE)=BTT[[#This Row],[Hauptprozess
(Pflichtauswahl)]],"okay","falscher Subprozess"))</f>
        <v/>
      </c>
      <c r="AL3606">
        <f>IF(aktives_Teilprojekt="Master","",IF(BTT[[#This Row],[Verantwortliches TP
(automatisch)]]=VLOOKUP(aktives_Teilprojekt,Teilprojekte[[Teilprojekte]:[Kürzel]],2,FALSE),"okay","Hauptprozess anderes TP"))</f>
        <v/>
      </c>
      <c r="AM3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6">
        <f>IFERROR(IF(BTT[[#This Row],[SAP-Modul
(Pflichtauswahl)]]&lt;&gt;VLOOKUP(BTT[[#This Row],[Verwendete Transaktion (Pflichtauswahl)]],Transaktionen[[Transaktionen]:[Modul]],3,FALSE),"Modul anders","okay"),"")</f>
        <v/>
      </c>
      <c r="AP3606">
        <f>IFERROR(IF(COUNTIFS(BTT[Verwendete Transaktion (Pflichtauswahl)],BTT[[#This Row],[Verwendete Transaktion (Pflichtauswahl)]],BTT[SAP-Modul
(Pflichtauswahl)],"&lt;&gt;"&amp;BTT[[#This Row],[SAP-Modul
(Pflichtauswahl)]])&gt;0,"Modul anders","okay"),"")</f>
        <v/>
      </c>
      <c r="AQ3606">
        <f>IFERROR(IF(COUNTIFS(BTT[Verwendete Transaktion (Pflichtauswahl)],BTT[[#This Row],[Verwendete Transaktion (Pflichtauswahl)]],BTT[Verantwortliches TP
(automatisch)],"&lt;&gt;"&amp;BTT[[#This Row],[Verantwortliches TP
(automatisch)]])&gt;0,"Transaktion mehrfach","okay"),"")</f>
        <v/>
      </c>
      <c r="AR3606">
        <f>IFERROR(IF(COUNTIFS(BTT[Verwendete Transaktion (Pflichtauswahl)],BTT[[#This Row],[Verwendete Transaktion (Pflichtauswahl)]],BTT[Verantwortliches TP
(automatisch)],"&lt;&gt;"&amp;VLOOKUP(aktives_Teilprojekt,Teilprojekte[[Teilprojekte]:[Kürzel]],2,FALSE))&gt;0,"Transaktion mehrfach","okay"),"")</f>
        <v/>
      </c>
      <c r="AS3606" t="inlineStr">
        <is>
          <t>IH277</t>
        </is>
      </c>
    </row>
    <row r="3607">
      <c r="A3607">
        <f>IFERROR(IF(BTT[[#This Row],[Lfd Nr. 
(aus konsolidierter Datei)]]&lt;&gt;"",BTT[[#This Row],[Lfd Nr. 
(aus konsolidierter Datei)]],VLOOKUP(aktives_Teilprojekt,Teilprojekte[[Teilprojekte]:[Kürzel]],2,FALSE)&amp;ROW(BTT[[#This Row],[Lfd Nr.
(automatisch)]])-2),"")</f>
        <v/>
      </c>
      <c r="B3607" t="inlineStr">
        <is>
          <t>Stammdatenpflege technische Objekte durchführen</t>
        </is>
      </c>
      <c r="D3607" t="inlineStr">
        <is>
          <t>Datenaustausch</t>
        </is>
      </c>
      <c r="E3607">
        <f>IFERROR(IF(NOT(BTT[[#This Row],[Manuelle Änderung des Verantwortliches TP
(Auswahl - bei Bedarf)]]=""),BTT[[#This Row],[Manuelle Änderung des Verantwortliches TP
(Auswahl - bei Bedarf)]],VLOOKUP(BTT[[#This Row],[Hauptprozess
(Pflichtauswahl)]],Hauptprozesse[],3,FALSE)),"")</f>
        <v/>
      </c>
      <c r="H3607" t="inlineStr">
        <is>
          <t>PM</t>
        </is>
      </c>
      <c r="I3607" t="inlineStr">
        <is>
          <t>ZPM120</t>
        </is>
      </c>
      <c r="J3607">
        <f>IFERROR(VLOOKUP(BTT[[#This Row],[Verwendete Transaktion (Pflichtauswahl)]],Transaktionen[[Transaktionen]:[Langtext]],2,FALSE),"")</f>
        <v/>
      </c>
      <c r="O3607" t="inlineStr">
        <is>
          <t>nein</t>
        </is>
      </c>
      <c r="P3607" t="inlineStr">
        <is>
          <t>nein</t>
        </is>
      </c>
      <c r="Q3607" t="inlineStr">
        <is>
          <t>nein</t>
        </is>
      </c>
      <c r="R3607" t="inlineStr">
        <is>
          <t>keine</t>
        </is>
      </c>
      <c r="V3607">
        <f>IFERROR(VLOOKUP(BTT[[#This Row],[Verwendetes Formular
(Auswahl falls relevant)]],Formulare[[Formularbezeichnung]:[Formularname (technisch)]],2,FALSE),"")</f>
        <v/>
      </c>
      <c r="AA3607" t="inlineStr">
        <is>
          <t>nein</t>
        </is>
      </c>
      <c r="AD3607" t="inlineStr">
        <is>
          <t>GUI</t>
        </is>
      </c>
      <c r="AH3607" t="inlineStr">
        <is>
          <t>nein</t>
        </is>
      </c>
      <c r="AI3607" t="inlineStr">
        <is>
          <t>ja</t>
        </is>
      </c>
      <c r="AJ3607" t="inlineStr">
        <is>
          <t>ja</t>
        </is>
      </c>
      <c r="AK3607">
        <f>IF(BTT[[#This Row],[Subprozess
(optionale Auswahl)]]="","okay",IF(VLOOKUP(BTT[[#This Row],[Subprozess
(optionale Auswahl)]],BPML[[Subprozess]:[Zugeordneter Hauptprozess]],3,FALSE)=BTT[[#This Row],[Hauptprozess
(Pflichtauswahl)]],"okay","falscher Subprozess"))</f>
        <v/>
      </c>
      <c r="AL3607">
        <f>IF(aktives_Teilprojekt="Master","",IF(BTT[[#This Row],[Verantwortliches TP
(automatisch)]]=VLOOKUP(aktives_Teilprojekt,Teilprojekte[[Teilprojekte]:[Kürzel]],2,FALSE),"okay","Hauptprozess anderes TP"))</f>
        <v/>
      </c>
      <c r="AM3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7">
        <f>IFERROR(IF(BTT[[#This Row],[SAP-Modul
(Pflichtauswahl)]]&lt;&gt;VLOOKUP(BTT[[#This Row],[Verwendete Transaktion (Pflichtauswahl)]],Transaktionen[[Transaktionen]:[Modul]],3,FALSE),"Modul anders","okay"),"")</f>
        <v/>
      </c>
      <c r="AP3607">
        <f>IFERROR(IF(COUNTIFS(BTT[Verwendete Transaktion (Pflichtauswahl)],BTT[[#This Row],[Verwendete Transaktion (Pflichtauswahl)]],BTT[SAP-Modul
(Pflichtauswahl)],"&lt;&gt;"&amp;BTT[[#This Row],[SAP-Modul
(Pflichtauswahl)]])&gt;0,"Modul anders","okay"),"")</f>
        <v/>
      </c>
      <c r="AQ3607">
        <f>IFERROR(IF(COUNTIFS(BTT[Verwendete Transaktion (Pflichtauswahl)],BTT[[#This Row],[Verwendete Transaktion (Pflichtauswahl)]],BTT[Verantwortliches TP
(automatisch)],"&lt;&gt;"&amp;BTT[[#This Row],[Verantwortliches TP
(automatisch)]])&gt;0,"Transaktion mehrfach","okay"),"")</f>
        <v/>
      </c>
      <c r="AR3607">
        <f>IFERROR(IF(COUNTIFS(BTT[Verwendete Transaktion (Pflichtauswahl)],BTT[[#This Row],[Verwendete Transaktion (Pflichtauswahl)]],BTT[Verantwortliches TP
(automatisch)],"&lt;&gt;"&amp;VLOOKUP(aktives_Teilprojekt,Teilprojekte[[Teilprojekte]:[Kürzel]],2,FALSE))&gt;0,"Transaktion mehrfach","okay"),"")</f>
        <v/>
      </c>
      <c r="AS3607" t="inlineStr">
        <is>
          <t>IH278</t>
        </is>
      </c>
    </row>
    <row r="3608">
      <c r="A3608">
        <f>IFERROR(IF(BTT[[#This Row],[Lfd Nr. 
(aus konsolidierter Datei)]]&lt;&gt;"",BTT[[#This Row],[Lfd Nr. 
(aus konsolidierter Datei)]],VLOOKUP(aktives_Teilprojekt,Teilprojekte[[Teilprojekte]:[Kürzel]],2,FALSE)&amp;ROW(BTT[[#This Row],[Lfd Nr.
(automatisch)]])-2),"")</f>
        <v/>
      </c>
      <c r="B3608" t="inlineStr">
        <is>
          <t>Stammdatenpflege technische Objekte durchführen</t>
        </is>
      </c>
      <c r="D3608" t="inlineStr">
        <is>
          <t xml:space="preserve">Abrechnungsvorschrift </t>
        </is>
      </c>
      <c r="E3608">
        <f>IFERROR(IF(NOT(BTT[[#This Row],[Manuelle Änderung des Verantwortliches TP
(Auswahl - bei Bedarf)]]=""),BTT[[#This Row],[Manuelle Änderung des Verantwortliches TP
(Auswahl - bei Bedarf)]],VLOOKUP(BTT[[#This Row],[Hauptprozess
(Pflichtauswahl)]],Hauptprozesse[],3,FALSE)),"")</f>
        <v/>
      </c>
      <c r="H3608" t="inlineStr">
        <is>
          <t>PM</t>
        </is>
      </c>
      <c r="I3608" t="inlineStr">
        <is>
          <t>ZPMCO01</t>
        </is>
      </c>
      <c r="J3608">
        <f>IFERROR(VLOOKUP(BTT[[#This Row],[Verwendete Transaktion (Pflichtauswahl)]],Transaktionen[[Transaktionen]:[Langtext]],2,FALSE),"")</f>
        <v/>
      </c>
      <c r="N3608" t="inlineStr">
        <is>
          <t>nein</t>
        </is>
      </c>
      <c r="O3608" t="inlineStr">
        <is>
          <t>nein</t>
        </is>
      </c>
      <c r="P3608" t="inlineStr">
        <is>
          <t>nein</t>
        </is>
      </c>
      <c r="Q3608" t="inlineStr">
        <is>
          <t>nein</t>
        </is>
      </c>
      <c r="R3608" t="inlineStr">
        <is>
          <t>keine</t>
        </is>
      </c>
      <c r="S3608" t="inlineStr">
        <is>
          <t>nein</t>
        </is>
      </c>
      <c r="T3608" t="inlineStr">
        <is>
          <t>keiner</t>
        </is>
      </c>
      <c r="V3608">
        <f>IFERROR(VLOOKUP(BTT[[#This Row],[Verwendetes Formular
(Auswahl falls relevant)]],Formulare[[Formularbezeichnung]:[Formularname (technisch)]],2,FALSE),"")</f>
        <v/>
      </c>
      <c r="X3608" t="inlineStr">
        <is>
          <t>nein</t>
        </is>
      </c>
      <c r="Z3608" t="inlineStr">
        <is>
          <t>Could-have</t>
        </is>
      </c>
      <c r="AA3608" t="inlineStr">
        <is>
          <t>nein</t>
        </is>
      </c>
      <c r="AD3608" t="inlineStr">
        <is>
          <t>GUI</t>
        </is>
      </c>
      <c r="AH3608" t="inlineStr">
        <is>
          <t>nein</t>
        </is>
      </c>
      <c r="AI3608" t="inlineStr">
        <is>
          <t>ja</t>
        </is>
      </c>
      <c r="AJ3608" t="inlineStr">
        <is>
          <t>ja</t>
        </is>
      </c>
      <c r="AK3608">
        <f>IF(BTT[[#This Row],[Subprozess
(optionale Auswahl)]]="","okay",IF(VLOOKUP(BTT[[#This Row],[Subprozess
(optionale Auswahl)]],BPML[[Subprozess]:[Zugeordneter Hauptprozess]],3,FALSE)=BTT[[#This Row],[Hauptprozess
(Pflichtauswahl)]],"okay","falscher Subprozess"))</f>
        <v/>
      </c>
      <c r="AL3608">
        <f>IF(aktives_Teilprojekt="Master","",IF(BTT[[#This Row],[Verantwortliches TP
(automatisch)]]=VLOOKUP(aktives_Teilprojekt,Teilprojekte[[Teilprojekte]:[Kürzel]],2,FALSE),"okay","Hauptprozess anderes TP"))</f>
        <v/>
      </c>
      <c r="AM3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8">
        <f>IFERROR(IF(BTT[[#This Row],[SAP-Modul
(Pflichtauswahl)]]&lt;&gt;VLOOKUP(BTT[[#This Row],[Verwendete Transaktion (Pflichtauswahl)]],Transaktionen[[Transaktionen]:[Modul]],3,FALSE),"Modul anders","okay"),"")</f>
        <v/>
      </c>
      <c r="AP3608">
        <f>IFERROR(IF(COUNTIFS(BTT[Verwendete Transaktion (Pflichtauswahl)],BTT[[#This Row],[Verwendete Transaktion (Pflichtauswahl)]],BTT[SAP-Modul
(Pflichtauswahl)],"&lt;&gt;"&amp;BTT[[#This Row],[SAP-Modul
(Pflichtauswahl)]])&gt;0,"Modul anders","okay"),"")</f>
        <v/>
      </c>
      <c r="AQ3608">
        <f>IFERROR(IF(COUNTIFS(BTT[Verwendete Transaktion (Pflichtauswahl)],BTT[[#This Row],[Verwendete Transaktion (Pflichtauswahl)]],BTT[Verantwortliches TP
(automatisch)],"&lt;&gt;"&amp;BTT[[#This Row],[Verantwortliches TP
(automatisch)]])&gt;0,"Transaktion mehrfach","okay"),"")</f>
        <v/>
      </c>
      <c r="AR3608">
        <f>IFERROR(IF(COUNTIFS(BTT[Verwendete Transaktion (Pflichtauswahl)],BTT[[#This Row],[Verwendete Transaktion (Pflichtauswahl)]],BTT[Verantwortliches TP
(automatisch)],"&lt;&gt;"&amp;VLOOKUP(aktives_Teilprojekt,Teilprojekte[[Teilprojekte]:[Kürzel]],2,FALSE))&gt;0,"Transaktion mehrfach","okay"),"")</f>
        <v/>
      </c>
      <c r="AS3608" t="inlineStr">
        <is>
          <t>IH279</t>
        </is>
      </c>
    </row>
    <row r="3609">
      <c r="A3609">
        <f>IFERROR(IF(BTT[[#This Row],[Lfd Nr. 
(aus konsolidierter Datei)]]&lt;&gt;"",BTT[[#This Row],[Lfd Nr. 
(aus konsolidierter Datei)]],VLOOKUP(aktives_Teilprojekt,Teilprojekte[[Teilprojekte]:[Kürzel]],2,FALSE)&amp;ROW(BTT[[#This Row],[Lfd Nr.
(automatisch)]])-2),"")</f>
        <v/>
      </c>
      <c r="B3609" t="inlineStr">
        <is>
          <t>Stammdatenpflege technische Objekte durchführen</t>
        </is>
      </c>
      <c r="D3609" t="inlineStr">
        <is>
          <t>Massenanlage Equi</t>
        </is>
      </c>
      <c r="E3609">
        <f>IFERROR(IF(NOT(BTT[[#This Row],[Manuelle Änderung des Verantwortliches TP
(Auswahl - bei Bedarf)]]=""),BTT[[#This Row],[Manuelle Änderung des Verantwortliches TP
(Auswahl - bei Bedarf)]],VLOOKUP(BTT[[#This Row],[Hauptprozess
(Pflichtauswahl)]],Hauptprozesse[],3,FALSE)),"")</f>
        <v/>
      </c>
      <c r="H3609" t="inlineStr">
        <is>
          <t>PM</t>
        </is>
      </c>
      <c r="I3609" t="inlineStr">
        <is>
          <t>ZPM_AE_EQUI</t>
        </is>
      </c>
      <c r="J3609">
        <f>IFERROR(VLOOKUP(BTT[[#This Row],[Verwendete Transaktion (Pflichtauswahl)]],Transaktionen[[Transaktionen]:[Langtext]],2,FALSE),"")</f>
        <v/>
      </c>
      <c r="M3609" t="inlineStr">
        <is>
          <t>ja</t>
        </is>
      </c>
      <c r="N3609" t="inlineStr">
        <is>
          <t>nein</t>
        </is>
      </c>
      <c r="O3609" t="inlineStr">
        <is>
          <t>nein</t>
        </is>
      </c>
      <c r="P3609" t="inlineStr">
        <is>
          <t>nein</t>
        </is>
      </c>
      <c r="Q3609" t="inlineStr">
        <is>
          <t>nein</t>
        </is>
      </c>
      <c r="R3609" t="inlineStr">
        <is>
          <t>keine</t>
        </is>
      </c>
      <c r="S3609" t="inlineStr">
        <is>
          <t>nein</t>
        </is>
      </c>
      <c r="T3609" t="inlineStr">
        <is>
          <t>keiner</t>
        </is>
      </c>
      <c r="V3609">
        <f>IFERROR(VLOOKUP(BTT[[#This Row],[Verwendetes Formular
(Auswahl falls relevant)]],Formulare[[Formularbezeichnung]:[Formularname (technisch)]],2,FALSE),"")</f>
        <v/>
      </c>
      <c r="X3609" t="inlineStr">
        <is>
          <t>nein</t>
        </is>
      </c>
      <c r="Y3609" t="inlineStr">
        <is>
          <t>Massenanlage von Equis aus Excelvorlage heraus</t>
        </is>
      </c>
      <c r="Z3609" t="inlineStr">
        <is>
          <t>Must-have</t>
        </is>
      </c>
      <c r="AA3609" t="inlineStr">
        <is>
          <t>nein</t>
        </is>
      </c>
      <c r="AD3609" t="inlineStr">
        <is>
          <t>GUI</t>
        </is>
      </c>
      <c r="AG3609" t="inlineStr">
        <is>
          <t>ja</t>
        </is>
      </c>
      <c r="AH3609" t="inlineStr">
        <is>
          <t>nein</t>
        </is>
      </c>
      <c r="AI3609" t="inlineStr">
        <is>
          <t>ja</t>
        </is>
      </c>
      <c r="AJ3609" t="inlineStr">
        <is>
          <t>ja</t>
        </is>
      </c>
      <c r="AK3609">
        <f>IF(BTT[[#This Row],[Subprozess
(optionale Auswahl)]]="","okay",IF(VLOOKUP(BTT[[#This Row],[Subprozess
(optionale Auswahl)]],BPML[[Subprozess]:[Zugeordneter Hauptprozess]],3,FALSE)=BTT[[#This Row],[Hauptprozess
(Pflichtauswahl)]],"okay","falscher Subprozess"))</f>
        <v/>
      </c>
      <c r="AL3609">
        <f>IF(aktives_Teilprojekt="Master","",IF(BTT[[#This Row],[Verantwortliches TP
(automatisch)]]=VLOOKUP(aktives_Teilprojekt,Teilprojekte[[Teilprojekte]:[Kürzel]],2,FALSE),"okay","Hauptprozess anderes TP"))</f>
        <v/>
      </c>
      <c r="AM3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9">
        <f>IFERROR(IF(BTT[[#This Row],[SAP-Modul
(Pflichtauswahl)]]&lt;&gt;VLOOKUP(BTT[[#This Row],[Verwendete Transaktion (Pflichtauswahl)]],Transaktionen[[Transaktionen]:[Modul]],3,FALSE),"Modul anders","okay"),"")</f>
        <v/>
      </c>
      <c r="AP3609">
        <f>IFERROR(IF(COUNTIFS(BTT[Verwendete Transaktion (Pflichtauswahl)],BTT[[#This Row],[Verwendete Transaktion (Pflichtauswahl)]],BTT[SAP-Modul
(Pflichtauswahl)],"&lt;&gt;"&amp;BTT[[#This Row],[SAP-Modul
(Pflichtauswahl)]])&gt;0,"Modul anders","okay"),"")</f>
        <v/>
      </c>
      <c r="AQ3609">
        <f>IFERROR(IF(COUNTIFS(BTT[Verwendete Transaktion (Pflichtauswahl)],BTT[[#This Row],[Verwendete Transaktion (Pflichtauswahl)]],BTT[Verantwortliches TP
(automatisch)],"&lt;&gt;"&amp;BTT[[#This Row],[Verantwortliches TP
(automatisch)]])&gt;0,"Transaktion mehrfach","okay"),"")</f>
        <v/>
      </c>
      <c r="AR3609">
        <f>IFERROR(IF(COUNTIFS(BTT[Verwendete Transaktion (Pflichtauswahl)],BTT[[#This Row],[Verwendete Transaktion (Pflichtauswahl)]],BTT[Verantwortliches TP
(automatisch)],"&lt;&gt;"&amp;VLOOKUP(aktives_Teilprojekt,Teilprojekte[[Teilprojekte]:[Kürzel]],2,FALSE))&gt;0,"Transaktion mehrfach","okay"),"")</f>
        <v/>
      </c>
      <c r="AS3609" t="inlineStr">
        <is>
          <t>IH280</t>
        </is>
      </c>
    </row>
    <row r="3610">
      <c r="A3610">
        <f>IFERROR(IF(BTT[[#This Row],[Lfd Nr. 
(aus konsolidierter Datei)]]&lt;&gt;"",BTT[[#This Row],[Lfd Nr. 
(aus konsolidierter Datei)]],VLOOKUP(aktives_Teilprojekt,Teilprojekte[[Teilprojekte]:[Kürzel]],2,FALSE)&amp;ROW(BTT[[#This Row],[Lfd Nr.
(automatisch)]])-2),"")</f>
        <v/>
      </c>
      <c r="B3610" t="inlineStr">
        <is>
          <t>Stammdatenpflege technische Objekte durchführen</t>
        </is>
      </c>
      <c r="D3610" t="inlineStr">
        <is>
          <t>Folgerahmenvertragsnummer</t>
        </is>
      </c>
      <c r="E3610">
        <f>IFERROR(IF(NOT(BTT[[#This Row],[Manuelle Änderung des Verantwortliches TP
(Auswahl - bei Bedarf)]]=""),BTT[[#This Row],[Manuelle Änderung des Verantwortliches TP
(Auswahl - bei Bedarf)]],VLOOKUP(BTT[[#This Row],[Hauptprozess
(Pflichtauswahl)]],Hauptprozesse[],3,FALSE)),"")</f>
        <v/>
      </c>
      <c r="H3610" t="inlineStr">
        <is>
          <t>PM</t>
        </is>
      </c>
      <c r="I3610" t="inlineStr">
        <is>
          <t>ZPM_FRV</t>
        </is>
      </c>
      <c r="J3610">
        <f>IFERROR(VLOOKUP(BTT[[#This Row],[Verwendete Transaktion (Pflichtauswahl)]],Transaktionen[[Transaktionen]:[Langtext]],2,FALSE),"")</f>
        <v/>
      </c>
      <c r="M3610" t="inlineStr">
        <is>
          <t>ja</t>
        </is>
      </c>
      <c r="N3610" t="inlineStr">
        <is>
          <t>nein</t>
        </is>
      </c>
      <c r="O3610" t="inlineStr">
        <is>
          <t>nein</t>
        </is>
      </c>
      <c r="P3610" t="inlineStr">
        <is>
          <t>nein</t>
        </is>
      </c>
      <c r="Q3610" t="inlineStr">
        <is>
          <t>nein</t>
        </is>
      </c>
      <c r="R3610" t="inlineStr">
        <is>
          <t>keine</t>
        </is>
      </c>
      <c r="S3610" t="inlineStr">
        <is>
          <t>nein</t>
        </is>
      </c>
      <c r="T3610" t="inlineStr">
        <is>
          <t>keiner</t>
        </is>
      </c>
      <c r="V3610">
        <f>IFERROR(VLOOKUP(BTT[[#This Row],[Verwendetes Formular
(Auswahl falls relevant)]],Formulare[[Formularbezeichnung]:[Formularname (technisch)]],2,FALSE),"")</f>
        <v/>
      </c>
      <c r="X3610" t="inlineStr">
        <is>
          <t>nein</t>
        </is>
      </c>
      <c r="Y3610" t="inlineStr">
        <is>
          <t xml:space="preserve">die Transaktion ZPM_FRV bzw. das Programm Z_PM_FOLGERAHMENVERTRAG gehört zu den Funktionalitäten des Abrufmanagers und kann nicht weg. </t>
        </is>
      </c>
      <c r="Z3610" t="inlineStr">
        <is>
          <t>Could-have</t>
        </is>
      </c>
      <c r="AA3610" t="inlineStr">
        <is>
          <t>nein</t>
        </is>
      </c>
      <c r="AD3610" t="inlineStr">
        <is>
          <t>GUI</t>
        </is>
      </c>
      <c r="AG3610" t="inlineStr">
        <is>
          <t>ja</t>
        </is>
      </c>
      <c r="AH3610" t="inlineStr">
        <is>
          <t>nein</t>
        </is>
      </c>
      <c r="AI3610" t="inlineStr">
        <is>
          <t>ja</t>
        </is>
      </c>
      <c r="AJ3610" t="inlineStr">
        <is>
          <t>ja</t>
        </is>
      </c>
      <c r="AK3610">
        <f>IF(BTT[[#This Row],[Subprozess
(optionale Auswahl)]]="","okay",IF(VLOOKUP(BTT[[#This Row],[Subprozess
(optionale Auswahl)]],BPML[[Subprozess]:[Zugeordneter Hauptprozess]],3,FALSE)=BTT[[#This Row],[Hauptprozess
(Pflichtauswahl)]],"okay","falscher Subprozess"))</f>
        <v/>
      </c>
      <c r="AL3610">
        <f>IF(aktives_Teilprojekt="Master","",IF(BTT[[#This Row],[Verantwortliches TP
(automatisch)]]=VLOOKUP(aktives_Teilprojekt,Teilprojekte[[Teilprojekte]:[Kürzel]],2,FALSE),"okay","Hauptprozess anderes TP"))</f>
        <v/>
      </c>
      <c r="AM3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0">
        <f>IFERROR(IF(BTT[[#This Row],[SAP-Modul
(Pflichtauswahl)]]&lt;&gt;VLOOKUP(BTT[[#This Row],[Verwendete Transaktion (Pflichtauswahl)]],Transaktionen[[Transaktionen]:[Modul]],3,FALSE),"Modul anders","okay"),"")</f>
        <v/>
      </c>
      <c r="AP3610">
        <f>IFERROR(IF(COUNTIFS(BTT[Verwendete Transaktion (Pflichtauswahl)],BTT[[#This Row],[Verwendete Transaktion (Pflichtauswahl)]],BTT[SAP-Modul
(Pflichtauswahl)],"&lt;&gt;"&amp;BTT[[#This Row],[SAP-Modul
(Pflichtauswahl)]])&gt;0,"Modul anders","okay"),"")</f>
        <v/>
      </c>
      <c r="AQ3610">
        <f>IFERROR(IF(COUNTIFS(BTT[Verwendete Transaktion (Pflichtauswahl)],BTT[[#This Row],[Verwendete Transaktion (Pflichtauswahl)]],BTT[Verantwortliches TP
(automatisch)],"&lt;&gt;"&amp;BTT[[#This Row],[Verantwortliches TP
(automatisch)]])&gt;0,"Transaktion mehrfach","okay"),"")</f>
        <v/>
      </c>
      <c r="AR3610">
        <f>IFERROR(IF(COUNTIFS(BTT[Verwendete Transaktion (Pflichtauswahl)],BTT[[#This Row],[Verwendete Transaktion (Pflichtauswahl)]],BTT[Verantwortliches TP
(automatisch)],"&lt;&gt;"&amp;VLOOKUP(aktives_Teilprojekt,Teilprojekte[[Teilprojekte]:[Kürzel]],2,FALSE))&gt;0,"Transaktion mehrfach","okay"),"")</f>
        <v/>
      </c>
      <c r="AS3610" t="inlineStr">
        <is>
          <t>IH281</t>
        </is>
      </c>
    </row>
    <row r="3611">
      <c r="A3611">
        <f>IFERROR(IF(BTT[[#This Row],[Lfd Nr. 
(aus konsolidierter Datei)]]&lt;&gt;"",BTT[[#This Row],[Lfd Nr. 
(aus konsolidierter Datei)]],VLOOKUP(aktives_Teilprojekt,Teilprojekte[[Teilprojekte]:[Kürzel]],2,FALSE)&amp;ROW(BTT[[#This Row],[Lfd Nr.
(automatisch)]])-2),"")</f>
        <v/>
      </c>
      <c r="B3611" t="inlineStr">
        <is>
          <t>Stammdatenpflege technische Objekte durchführen</t>
        </is>
      </c>
      <c r="D3611" t="inlineStr">
        <is>
          <t>TP Strukturdarstellung</t>
        </is>
      </c>
      <c r="E3611">
        <f>IFERROR(IF(NOT(BTT[[#This Row],[Manuelle Änderung des Verantwortliches TP
(Auswahl - bei Bedarf)]]=""),BTT[[#This Row],[Manuelle Änderung des Verantwortliches TP
(Auswahl - bei Bedarf)]],VLOOKUP(BTT[[#This Row],[Hauptprozess
(Pflichtauswahl)]],Hauptprozesse[],3,FALSE)),"")</f>
        <v/>
      </c>
      <c r="H3611" t="inlineStr">
        <is>
          <t>PM</t>
        </is>
      </c>
      <c r="I3611" t="inlineStr">
        <is>
          <t>ZPM_IH01</t>
        </is>
      </c>
      <c r="J3611">
        <f>IFERROR(VLOOKUP(BTT[[#This Row],[Verwendete Transaktion (Pflichtauswahl)]],Transaktionen[[Transaktionen]:[Langtext]],2,FALSE),"")</f>
        <v/>
      </c>
      <c r="M3611" t="inlineStr">
        <is>
          <t>ja</t>
        </is>
      </c>
      <c r="N3611" t="inlineStr">
        <is>
          <t>nein</t>
        </is>
      </c>
      <c r="O3611" t="inlineStr">
        <is>
          <t>nein</t>
        </is>
      </c>
      <c r="P3611" t="inlineStr">
        <is>
          <t>nein</t>
        </is>
      </c>
      <c r="Q3611" t="inlineStr">
        <is>
          <t>nein</t>
        </is>
      </c>
      <c r="R3611" t="inlineStr">
        <is>
          <t>keine</t>
        </is>
      </c>
      <c r="S3611" t="inlineStr">
        <is>
          <t>nein</t>
        </is>
      </c>
      <c r="T3611" t="inlineStr">
        <is>
          <t>keiner</t>
        </is>
      </c>
      <c r="V3611">
        <f>IFERROR(VLOOKUP(BTT[[#This Row],[Verwendetes Formular
(Auswahl falls relevant)]],Formulare[[Formularbezeichnung]:[Formularname (technisch)]],2,FALSE),"")</f>
        <v/>
      </c>
      <c r="X3611" t="inlineStr">
        <is>
          <t>nein</t>
        </is>
      </c>
      <c r="Z3611" t="inlineStr">
        <is>
          <t>Must-have</t>
        </is>
      </c>
      <c r="AA3611" t="inlineStr">
        <is>
          <t>nein</t>
        </is>
      </c>
      <c r="AD3611" t="inlineStr">
        <is>
          <t>GUI</t>
        </is>
      </c>
      <c r="AG3611" t="inlineStr">
        <is>
          <t>ja</t>
        </is>
      </c>
      <c r="AH3611" t="inlineStr">
        <is>
          <t>nein</t>
        </is>
      </c>
      <c r="AI3611" t="inlineStr">
        <is>
          <t>ja</t>
        </is>
      </c>
      <c r="AJ3611" t="inlineStr">
        <is>
          <t>ja</t>
        </is>
      </c>
      <c r="AK3611">
        <f>IF(BTT[[#This Row],[Subprozess
(optionale Auswahl)]]="","okay",IF(VLOOKUP(BTT[[#This Row],[Subprozess
(optionale Auswahl)]],BPML[[Subprozess]:[Zugeordneter Hauptprozess]],3,FALSE)=BTT[[#This Row],[Hauptprozess
(Pflichtauswahl)]],"okay","falscher Subprozess"))</f>
        <v/>
      </c>
      <c r="AL3611">
        <f>IF(aktives_Teilprojekt="Master","",IF(BTT[[#This Row],[Verantwortliches TP
(automatisch)]]=VLOOKUP(aktives_Teilprojekt,Teilprojekte[[Teilprojekte]:[Kürzel]],2,FALSE),"okay","Hauptprozess anderes TP"))</f>
        <v/>
      </c>
      <c r="AM3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1">
        <f>IFERROR(IF(BTT[[#This Row],[SAP-Modul
(Pflichtauswahl)]]&lt;&gt;VLOOKUP(BTT[[#This Row],[Verwendete Transaktion (Pflichtauswahl)]],Transaktionen[[Transaktionen]:[Modul]],3,FALSE),"Modul anders","okay"),"")</f>
        <v/>
      </c>
      <c r="AP3611">
        <f>IFERROR(IF(COUNTIFS(BTT[Verwendete Transaktion (Pflichtauswahl)],BTT[[#This Row],[Verwendete Transaktion (Pflichtauswahl)]],BTT[SAP-Modul
(Pflichtauswahl)],"&lt;&gt;"&amp;BTT[[#This Row],[SAP-Modul
(Pflichtauswahl)]])&gt;0,"Modul anders","okay"),"")</f>
        <v/>
      </c>
      <c r="AQ3611">
        <f>IFERROR(IF(COUNTIFS(BTT[Verwendete Transaktion (Pflichtauswahl)],BTT[[#This Row],[Verwendete Transaktion (Pflichtauswahl)]],BTT[Verantwortliches TP
(automatisch)],"&lt;&gt;"&amp;BTT[[#This Row],[Verantwortliches TP
(automatisch)]])&gt;0,"Transaktion mehrfach","okay"),"")</f>
        <v/>
      </c>
      <c r="AR3611">
        <f>IFERROR(IF(COUNTIFS(BTT[Verwendete Transaktion (Pflichtauswahl)],BTT[[#This Row],[Verwendete Transaktion (Pflichtauswahl)]],BTT[Verantwortliches TP
(automatisch)],"&lt;&gt;"&amp;VLOOKUP(aktives_Teilprojekt,Teilprojekte[[Teilprojekte]:[Kürzel]],2,FALSE))&gt;0,"Transaktion mehrfach","okay"),"")</f>
        <v/>
      </c>
      <c r="AS3611" t="inlineStr">
        <is>
          <t>IH282</t>
        </is>
      </c>
    </row>
    <row r="3612">
      <c r="A3612">
        <f>IFERROR(IF(BTT[[#This Row],[Lfd Nr. 
(aus konsolidierter Datei)]]&lt;&gt;"",BTT[[#This Row],[Lfd Nr. 
(aus konsolidierter Datei)]],VLOOKUP(aktives_Teilprojekt,Teilprojekte[[Teilprojekte]:[Kürzel]],2,FALSE)&amp;ROW(BTT[[#This Row],[Lfd Nr.
(automatisch)]])-2),"")</f>
        <v/>
      </c>
      <c r="B3612" t="inlineStr">
        <is>
          <t>Tätigkeitsmeldung erfassen</t>
        </is>
      </c>
      <c r="D3612" t="inlineStr">
        <is>
          <t>Meldungsmanager Warte</t>
        </is>
      </c>
      <c r="E3612">
        <f>IFERROR(IF(NOT(BTT[[#This Row],[Manuelle Änderung des Verantwortliches TP
(Auswahl - bei Bedarf)]]=""),BTT[[#This Row],[Manuelle Änderung des Verantwortliches TP
(Auswahl - bei Bedarf)]],VLOOKUP(BTT[[#This Row],[Hauptprozess
(Pflichtauswahl)]],Hauptprozesse[],3,FALSE)),"")</f>
        <v/>
      </c>
      <c r="H3612" t="inlineStr">
        <is>
          <t>PM</t>
        </is>
      </c>
      <c r="I3612" t="inlineStr">
        <is>
          <t>ZTP22</t>
        </is>
      </c>
      <c r="J3612">
        <f>IFERROR(VLOOKUP(BTT[[#This Row],[Verwendete Transaktion (Pflichtauswahl)]],Transaktionen[[Transaktionen]:[Langtext]],2,FALSE),"")</f>
        <v/>
      </c>
      <c r="K3612" t="inlineStr">
        <is>
          <t>IW21</t>
        </is>
      </c>
      <c r="L3612" t="inlineStr">
        <is>
          <t>MOBIH Techniker-App</t>
        </is>
      </c>
      <c r="N3612" t="inlineStr">
        <is>
          <t>nein</t>
        </is>
      </c>
      <c r="O3612" t="inlineStr">
        <is>
          <t>nein</t>
        </is>
      </c>
      <c r="P3612" t="inlineStr">
        <is>
          <t>nein</t>
        </is>
      </c>
      <c r="Q3612" t="inlineStr">
        <is>
          <t>nein</t>
        </is>
      </c>
      <c r="R3612" t="inlineStr">
        <is>
          <t>keine</t>
        </is>
      </c>
      <c r="S3612" t="inlineStr">
        <is>
          <t>nein</t>
        </is>
      </c>
      <c r="T3612" t="inlineStr">
        <is>
          <t>keiner</t>
        </is>
      </c>
      <c r="V3612">
        <f>IFERROR(VLOOKUP(BTT[[#This Row],[Verwendetes Formular
(Auswahl falls relevant)]],Formulare[[Formularbezeichnung]:[Formularname (technisch)]],2,FALSE),"")</f>
        <v/>
      </c>
      <c r="X3612" t="inlineStr">
        <is>
          <t>nein</t>
        </is>
      </c>
      <c r="Y3612" t="inlineStr">
        <is>
          <t xml:space="preserve">Hier zum Punkt "historische BANF-Positionen" und den damit verbundenen </t>
        </is>
      </c>
      <c r="Z3612" t="inlineStr">
        <is>
          <t>Must-have</t>
        </is>
      </c>
      <c r="AK3612">
        <f>IF(BTT[[#This Row],[Subprozess
(optionale Auswahl)]]="","okay",IF(VLOOKUP(BTT[[#This Row],[Subprozess
(optionale Auswahl)]],BPML[[Subprozess]:[Zugeordneter Hauptprozess]],3,FALSE)=BTT[[#This Row],[Hauptprozess
(Pflichtauswahl)]],"okay","falscher Subprozess"))</f>
        <v/>
      </c>
      <c r="AL3612">
        <f>IF(aktives_Teilprojekt="Master","",IF(BTT[[#This Row],[Verantwortliches TP
(automatisch)]]=VLOOKUP(aktives_Teilprojekt,Teilprojekte[[Teilprojekte]:[Kürzel]],2,FALSE),"okay","Hauptprozess anderes TP"))</f>
        <v/>
      </c>
      <c r="AM3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2">
        <f>IFERROR(IF(BTT[[#This Row],[SAP-Modul
(Pflichtauswahl)]]&lt;&gt;VLOOKUP(BTT[[#This Row],[Verwendete Transaktion (Pflichtauswahl)]],Transaktionen[[Transaktionen]:[Modul]],3,FALSE),"Modul anders","okay"),"")</f>
        <v/>
      </c>
      <c r="AP3612">
        <f>IFERROR(IF(COUNTIFS(BTT[Verwendete Transaktion (Pflichtauswahl)],BTT[[#This Row],[Verwendete Transaktion (Pflichtauswahl)]],BTT[SAP-Modul
(Pflichtauswahl)],"&lt;&gt;"&amp;BTT[[#This Row],[SAP-Modul
(Pflichtauswahl)]])&gt;0,"Modul anders","okay"),"")</f>
        <v/>
      </c>
      <c r="AQ3612">
        <f>IFERROR(IF(COUNTIFS(BTT[Verwendete Transaktion (Pflichtauswahl)],BTT[[#This Row],[Verwendete Transaktion (Pflichtauswahl)]],BTT[Verantwortliches TP
(automatisch)],"&lt;&gt;"&amp;BTT[[#This Row],[Verantwortliches TP
(automatisch)]])&gt;0,"Transaktion mehrfach","okay"),"")</f>
        <v/>
      </c>
      <c r="AR3612">
        <f>IFERROR(IF(COUNTIFS(BTT[Verwendete Transaktion (Pflichtauswahl)],BTT[[#This Row],[Verwendete Transaktion (Pflichtauswahl)]],BTT[Verantwortliches TP
(automatisch)],"&lt;&gt;"&amp;VLOOKUP(aktives_Teilprojekt,Teilprojekte[[Teilprojekte]:[Kürzel]],2,FALSE))&gt;0,"Transaktion mehrfach","okay"),"")</f>
        <v/>
      </c>
      <c r="AS3612" t="inlineStr">
        <is>
          <t>IH283</t>
        </is>
      </c>
    </row>
    <row r="3613">
      <c r="A3613">
        <f>IFERROR(IF(BTT[[#This Row],[Lfd Nr. 
(aus konsolidierter Datei)]]&lt;&gt;"",BTT[[#This Row],[Lfd Nr. 
(aus konsolidierter Datei)]],VLOOKUP(aktives_Teilprojekt,Teilprojekte[[Teilprojekte]:[Kürzel]],2,FALSE)&amp;ROW(BTT[[#This Row],[Lfd Nr.
(automatisch)]])-2),"")</f>
        <v/>
      </c>
      <c r="B3613" t="inlineStr">
        <is>
          <t>wiederkehrende Maßnahme durchführen</t>
        </is>
      </c>
      <c r="C3613" t="inlineStr">
        <is>
          <t>Disposition vornehmen</t>
        </is>
      </c>
      <c r="D3613" t="inlineStr">
        <is>
          <t>Customizing Plantafel</t>
        </is>
      </c>
      <c r="E3613">
        <f>IFERROR(IF(NOT(BTT[[#This Row],[Manuelle Änderung des Verantwortliches TP
(Auswahl - bei Bedarf)]]=""),BTT[[#This Row],[Manuelle Änderung des Verantwortliches TP
(Auswahl - bei Bedarf)]],VLOOKUP(BTT[[#This Row],[Hauptprozess
(Pflichtauswahl)]],Hauptprozesse[],3,FALSE)),"")</f>
        <v/>
      </c>
      <c r="H3613" t="inlineStr">
        <is>
          <t>PM</t>
        </is>
      </c>
      <c r="I3613" t="inlineStr">
        <is>
          <t>/MRSS/IMG</t>
        </is>
      </c>
      <c r="J3613">
        <f>IFERROR(VLOOKUP(BTT[[#This Row],[Verwendete Transaktion (Pflichtauswahl)]],Transaktionen[[Transaktionen]:[Langtext]],2,FALSE),"")</f>
        <v/>
      </c>
      <c r="N3613" t="inlineStr">
        <is>
          <t>nein</t>
        </is>
      </c>
      <c r="O3613" t="inlineStr">
        <is>
          <t>nein</t>
        </is>
      </c>
      <c r="P3613" t="inlineStr">
        <is>
          <t>nein</t>
        </is>
      </c>
      <c r="Q3613" t="inlineStr">
        <is>
          <t>nein</t>
        </is>
      </c>
      <c r="R3613" t="inlineStr">
        <is>
          <t>keine</t>
        </is>
      </c>
      <c r="S3613" t="inlineStr">
        <is>
          <t>nein</t>
        </is>
      </c>
      <c r="T3613" t="inlineStr">
        <is>
          <t>keiner</t>
        </is>
      </c>
      <c r="V3613">
        <f>IFERROR(VLOOKUP(BTT[[#This Row],[Verwendetes Formular
(Auswahl falls relevant)]],Formulare[[Formularbezeichnung]:[Formularname (technisch)]],2,FALSE),"")</f>
        <v/>
      </c>
      <c r="X3613" t="inlineStr">
        <is>
          <t>nein</t>
        </is>
      </c>
      <c r="Y3613" t="inlineStr">
        <is>
          <t xml:space="preserve">Anwendungsschritt. Gerne zeige ich Dir Diesen. </t>
        </is>
      </c>
      <c r="Z3613" t="inlineStr">
        <is>
          <t>Could-have</t>
        </is>
      </c>
      <c r="AB3613" t="inlineStr">
        <is>
          <t>nein</t>
        </is>
      </c>
      <c r="AD3613" t="inlineStr">
        <is>
          <t>GUI</t>
        </is>
      </c>
      <c r="AG3613" t="inlineStr">
        <is>
          <t>nein</t>
        </is>
      </c>
      <c r="AI3613" t="inlineStr">
        <is>
          <t>ja</t>
        </is>
      </c>
      <c r="AJ3613" t="inlineStr">
        <is>
          <t>nein</t>
        </is>
      </c>
      <c r="AK3613">
        <f>IF(BTT[[#This Row],[Subprozess
(optionale Auswahl)]]="","okay",IF(VLOOKUP(BTT[[#This Row],[Subprozess
(optionale Auswahl)]],BPML[[Subprozess]:[Zugeordneter Hauptprozess]],3,FALSE)=BTT[[#This Row],[Hauptprozess
(Pflichtauswahl)]],"okay","falscher Subprozess"))</f>
        <v/>
      </c>
      <c r="AL3613">
        <f>IF(aktives_Teilprojekt="Master","",IF(BTT[[#This Row],[Verantwortliches TP
(automatisch)]]=VLOOKUP(aktives_Teilprojekt,Teilprojekte[[Teilprojekte]:[Kürzel]],2,FALSE),"okay","Hauptprozess anderes TP"))</f>
        <v/>
      </c>
      <c r="AM3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3">
        <f>IFERROR(IF(BTT[[#This Row],[SAP-Modul
(Pflichtauswahl)]]&lt;&gt;VLOOKUP(BTT[[#This Row],[Verwendete Transaktion (Pflichtauswahl)]],Transaktionen[[Transaktionen]:[Modul]],3,FALSE),"Modul anders","okay"),"")</f>
        <v/>
      </c>
      <c r="AP3613">
        <f>IFERROR(IF(COUNTIFS(BTT[Verwendete Transaktion (Pflichtauswahl)],BTT[[#This Row],[Verwendete Transaktion (Pflichtauswahl)]],BTT[SAP-Modul
(Pflichtauswahl)],"&lt;&gt;"&amp;BTT[[#This Row],[SAP-Modul
(Pflichtauswahl)]])&gt;0,"Modul anders","okay"),"")</f>
        <v/>
      </c>
      <c r="AQ3613">
        <f>IFERROR(IF(COUNTIFS(BTT[Verwendete Transaktion (Pflichtauswahl)],BTT[[#This Row],[Verwendete Transaktion (Pflichtauswahl)]],BTT[Verantwortliches TP
(automatisch)],"&lt;&gt;"&amp;BTT[[#This Row],[Verantwortliches TP
(automatisch)]])&gt;0,"Transaktion mehrfach","okay"),"")</f>
        <v/>
      </c>
      <c r="AR3613">
        <f>IFERROR(IF(COUNTIFS(BTT[Verwendete Transaktion (Pflichtauswahl)],BTT[[#This Row],[Verwendete Transaktion (Pflichtauswahl)]],BTT[Verantwortliches TP
(automatisch)],"&lt;&gt;"&amp;VLOOKUP(aktives_Teilprojekt,Teilprojekte[[Teilprojekte]:[Kürzel]],2,FALSE))&gt;0,"Transaktion mehrfach","okay"),"")</f>
        <v/>
      </c>
      <c r="AS3613" t="inlineStr">
        <is>
          <t>IH284</t>
        </is>
      </c>
    </row>
    <row r="3614">
      <c r="A3614">
        <f>IFERROR(IF(BTT[[#This Row],[Lfd Nr. 
(aus konsolidierter Datei)]]&lt;&gt;"",BTT[[#This Row],[Lfd Nr. 
(aus konsolidierter Datei)]],VLOOKUP(aktives_Teilprojekt,Teilprojekte[[Teilprojekte]:[Kürzel]],2,FALSE)&amp;ROW(BTT[[#This Row],[Lfd Nr.
(automatisch)]])-2),"")</f>
        <v/>
      </c>
      <c r="B3614" t="inlineStr">
        <is>
          <t>wiederkehrende Maßnahme durchführen</t>
        </is>
      </c>
      <c r="C3614" t="inlineStr">
        <is>
          <t>Disposition vornehmen</t>
        </is>
      </c>
      <c r="D3614" t="inlineStr">
        <is>
          <t>Aufruf MRS-Plantafel</t>
        </is>
      </c>
      <c r="E3614">
        <f>IFERROR(IF(NOT(BTT[[#This Row],[Manuelle Änderung des Verantwortliches TP
(Auswahl - bei Bedarf)]]=""),BTT[[#This Row],[Manuelle Änderung des Verantwortliches TP
(Auswahl - bei Bedarf)]],VLOOKUP(BTT[[#This Row],[Hauptprozess
(Pflichtauswahl)]],Hauptprozesse[],3,FALSE)),"")</f>
        <v/>
      </c>
      <c r="H3614" t="inlineStr">
        <is>
          <t>PM</t>
        </is>
      </c>
      <c r="I3614" t="inlineStr">
        <is>
          <t>/MRSS/PLBOORGSRV</t>
        </is>
      </c>
      <c r="J3614">
        <f>IFERROR(VLOOKUP(BTT[[#This Row],[Verwendete Transaktion (Pflichtauswahl)]],Transaktionen[[Transaktionen]:[Langtext]],2,FALSE),"")</f>
        <v/>
      </c>
      <c r="N3614" t="inlineStr">
        <is>
          <t>nein</t>
        </is>
      </c>
      <c r="O3614" t="inlineStr">
        <is>
          <t>nein</t>
        </is>
      </c>
      <c r="P3614" t="inlineStr">
        <is>
          <t>nein</t>
        </is>
      </c>
      <c r="Q3614" t="inlineStr">
        <is>
          <t>nein</t>
        </is>
      </c>
      <c r="R3614" t="inlineStr">
        <is>
          <t>keine</t>
        </is>
      </c>
      <c r="S3614" t="inlineStr">
        <is>
          <t>nein</t>
        </is>
      </c>
      <c r="T3614" t="inlineStr">
        <is>
          <t>keiner</t>
        </is>
      </c>
      <c r="V3614">
        <f>IFERROR(VLOOKUP(BTT[[#This Row],[Verwendetes Formular
(Auswahl falls relevant)]],Formulare[[Formularbezeichnung]:[Formularname (technisch)]],2,FALSE),"")</f>
        <v/>
      </c>
      <c r="X3614" t="inlineStr">
        <is>
          <t>nein</t>
        </is>
      </c>
      <c r="Z3614" t="inlineStr">
        <is>
          <t>Could-have</t>
        </is>
      </c>
      <c r="AB3614" t="inlineStr">
        <is>
          <t>nein</t>
        </is>
      </c>
      <c r="AD3614" t="inlineStr">
        <is>
          <t>GUI</t>
        </is>
      </c>
      <c r="AG3614" t="inlineStr">
        <is>
          <t>nein</t>
        </is>
      </c>
      <c r="AI3614" t="inlineStr">
        <is>
          <t>ja</t>
        </is>
      </c>
      <c r="AJ3614" t="inlineStr">
        <is>
          <t>nein</t>
        </is>
      </c>
      <c r="AK3614">
        <f>IF(BTT[[#This Row],[Subprozess
(optionale Auswahl)]]="","okay",IF(VLOOKUP(BTT[[#This Row],[Subprozess
(optionale Auswahl)]],BPML[[Subprozess]:[Zugeordneter Hauptprozess]],3,FALSE)=BTT[[#This Row],[Hauptprozess
(Pflichtauswahl)]],"okay","falscher Subprozess"))</f>
        <v/>
      </c>
      <c r="AL3614">
        <f>IF(aktives_Teilprojekt="Master","",IF(BTT[[#This Row],[Verantwortliches TP
(automatisch)]]=VLOOKUP(aktives_Teilprojekt,Teilprojekte[[Teilprojekte]:[Kürzel]],2,FALSE),"okay","Hauptprozess anderes TP"))</f>
        <v/>
      </c>
      <c r="AM3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4">
        <f>IFERROR(IF(BTT[[#This Row],[SAP-Modul
(Pflichtauswahl)]]&lt;&gt;VLOOKUP(BTT[[#This Row],[Verwendete Transaktion (Pflichtauswahl)]],Transaktionen[[Transaktionen]:[Modul]],3,FALSE),"Modul anders","okay"),"")</f>
        <v/>
      </c>
      <c r="AP3614">
        <f>IFERROR(IF(COUNTIFS(BTT[Verwendete Transaktion (Pflichtauswahl)],BTT[[#This Row],[Verwendete Transaktion (Pflichtauswahl)]],BTT[SAP-Modul
(Pflichtauswahl)],"&lt;&gt;"&amp;BTT[[#This Row],[SAP-Modul
(Pflichtauswahl)]])&gt;0,"Modul anders","okay"),"")</f>
        <v/>
      </c>
      <c r="AQ3614">
        <f>IFERROR(IF(COUNTIFS(BTT[Verwendete Transaktion (Pflichtauswahl)],BTT[[#This Row],[Verwendete Transaktion (Pflichtauswahl)]],BTT[Verantwortliches TP
(automatisch)],"&lt;&gt;"&amp;BTT[[#This Row],[Verantwortliches TP
(automatisch)]])&gt;0,"Transaktion mehrfach","okay"),"")</f>
        <v/>
      </c>
      <c r="AR3614">
        <f>IFERROR(IF(COUNTIFS(BTT[Verwendete Transaktion (Pflichtauswahl)],BTT[[#This Row],[Verwendete Transaktion (Pflichtauswahl)]],BTT[Verantwortliches TP
(automatisch)],"&lt;&gt;"&amp;VLOOKUP(aktives_Teilprojekt,Teilprojekte[[Teilprojekte]:[Kürzel]],2,FALSE))&gt;0,"Transaktion mehrfach","okay"),"")</f>
        <v/>
      </c>
      <c r="AS3614" t="inlineStr">
        <is>
          <t>IH285</t>
        </is>
      </c>
    </row>
    <row r="3615">
      <c r="A3615">
        <f>IFERROR(IF(BTT[[#This Row],[Lfd Nr. 
(aus konsolidierter Datei)]]&lt;&gt;"",BTT[[#This Row],[Lfd Nr. 
(aus konsolidierter Datei)]],VLOOKUP(aktives_Teilprojekt,Teilprojekte[[Teilprojekte]:[Kürzel]],2,FALSE)&amp;ROW(BTT[[#This Row],[Lfd Nr.
(automatisch)]])-2),"")</f>
        <v/>
      </c>
      <c r="B3615" t="inlineStr">
        <is>
          <t>Instandhaltungsreporting</t>
        </is>
      </c>
      <c r="D3615" t="inlineStr">
        <is>
          <t>Equipment anzeigen</t>
        </is>
      </c>
      <c r="E3615">
        <f>IFERROR(IF(NOT(BTT[[#This Row],[Manuelle Änderung des Verantwortliches TP
(Auswahl - bei Bedarf)]]=""),BTT[[#This Row],[Manuelle Änderung des Verantwortliches TP
(Auswahl - bei Bedarf)]],VLOOKUP(BTT[[#This Row],[Hauptprozess
(Pflichtauswahl)]],Hauptprozesse[],3,FALSE)),"")</f>
        <v/>
      </c>
      <c r="H3615" t="inlineStr">
        <is>
          <t>PM</t>
        </is>
      </c>
      <c r="I3615" t="inlineStr">
        <is>
          <t>/PBS/IE03</t>
        </is>
      </c>
      <c r="J3615">
        <f>IFERROR(VLOOKUP(BTT[[#This Row],[Verwendete Transaktion (Pflichtauswahl)]],Transaktionen[[Transaktionen]:[Langtext]],2,FALSE),"")</f>
        <v/>
      </c>
      <c r="N3615" t="inlineStr">
        <is>
          <t>nein</t>
        </is>
      </c>
      <c r="O3615" t="inlineStr">
        <is>
          <t>nein</t>
        </is>
      </c>
      <c r="P3615" t="inlineStr">
        <is>
          <t>nein</t>
        </is>
      </c>
      <c r="Q3615" t="inlineStr">
        <is>
          <t>nein</t>
        </is>
      </c>
      <c r="R3615" t="inlineStr">
        <is>
          <t>keine</t>
        </is>
      </c>
      <c r="S3615" t="inlineStr">
        <is>
          <t>nein</t>
        </is>
      </c>
      <c r="T3615" t="inlineStr">
        <is>
          <t>keiner</t>
        </is>
      </c>
      <c r="V3615">
        <f>IFERROR(VLOOKUP(BTT[[#This Row],[Verwendetes Formular
(Auswahl falls relevant)]],Formulare[[Formularbezeichnung]:[Formularname (technisch)]],2,FALSE),"")</f>
        <v/>
      </c>
      <c r="X3615" t="inlineStr">
        <is>
          <t>nein</t>
        </is>
      </c>
      <c r="Z3615" t="inlineStr">
        <is>
          <t>Must-have</t>
        </is>
      </c>
      <c r="AK3615">
        <f>IF(BTT[[#This Row],[Subprozess
(optionale Auswahl)]]="","okay",IF(VLOOKUP(BTT[[#This Row],[Subprozess
(optionale Auswahl)]],BPML[[Subprozess]:[Zugeordneter Hauptprozess]],3,FALSE)=BTT[[#This Row],[Hauptprozess
(Pflichtauswahl)]],"okay","falscher Subprozess"))</f>
        <v/>
      </c>
      <c r="AL3615">
        <f>IF(aktives_Teilprojekt="Master","",IF(BTT[[#This Row],[Verantwortliches TP
(automatisch)]]=VLOOKUP(aktives_Teilprojekt,Teilprojekte[[Teilprojekte]:[Kürzel]],2,FALSE),"okay","Hauptprozess anderes TP"))</f>
        <v/>
      </c>
      <c r="AM3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5">
        <f>IFERROR(IF(BTT[[#This Row],[SAP-Modul
(Pflichtauswahl)]]&lt;&gt;VLOOKUP(BTT[[#This Row],[Verwendete Transaktion (Pflichtauswahl)]],Transaktionen[[Transaktionen]:[Modul]],3,FALSE),"Modul anders","okay"),"")</f>
        <v/>
      </c>
      <c r="AP3615">
        <f>IFERROR(IF(COUNTIFS(BTT[Verwendete Transaktion (Pflichtauswahl)],BTT[[#This Row],[Verwendete Transaktion (Pflichtauswahl)]],BTT[SAP-Modul
(Pflichtauswahl)],"&lt;&gt;"&amp;BTT[[#This Row],[SAP-Modul
(Pflichtauswahl)]])&gt;0,"Modul anders","okay"),"")</f>
        <v/>
      </c>
      <c r="AQ3615">
        <f>IFERROR(IF(COUNTIFS(BTT[Verwendete Transaktion (Pflichtauswahl)],BTT[[#This Row],[Verwendete Transaktion (Pflichtauswahl)]],BTT[Verantwortliches TP
(automatisch)],"&lt;&gt;"&amp;BTT[[#This Row],[Verantwortliches TP
(automatisch)]])&gt;0,"Transaktion mehrfach","okay"),"")</f>
        <v/>
      </c>
      <c r="AR3615">
        <f>IFERROR(IF(COUNTIFS(BTT[Verwendete Transaktion (Pflichtauswahl)],BTT[[#This Row],[Verwendete Transaktion (Pflichtauswahl)]],BTT[Verantwortliches TP
(automatisch)],"&lt;&gt;"&amp;VLOOKUP(aktives_Teilprojekt,Teilprojekte[[Teilprojekte]:[Kürzel]],2,FALSE))&gt;0,"Transaktion mehrfach","okay"),"")</f>
        <v/>
      </c>
      <c r="AS3615" t="inlineStr">
        <is>
          <t>IH286</t>
        </is>
      </c>
    </row>
    <row r="3616">
      <c r="A3616">
        <f>IFERROR(IF(BTT[[#This Row],[Lfd Nr. 
(aus konsolidierter Datei)]]&lt;&gt;"",BTT[[#This Row],[Lfd Nr. 
(aus konsolidierter Datei)]],VLOOKUP(aktives_Teilprojekt,Teilprojekte[[Teilprojekte]:[Kürzel]],2,FALSE)&amp;ROW(BTT[[#This Row],[Lfd Nr.
(automatisch)]])-2),"")</f>
        <v/>
      </c>
      <c r="B3616" t="inlineStr">
        <is>
          <t>Instandhaltungsreporting</t>
        </is>
      </c>
      <c r="D3616" t="inlineStr">
        <is>
          <t>Anzeigen IH-Meldung</t>
        </is>
      </c>
      <c r="E3616">
        <f>IFERROR(IF(NOT(BTT[[#This Row],[Manuelle Änderung des Verantwortliches TP
(Auswahl - bei Bedarf)]]=""),BTT[[#This Row],[Manuelle Änderung des Verantwortliches TP
(Auswahl - bei Bedarf)]],VLOOKUP(BTT[[#This Row],[Hauptprozess
(Pflichtauswahl)]],Hauptprozesse[],3,FALSE)),"")</f>
        <v/>
      </c>
      <c r="H3616" t="inlineStr">
        <is>
          <t>PM</t>
        </is>
      </c>
      <c r="I3616" t="inlineStr">
        <is>
          <t>/PBS/IW23</t>
        </is>
      </c>
      <c r="J3616">
        <f>IFERROR(VLOOKUP(BTT[[#This Row],[Verwendete Transaktion (Pflichtauswahl)]],Transaktionen[[Transaktionen]:[Langtext]],2,FALSE),"")</f>
        <v/>
      </c>
      <c r="N3616" t="inlineStr">
        <is>
          <t>nein</t>
        </is>
      </c>
      <c r="O3616" t="inlineStr">
        <is>
          <t>nein</t>
        </is>
      </c>
      <c r="P3616" t="inlineStr">
        <is>
          <t>nein</t>
        </is>
      </c>
      <c r="Q3616" t="inlineStr">
        <is>
          <t>nein</t>
        </is>
      </c>
      <c r="R3616" t="inlineStr">
        <is>
          <t>keine</t>
        </is>
      </c>
      <c r="S3616" t="inlineStr">
        <is>
          <t>nein</t>
        </is>
      </c>
      <c r="T3616" t="inlineStr">
        <is>
          <t>keiner</t>
        </is>
      </c>
      <c r="V3616">
        <f>IFERROR(VLOOKUP(BTT[[#This Row],[Verwendetes Formular
(Auswahl falls relevant)]],Formulare[[Formularbezeichnung]:[Formularname (technisch)]],2,FALSE),"")</f>
        <v/>
      </c>
      <c r="X3616" t="inlineStr">
        <is>
          <t>nein</t>
        </is>
      </c>
      <c r="Z3616" t="inlineStr">
        <is>
          <t>Must-have</t>
        </is>
      </c>
      <c r="AK3616">
        <f>IF(BTT[[#This Row],[Subprozess
(optionale Auswahl)]]="","okay",IF(VLOOKUP(BTT[[#This Row],[Subprozess
(optionale Auswahl)]],BPML[[Subprozess]:[Zugeordneter Hauptprozess]],3,FALSE)=BTT[[#This Row],[Hauptprozess
(Pflichtauswahl)]],"okay","falscher Subprozess"))</f>
        <v/>
      </c>
      <c r="AL3616">
        <f>IF(aktives_Teilprojekt="Master","",IF(BTT[[#This Row],[Verantwortliches TP
(automatisch)]]=VLOOKUP(aktives_Teilprojekt,Teilprojekte[[Teilprojekte]:[Kürzel]],2,FALSE),"okay","Hauptprozess anderes TP"))</f>
        <v/>
      </c>
      <c r="AM3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6">
        <f>IFERROR(IF(BTT[[#This Row],[SAP-Modul
(Pflichtauswahl)]]&lt;&gt;VLOOKUP(BTT[[#This Row],[Verwendete Transaktion (Pflichtauswahl)]],Transaktionen[[Transaktionen]:[Modul]],3,FALSE),"Modul anders","okay"),"")</f>
        <v/>
      </c>
      <c r="AP3616">
        <f>IFERROR(IF(COUNTIFS(BTT[Verwendete Transaktion (Pflichtauswahl)],BTT[[#This Row],[Verwendete Transaktion (Pflichtauswahl)]],BTT[SAP-Modul
(Pflichtauswahl)],"&lt;&gt;"&amp;BTT[[#This Row],[SAP-Modul
(Pflichtauswahl)]])&gt;0,"Modul anders","okay"),"")</f>
        <v/>
      </c>
      <c r="AQ3616">
        <f>IFERROR(IF(COUNTIFS(BTT[Verwendete Transaktion (Pflichtauswahl)],BTT[[#This Row],[Verwendete Transaktion (Pflichtauswahl)]],BTT[Verantwortliches TP
(automatisch)],"&lt;&gt;"&amp;BTT[[#This Row],[Verantwortliches TP
(automatisch)]])&gt;0,"Transaktion mehrfach","okay"),"")</f>
        <v/>
      </c>
      <c r="AR3616">
        <f>IFERROR(IF(COUNTIFS(BTT[Verwendete Transaktion (Pflichtauswahl)],BTT[[#This Row],[Verwendete Transaktion (Pflichtauswahl)]],BTT[Verantwortliches TP
(automatisch)],"&lt;&gt;"&amp;VLOOKUP(aktives_Teilprojekt,Teilprojekte[[Teilprojekte]:[Kürzel]],2,FALSE))&gt;0,"Transaktion mehrfach","okay"),"")</f>
        <v/>
      </c>
      <c r="AS3616" t="inlineStr">
        <is>
          <t>IH287</t>
        </is>
      </c>
    </row>
    <row r="3617">
      <c r="A3617">
        <f>IFERROR(IF(BTT[[#This Row],[Lfd Nr. 
(aus konsolidierter Datei)]]&lt;&gt;"",BTT[[#This Row],[Lfd Nr. 
(aus konsolidierter Datei)]],VLOOKUP(aktives_Teilprojekt,Teilprojekte[[Teilprojekte]:[Kürzel]],2,FALSE)&amp;ROW(BTT[[#This Row],[Lfd Nr.
(automatisch)]])-2),"")</f>
        <v/>
      </c>
      <c r="B3617" t="inlineStr">
        <is>
          <t>Instandhaltungsreporting</t>
        </is>
      </c>
      <c r="D3617" t="inlineStr">
        <is>
          <t>Meldungen ändern</t>
        </is>
      </c>
      <c r="E3617">
        <f>IFERROR(IF(NOT(BTT[[#This Row],[Manuelle Änderung des Verantwortliches TP
(Auswahl - bei Bedarf)]]=""),BTT[[#This Row],[Manuelle Änderung des Verantwortliches TP
(Auswahl - bei Bedarf)]],VLOOKUP(BTT[[#This Row],[Hauptprozess
(Pflichtauswahl)]],Hauptprozesse[],3,FALSE)),"")</f>
        <v/>
      </c>
      <c r="H3617" t="inlineStr">
        <is>
          <t>PM</t>
        </is>
      </c>
      <c r="I3617" t="inlineStr">
        <is>
          <t>/PBS/IW28</t>
        </is>
      </c>
      <c r="J3617">
        <f>IFERROR(VLOOKUP(BTT[[#This Row],[Verwendete Transaktion (Pflichtauswahl)]],Transaktionen[[Transaktionen]:[Langtext]],2,FALSE),"")</f>
        <v/>
      </c>
      <c r="N3617" t="inlineStr">
        <is>
          <t>nein</t>
        </is>
      </c>
      <c r="O3617" t="inlineStr">
        <is>
          <t>nein</t>
        </is>
      </c>
      <c r="P3617" t="inlineStr">
        <is>
          <t>nein</t>
        </is>
      </c>
      <c r="Q3617" t="inlineStr">
        <is>
          <t>nein</t>
        </is>
      </c>
      <c r="R3617" t="inlineStr">
        <is>
          <t>keine</t>
        </is>
      </c>
      <c r="S3617" t="inlineStr">
        <is>
          <t>nein</t>
        </is>
      </c>
      <c r="T3617" t="inlineStr">
        <is>
          <t>keiner</t>
        </is>
      </c>
      <c r="V3617">
        <f>IFERROR(VLOOKUP(BTT[[#This Row],[Verwendetes Formular
(Auswahl falls relevant)]],Formulare[[Formularbezeichnung]:[Formularname (technisch)]],2,FALSE),"")</f>
        <v/>
      </c>
      <c r="X3617" t="inlineStr">
        <is>
          <t>nein</t>
        </is>
      </c>
      <c r="Z3617" t="inlineStr">
        <is>
          <t>Must-have</t>
        </is>
      </c>
      <c r="AK3617">
        <f>IF(BTT[[#This Row],[Subprozess
(optionale Auswahl)]]="","okay",IF(VLOOKUP(BTT[[#This Row],[Subprozess
(optionale Auswahl)]],BPML[[Subprozess]:[Zugeordneter Hauptprozess]],3,FALSE)=BTT[[#This Row],[Hauptprozess
(Pflichtauswahl)]],"okay","falscher Subprozess"))</f>
        <v/>
      </c>
      <c r="AL3617">
        <f>IF(aktives_Teilprojekt="Master","",IF(BTT[[#This Row],[Verantwortliches TP
(automatisch)]]=VLOOKUP(aktives_Teilprojekt,Teilprojekte[[Teilprojekte]:[Kürzel]],2,FALSE),"okay","Hauptprozess anderes TP"))</f>
        <v/>
      </c>
      <c r="AM3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7">
        <f>IFERROR(IF(BTT[[#This Row],[SAP-Modul
(Pflichtauswahl)]]&lt;&gt;VLOOKUP(BTT[[#This Row],[Verwendete Transaktion (Pflichtauswahl)]],Transaktionen[[Transaktionen]:[Modul]],3,FALSE),"Modul anders","okay"),"")</f>
        <v/>
      </c>
      <c r="AP3617">
        <f>IFERROR(IF(COUNTIFS(BTT[Verwendete Transaktion (Pflichtauswahl)],BTT[[#This Row],[Verwendete Transaktion (Pflichtauswahl)]],BTT[SAP-Modul
(Pflichtauswahl)],"&lt;&gt;"&amp;BTT[[#This Row],[SAP-Modul
(Pflichtauswahl)]])&gt;0,"Modul anders","okay"),"")</f>
        <v/>
      </c>
      <c r="AQ3617">
        <f>IFERROR(IF(COUNTIFS(BTT[Verwendete Transaktion (Pflichtauswahl)],BTT[[#This Row],[Verwendete Transaktion (Pflichtauswahl)]],BTT[Verantwortliches TP
(automatisch)],"&lt;&gt;"&amp;BTT[[#This Row],[Verantwortliches TP
(automatisch)]])&gt;0,"Transaktion mehrfach","okay"),"")</f>
        <v/>
      </c>
      <c r="AR3617">
        <f>IFERROR(IF(COUNTIFS(BTT[Verwendete Transaktion (Pflichtauswahl)],BTT[[#This Row],[Verwendete Transaktion (Pflichtauswahl)]],BTT[Verantwortliches TP
(automatisch)],"&lt;&gt;"&amp;VLOOKUP(aktives_Teilprojekt,Teilprojekte[[Teilprojekte]:[Kürzel]],2,FALSE))&gt;0,"Transaktion mehrfach","okay"),"")</f>
        <v/>
      </c>
      <c r="AS3617" t="inlineStr">
        <is>
          <t>IH288</t>
        </is>
      </c>
    </row>
    <row r="3618">
      <c r="A3618">
        <f>IFERROR(IF(BTT[[#This Row],[Lfd Nr. 
(aus konsolidierter Datei)]]&lt;&gt;"",BTT[[#This Row],[Lfd Nr. 
(aus konsolidierter Datei)]],VLOOKUP(aktives_Teilprojekt,Teilprojekte[[Teilprojekte]:[Kürzel]],2,FALSE)&amp;ROW(BTT[[#This Row],[Lfd Nr.
(automatisch)]])-2),"")</f>
        <v/>
      </c>
      <c r="B3618" t="inlineStr">
        <is>
          <t>Instandhaltungsreporting</t>
        </is>
      </c>
      <c r="D3618" t="inlineStr">
        <is>
          <t>Anzeigen IH-Auftrag</t>
        </is>
      </c>
      <c r="E3618">
        <f>IFERROR(IF(NOT(BTT[[#This Row],[Manuelle Änderung des Verantwortliches TP
(Auswahl - bei Bedarf)]]=""),BTT[[#This Row],[Manuelle Änderung des Verantwortliches TP
(Auswahl - bei Bedarf)]],VLOOKUP(BTT[[#This Row],[Hauptprozess
(Pflichtauswahl)]],Hauptprozesse[],3,FALSE)),"")</f>
        <v/>
      </c>
      <c r="H3618" t="inlineStr">
        <is>
          <t>PM</t>
        </is>
      </c>
      <c r="I3618" t="inlineStr">
        <is>
          <t>/PBS/IW33</t>
        </is>
      </c>
      <c r="J3618">
        <f>IFERROR(VLOOKUP(BTT[[#This Row],[Verwendete Transaktion (Pflichtauswahl)]],Transaktionen[[Transaktionen]:[Langtext]],2,FALSE),"")</f>
        <v/>
      </c>
      <c r="N3618" t="inlineStr">
        <is>
          <t>nein</t>
        </is>
      </c>
      <c r="O3618" t="inlineStr">
        <is>
          <t>nein</t>
        </is>
      </c>
      <c r="P3618" t="inlineStr">
        <is>
          <t>nein</t>
        </is>
      </c>
      <c r="Q3618" t="inlineStr">
        <is>
          <t>nein</t>
        </is>
      </c>
      <c r="R3618" t="inlineStr">
        <is>
          <t>keine</t>
        </is>
      </c>
      <c r="S3618" t="inlineStr">
        <is>
          <t>nein</t>
        </is>
      </c>
      <c r="T3618" t="inlineStr">
        <is>
          <t>keiner</t>
        </is>
      </c>
      <c r="V3618">
        <f>IFERROR(VLOOKUP(BTT[[#This Row],[Verwendetes Formular
(Auswahl falls relevant)]],Formulare[[Formularbezeichnung]:[Formularname (technisch)]],2,FALSE),"")</f>
        <v/>
      </c>
      <c r="X3618" t="inlineStr">
        <is>
          <t>nein</t>
        </is>
      </c>
      <c r="Z3618" t="inlineStr">
        <is>
          <t>Must-have</t>
        </is>
      </c>
      <c r="AK3618">
        <f>IF(BTT[[#This Row],[Subprozess
(optionale Auswahl)]]="","okay",IF(VLOOKUP(BTT[[#This Row],[Subprozess
(optionale Auswahl)]],BPML[[Subprozess]:[Zugeordneter Hauptprozess]],3,FALSE)=BTT[[#This Row],[Hauptprozess
(Pflichtauswahl)]],"okay","falscher Subprozess"))</f>
        <v/>
      </c>
      <c r="AL3618">
        <f>IF(aktives_Teilprojekt="Master","",IF(BTT[[#This Row],[Verantwortliches TP
(automatisch)]]=VLOOKUP(aktives_Teilprojekt,Teilprojekte[[Teilprojekte]:[Kürzel]],2,FALSE),"okay","Hauptprozess anderes TP"))</f>
        <v/>
      </c>
      <c r="AM3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8">
        <f>IFERROR(IF(BTT[[#This Row],[SAP-Modul
(Pflichtauswahl)]]&lt;&gt;VLOOKUP(BTT[[#This Row],[Verwendete Transaktion (Pflichtauswahl)]],Transaktionen[[Transaktionen]:[Modul]],3,FALSE),"Modul anders","okay"),"")</f>
        <v/>
      </c>
      <c r="AP3618">
        <f>IFERROR(IF(COUNTIFS(BTT[Verwendete Transaktion (Pflichtauswahl)],BTT[[#This Row],[Verwendete Transaktion (Pflichtauswahl)]],BTT[SAP-Modul
(Pflichtauswahl)],"&lt;&gt;"&amp;BTT[[#This Row],[SAP-Modul
(Pflichtauswahl)]])&gt;0,"Modul anders","okay"),"")</f>
        <v/>
      </c>
      <c r="AQ3618">
        <f>IFERROR(IF(COUNTIFS(BTT[Verwendete Transaktion (Pflichtauswahl)],BTT[[#This Row],[Verwendete Transaktion (Pflichtauswahl)]],BTT[Verantwortliches TP
(automatisch)],"&lt;&gt;"&amp;BTT[[#This Row],[Verantwortliches TP
(automatisch)]])&gt;0,"Transaktion mehrfach","okay"),"")</f>
        <v/>
      </c>
      <c r="AR3618">
        <f>IFERROR(IF(COUNTIFS(BTT[Verwendete Transaktion (Pflichtauswahl)],BTT[[#This Row],[Verwendete Transaktion (Pflichtauswahl)]],BTT[Verantwortliches TP
(automatisch)],"&lt;&gt;"&amp;VLOOKUP(aktives_Teilprojekt,Teilprojekte[[Teilprojekte]:[Kürzel]],2,FALSE))&gt;0,"Transaktion mehrfach","okay"),"")</f>
        <v/>
      </c>
      <c r="AS3618" t="inlineStr">
        <is>
          <t>IH289</t>
        </is>
      </c>
    </row>
    <row r="3619">
      <c r="A3619">
        <f>IFERROR(IF(BTT[[#This Row],[Lfd Nr. 
(aus konsolidierter Datei)]]&lt;&gt;"",BTT[[#This Row],[Lfd Nr. 
(aus konsolidierter Datei)]],VLOOKUP(aktives_Teilprojekt,Teilprojekte[[Teilprojekte]:[Kürzel]],2,FALSE)&amp;ROW(BTT[[#This Row],[Lfd Nr.
(automatisch)]])-2),"")</f>
        <v/>
      </c>
      <c r="B3619" t="inlineStr">
        <is>
          <t>Instandhaltungsreporting</t>
        </is>
      </c>
      <c r="D3619" t="inlineStr">
        <is>
          <t>IH-Aufträge anzeigen</t>
        </is>
      </c>
      <c r="E3619">
        <f>IFERROR(IF(NOT(BTT[[#This Row],[Manuelle Änderung des Verantwortliches TP
(Auswahl - bei Bedarf)]]=""),BTT[[#This Row],[Manuelle Änderung des Verantwortliches TP
(Auswahl - bei Bedarf)]],VLOOKUP(BTT[[#This Row],[Hauptprozess
(Pflichtauswahl)]],Hauptprozesse[],3,FALSE)),"")</f>
        <v/>
      </c>
      <c r="H3619" t="inlineStr">
        <is>
          <t>PM</t>
        </is>
      </c>
      <c r="I3619" t="inlineStr">
        <is>
          <t>/PBS/IW39</t>
        </is>
      </c>
      <c r="J3619">
        <f>IFERROR(VLOOKUP(BTT[[#This Row],[Verwendete Transaktion (Pflichtauswahl)]],Transaktionen[[Transaktionen]:[Langtext]],2,FALSE),"")</f>
        <v/>
      </c>
      <c r="N3619" t="inlineStr">
        <is>
          <t>nein</t>
        </is>
      </c>
      <c r="O3619" t="inlineStr">
        <is>
          <t>nein</t>
        </is>
      </c>
      <c r="P3619" t="inlineStr">
        <is>
          <t>nein</t>
        </is>
      </c>
      <c r="Q3619" t="inlineStr">
        <is>
          <t>nein</t>
        </is>
      </c>
      <c r="R3619" t="inlineStr">
        <is>
          <t>keine</t>
        </is>
      </c>
      <c r="S3619" t="inlineStr">
        <is>
          <t>nein</t>
        </is>
      </c>
      <c r="T3619" t="inlineStr">
        <is>
          <t>keiner</t>
        </is>
      </c>
      <c r="V3619">
        <f>IFERROR(VLOOKUP(BTT[[#This Row],[Verwendetes Formular
(Auswahl falls relevant)]],Formulare[[Formularbezeichnung]:[Formularname (technisch)]],2,FALSE),"")</f>
        <v/>
      </c>
      <c r="X3619" t="inlineStr">
        <is>
          <t>nein</t>
        </is>
      </c>
      <c r="Z3619" t="inlineStr">
        <is>
          <t>Must-have</t>
        </is>
      </c>
      <c r="AK3619">
        <f>IF(BTT[[#This Row],[Subprozess
(optionale Auswahl)]]="","okay",IF(VLOOKUP(BTT[[#This Row],[Subprozess
(optionale Auswahl)]],BPML[[Subprozess]:[Zugeordneter Hauptprozess]],3,FALSE)=BTT[[#This Row],[Hauptprozess
(Pflichtauswahl)]],"okay","falscher Subprozess"))</f>
        <v/>
      </c>
      <c r="AL3619">
        <f>IF(aktives_Teilprojekt="Master","",IF(BTT[[#This Row],[Verantwortliches TP
(automatisch)]]=VLOOKUP(aktives_Teilprojekt,Teilprojekte[[Teilprojekte]:[Kürzel]],2,FALSE),"okay","Hauptprozess anderes TP"))</f>
        <v/>
      </c>
      <c r="AM3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9">
        <f>IFERROR(IF(BTT[[#This Row],[SAP-Modul
(Pflichtauswahl)]]&lt;&gt;VLOOKUP(BTT[[#This Row],[Verwendete Transaktion (Pflichtauswahl)]],Transaktionen[[Transaktionen]:[Modul]],3,FALSE),"Modul anders","okay"),"")</f>
        <v/>
      </c>
      <c r="AP3619">
        <f>IFERROR(IF(COUNTIFS(BTT[Verwendete Transaktion (Pflichtauswahl)],BTT[[#This Row],[Verwendete Transaktion (Pflichtauswahl)]],BTT[SAP-Modul
(Pflichtauswahl)],"&lt;&gt;"&amp;BTT[[#This Row],[SAP-Modul
(Pflichtauswahl)]])&gt;0,"Modul anders","okay"),"")</f>
        <v/>
      </c>
      <c r="AQ3619">
        <f>IFERROR(IF(COUNTIFS(BTT[Verwendete Transaktion (Pflichtauswahl)],BTT[[#This Row],[Verwendete Transaktion (Pflichtauswahl)]],BTT[Verantwortliches TP
(automatisch)],"&lt;&gt;"&amp;BTT[[#This Row],[Verantwortliches TP
(automatisch)]])&gt;0,"Transaktion mehrfach","okay"),"")</f>
        <v/>
      </c>
      <c r="AR3619">
        <f>IFERROR(IF(COUNTIFS(BTT[Verwendete Transaktion (Pflichtauswahl)],BTT[[#This Row],[Verwendete Transaktion (Pflichtauswahl)]],BTT[Verantwortliches TP
(automatisch)],"&lt;&gt;"&amp;VLOOKUP(aktives_Teilprojekt,Teilprojekte[[Teilprojekte]:[Kürzel]],2,FALSE))&gt;0,"Transaktion mehrfach","okay"),"")</f>
        <v/>
      </c>
      <c r="AS3619" t="inlineStr">
        <is>
          <t>IH290</t>
        </is>
      </c>
    </row>
    <row r="3620">
      <c r="A3620">
        <f>IFERROR(IF(BTT[[#This Row],[Lfd Nr. 
(aus konsolidierter Datei)]]&lt;&gt;"",BTT[[#This Row],[Lfd Nr. 
(aus konsolidierter Datei)]],VLOOKUP(aktives_Teilprojekt,Teilprojekte[[Teilprojekte]:[Kürzel]],2,FALSE)&amp;ROW(BTT[[#This Row],[Lfd Nr.
(automatisch)]])-2),"")</f>
        <v/>
      </c>
      <c r="B3620" t="inlineStr">
        <is>
          <t>Stammdatenpflege technische Objekte durchführen</t>
        </is>
      </c>
      <c r="D3620" t="inlineStr">
        <is>
          <t>Liste Belegfluss</t>
        </is>
      </c>
      <c r="E3620">
        <f>IFERROR(IF(NOT(BTT[[#This Row],[Manuelle Änderung des Verantwortliches TP
(Auswahl - bei Bedarf)]]=""),BTT[[#This Row],[Manuelle Änderung des Verantwortliches TP
(Auswahl - bei Bedarf)]],VLOOKUP(BTT[[#This Row],[Hauptprozess
(Pflichtauswahl)]],Hauptprozesse[],3,FALSE)),"")</f>
        <v/>
      </c>
      <c r="H3620" t="inlineStr">
        <is>
          <t>PM</t>
        </is>
      </c>
      <c r="I3620" t="inlineStr">
        <is>
          <t>IW12</t>
        </is>
      </c>
      <c r="J3620">
        <f>IFERROR(VLOOKUP(BTT[[#This Row],[Verwendete Transaktion (Pflichtauswahl)]],Transaktionen[[Transaktionen]:[Langtext]],2,FALSE),"")</f>
        <v/>
      </c>
      <c r="N3620" t="inlineStr">
        <is>
          <t>nein</t>
        </is>
      </c>
      <c r="O3620" t="inlineStr">
        <is>
          <t>nein</t>
        </is>
      </c>
      <c r="P3620" t="inlineStr">
        <is>
          <t>nein</t>
        </is>
      </c>
      <c r="Q3620" t="inlineStr">
        <is>
          <t>nein</t>
        </is>
      </c>
      <c r="R3620" t="inlineStr">
        <is>
          <t>keine</t>
        </is>
      </c>
      <c r="S3620" t="inlineStr">
        <is>
          <t>nein</t>
        </is>
      </c>
      <c r="T3620" t="inlineStr">
        <is>
          <t>keiner</t>
        </is>
      </c>
      <c r="V3620">
        <f>IFERROR(VLOOKUP(BTT[[#This Row],[Verwendetes Formular
(Auswahl falls relevant)]],Formulare[[Formularbezeichnung]:[Formularname (technisch)]],2,FALSE),"")</f>
        <v/>
      </c>
      <c r="X3620" t="inlineStr">
        <is>
          <t>nein</t>
        </is>
      </c>
      <c r="Z3620" t="inlineStr">
        <is>
          <t>Could-have</t>
        </is>
      </c>
      <c r="AH3620" t="inlineStr">
        <is>
          <t>nein</t>
        </is>
      </c>
      <c r="AI3620" t="inlineStr">
        <is>
          <t>ja</t>
        </is>
      </c>
      <c r="AJ3620" t="inlineStr">
        <is>
          <t>nein</t>
        </is>
      </c>
      <c r="AK3620">
        <f>IF(BTT[[#This Row],[Subprozess
(optionale Auswahl)]]="","okay",IF(VLOOKUP(BTT[[#This Row],[Subprozess
(optionale Auswahl)]],BPML[[Subprozess]:[Zugeordneter Hauptprozess]],3,FALSE)=BTT[[#This Row],[Hauptprozess
(Pflichtauswahl)]],"okay","falscher Subprozess"))</f>
        <v/>
      </c>
      <c r="AL3620">
        <f>IF(aktives_Teilprojekt="Master","",IF(BTT[[#This Row],[Verantwortliches TP
(automatisch)]]=VLOOKUP(aktives_Teilprojekt,Teilprojekte[[Teilprojekte]:[Kürzel]],2,FALSE),"okay","Hauptprozess anderes TP"))</f>
        <v/>
      </c>
      <c r="AM3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0">
        <f>IFERROR(IF(BTT[[#This Row],[SAP-Modul
(Pflichtauswahl)]]&lt;&gt;VLOOKUP(BTT[[#This Row],[Verwendete Transaktion (Pflichtauswahl)]],Transaktionen[[Transaktionen]:[Modul]],3,FALSE),"Modul anders","okay"),"")</f>
        <v/>
      </c>
      <c r="AP3620">
        <f>IFERROR(IF(COUNTIFS(BTT[Verwendete Transaktion (Pflichtauswahl)],BTT[[#This Row],[Verwendete Transaktion (Pflichtauswahl)]],BTT[SAP-Modul
(Pflichtauswahl)],"&lt;&gt;"&amp;BTT[[#This Row],[SAP-Modul
(Pflichtauswahl)]])&gt;0,"Modul anders","okay"),"")</f>
        <v/>
      </c>
      <c r="AQ3620">
        <f>IFERROR(IF(COUNTIFS(BTT[Verwendete Transaktion (Pflichtauswahl)],BTT[[#This Row],[Verwendete Transaktion (Pflichtauswahl)]],BTT[Verantwortliches TP
(automatisch)],"&lt;&gt;"&amp;BTT[[#This Row],[Verantwortliches TP
(automatisch)]])&gt;0,"Transaktion mehrfach","okay"),"")</f>
        <v/>
      </c>
      <c r="AR3620">
        <f>IFERROR(IF(COUNTIFS(BTT[Verwendete Transaktion (Pflichtauswahl)],BTT[[#This Row],[Verwendete Transaktion (Pflichtauswahl)]],BTT[Verantwortliches TP
(automatisch)],"&lt;&gt;"&amp;VLOOKUP(aktives_Teilprojekt,Teilprojekte[[Teilprojekte]:[Kürzel]],2,FALSE))&gt;0,"Transaktion mehrfach","okay"),"")</f>
        <v/>
      </c>
      <c r="AS3620" t="inlineStr">
        <is>
          <t>IH291</t>
        </is>
      </c>
    </row>
    <row r="3621">
      <c r="A3621">
        <f>IFERROR(IF(BTT[[#This Row],[Lfd Nr. 
(aus konsolidierter Datei)]]&lt;&gt;"",BTT[[#This Row],[Lfd Nr. 
(aus konsolidierter Datei)]],VLOOKUP(aktives_Teilprojekt,Teilprojekte[[Teilprojekte]:[Kürzel]],2,FALSE)&amp;ROW(BTT[[#This Row],[Lfd Nr.
(automatisch)]])-2),"")</f>
        <v/>
      </c>
      <c r="B3621" t="inlineStr">
        <is>
          <t>Instandhaltungsreporting</t>
        </is>
      </c>
      <c r="D3621" t="inlineStr">
        <is>
          <t>Materialverwendungsnachweis</t>
        </is>
      </c>
      <c r="E3621">
        <f>IFERROR(IF(NOT(BTT[[#This Row],[Manuelle Änderung des Verantwortliches TP
(Auswahl - bei Bedarf)]]=""),BTT[[#This Row],[Manuelle Änderung des Verantwortliches TP
(Auswahl - bei Bedarf)]],VLOOKUP(BTT[[#This Row],[Hauptprozess
(Pflichtauswahl)]],Hauptprozesse[],3,FALSE)),"")</f>
        <v/>
      </c>
      <c r="H3621" t="inlineStr">
        <is>
          <t>PM</t>
        </is>
      </c>
      <c r="I3621" t="inlineStr">
        <is>
          <t>IW13</t>
        </is>
      </c>
      <c r="J3621">
        <f>IFERROR(VLOOKUP(BTT[[#This Row],[Verwendete Transaktion (Pflichtauswahl)]],Transaktionen[[Transaktionen]:[Langtext]],2,FALSE),"")</f>
        <v/>
      </c>
      <c r="N3621" t="inlineStr">
        <is>
          <t>nein</t>
        </is>
      </c>
      <c r="O3621" t="inlineStr">
        <is>
          <t>nein</t>
        </is>
      </c>
      <c r="P3621" t="inlineStr">
        <is>
          <t>nein</t>
        </is>
      </c>
      <c r="Q3621" t="inlineStr">
        <is>
          <t>nein</t>
        </is>
      </c>
      <c r="R3621" t="inlineStr">
        <is>
          <t>keine</t>
        </is>
      </c>
      <c r="S3621" t="inlineStr">
        <is>
          <t>nein</t>
        </is>
      </c>
      <c r="T3621" t="inlineStr">
        <is>
          <t>keiner</t>
        </is>
      </c>
      <c r="V3621">
        <f>IFERROR(VLOOKUP(BTT[[#This Row],[Verwendetes Formular
(Auswahl falls relevant)]],Formulare[[Formularbezeichnung]:[Formularname (technisch)]],2,FALSE),"")</f>
        <v/>
      </c>
      <c r="X3621" t="inlineStr">
        <is>
          <t>nein</t>
        </is>
      </c>
      <c r="Z3621" t="inlineStr">
        <is>
          <t>Could-have</t>
        </is>
      </c>
      <c r="AK3621">
        <f>IF(BTT[[#This Row],[Subprozess
(optionale Auswahl)]]="","okay",IF(VLOOKUP(BTT[[#This Row],[Subprozess
(optionale Auswahl)]],BPML[[Subprozess]:[Zugeordneter Hauptprozess]],3,FALSE)=BTT[[#This Row],[Hauptprozess
(Pflichtauswahl)]],"okay","falscher Subprozess"))</f>
        <v/>
      </c>
      <c r="AL3621">
        <f>IF(aktives_Teilprojekt="Master","",IF(BTT[[#This Row],[Verantwortliches TP
(automatisch)]]=VLOOKUP(aktives_Teilprojekt,Teilprojekte[[Teilprojekte]:[Kürzel]],2,FALSE),"okay","Hauptprozess anderes TP"))</f>
        <v/>
      </c>
      <c r="AM3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1">
        <f>IFERROR(IF(BTT[[#This Row],[SAP-Modul
(Pflichtauswahl)]]&lt;&gt;VLOOKUP(BTT[[#This Row],[Verwendete Transaktion (Pflichtauswahl)]],Transaktionen[[Transaktionen]:[Modul]],3,FALSE),"Modul anders","okay"),"")</f>
        <v/>
      </c>
      <c r="AP3621">
        <f>IFERROR(IF(COUNTIFS(BTT[Verwendete Transaktion (Pflichtauswahl)],BTT[[#This Row],[Verwendete Transaktion (Pflichtauswahl)]],BTT[SAP-Modul
(Pflichtauswahl)],"&lt;&gt;"&amp;BTT[[#This Row],[SAP-Modul
(Pflichtauswahl)]])&gt;0,"Modul anders","okay"),"")</f>
        <v/>
      </c>
      <c r="AQ3621">
        <f>IFERROR(IF(COUNTIFS(BTT[Verwendete Transaktion (Pflichtauswahl)],BTT[[#This Row],[Verwendete Transaktion (Pflichtauswahl)]],BTT[Verantwortliches TP
(automatisch)],"&lt;&gt;"&amp;BTT[[#This Row],[Verantwortliches TP
(automatisch)]])&gt;0,"Transaktion mehrfach","okay"),"")</f>
        <v/>
      </c>
      <c r="AR3621">
        <f>IFERROR(IF(COUNTIFS(BTT[Verwendete Transaktion (Pflichtauswahl)],BTT[[#This Row],[Verwendete Transaktion (Pflichtauswahl)]],BTT[Verantwortliches TP
(automatisch)],"&lt;&gt;"&amp;VLOOKUP(aktives_Teilprojekt,Teilprojekte[[Teilprojekte]:[Kürzel]],2,FALSE))&gt;0,"Transaktion mehrfach","okay"),"")</f>
        <v/>
      </c>
      <c r="AS3621" t="inlineStr">
        <is>
          <t>IH292</t>
        </is>
      </c>
    </row>
    <row r="3622">
      <c r="A3622">
        <f>IFERROR(IF(BTT[[#This Row],[Lfd Nr. 
(aus konsolidierter Datei)]]&lt;&gt;"",BTT[[#This Row],[Lfd Nr. 
(aus konsolidierter Datei)]],VLOOKUP(aktives_Teilprojekt,Teilprojekte[[Teilprojekte]:[Kürzel]],2,FALSE)&amp;ROW(BTT[[#This Row],[Lfd Nr.
(automatisch)]])-2),"")</f>
        <v/>
      </c>
      <c r="B3622" t="inlineStr">
        <is>
          <t>Flächenmanagement</t>
        </is>
      </c>
      <c r="C3622" t="inlineStr">
        <is>
          <t>Stammdatenpflege durchführen</t>
        </is>
      </c>
      <c r="D3622" t="inlineStr">
        <is>
          <t>Startaufruf für alle Datenanpasssungen</t>
        </is>
      </c>
      <c r="E3622">
        <f>IFERROR(IF(NOT(BTT[[#This Row],[Manuelle Änderung des Verantwortliches TP
(Auswahl - bei Bedarf)]]=""),BTT[[#This Row],[Manuelle Änderung des Verantwortliches TP
(Auswahl - bei Bedarf)]],VLOOKUP(BTT[[#This Row],[Hauptprozess
(Pflichtauswahl)]],Hauptprozesse[],3,FALSE)),"")</f>
        <v/>
      </c>
      <c r="F3622" t="inlineStr">
        <is>
          <t>IH</t>
        </is>
      </c>
      <c r="G3622" t="inlineStr">
        <is>
          <t>TS-Z/L/R</t>
        </is>
      </c>
      <c r="H3622" t="inlineStr">
        <is>
          <t>FI</t>
        </is>
      </c>
      <c r="I3622" t="inlineStr">
        <is>
          <t>RE80</t>
        </is>
      </c>
      <c r="J3622">
        <f>IFERROR(VLOOKUP(BTT[[#This Row],[Verwendete Transaktion (Pflichtauswahl)]],Transaktionen[[Transaktionen]:[Langtext]],2,FALSE),"")</f>
        <v/>
      </c>
      <c r="L3622" t="inlineStr">
        <is>
          <t>nein</t>
        </is>
      </c>
      <c r="M3622" t="inlineStr">
        <is>
          <t>nein</t>
        </is>
      </c>
      <c r="N3622" t="inlineStr">
        <is>
          <t>nein</t>
        </is>
      </c>
      <c r="O3622" t="inlineStr">
        <is>
          <t>nein</t>
        </is>
      </c>
      <c r="P3622" t="inlineStr">
        <is>
          <t>nein</t>
        </is>
      </c>
      <c r="Q3622" t="inlineStr">
        <is>
          <t>nein</t>
        </is>
      </c>
      <c r="R3622" t="inlineStr">
        <is>
          <t>Flächendatenbank</t>
        </is>
      </c>
      <c r="S3622" t="inlineStr">
        <is>
          <t>nein</t>
        </is>
      </c>
      <c r="T3622" t="inlineStr">
        <is>
          <t>keiner</t>
        </is>
      </c>
      <c r="V3622">
        <f>IFERROR(VLOOKUP(BTT[[#This Row],[Verwendetes Formular
(Auswahl falls relevant)]],Formulare[[Formularbezeichnung]:[Formularname (technisch)]],2,FALSE),"")</f>
        <v/>
      </c>
      <c r="X3622" t="inlineStr">
        <is>
          <t>nein</t>
        </is>
      </c>
      <c r="Z3622" t="inlineStr">
        <is>
          <t>Must-have</t>
        </is>
      </c>
      <c r="AK3622">
        <f>IF(BTT[[#This Row],[Subprozess
(optionale Auswahl)]]="","okay",IF(VLOOKUP(BTT[[#This Row],[Subprozess
(optionale Auswahl)]],BPML[[Subprozess]:[Zugeordneter Hauptprozess]],3,FALSE)=BTT[[#This Row],[Hauptprozess
(Pflichtauswahl)]],"okay","falscher Subprozess"))</f>
        <v/>
      </c>
      <c r="AL3622">
        <f>IF(aktives_Teilprojekt="Master","",IF(BTT[[#This Row],[Verantwortliches TP
(automatisch)]]=VLOOKUP(aktives_Teilprojekt,Teilprojekte[[Teilprojekte]:[Kürzel]],2,FALSE),"okay","Hauptprozess anderes TP"))</f>
        <v/>
      </c>
      <c r="AM3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2">
        <f>IFERROR(IF(BTT[[#This Row],[SAP-Modul
(Pflichtauswahl)]]&lt;&gt;VLOOKUP(BTT[[#This Row],[Verwendete Transaktion (Pflichtauswahl)]],Transaktionen[[Transaktionen]:[Modul]],3,FALSE),"Modul anders","okay"),"")</f>
        <v/>
      </c>
      <c r="AP3622">
        <f>IFERROR(IF(COUNTIFS(BTT[Verwendete Transaktion (Pflichtauswahl)],BTT[[#This Row],[Verwendete Transaktion (Pflichtauswahl)]],BTT[SAP-Modul
(Pflichtauswahl)],"&lt;&gt;"&amp;BTT[[#This Row],[SAP-Modul
(Pflichtauswahl)]])&gt;0,"Modul anders","okay"),"")</f>
        <v/>
      </c>
      <c r="AQ3622">
        <f>IFERROR(IF(COUNTIFS(BTT[Verwendete Transaktion (Pflichtauswahl)],BTT[[#This Row],[Verwendete Transaktion (Pflichtauswahl)]],BTT[Verantwortliches TP
(automatisch)],"&lt;&gt;"&amp;BTT[[#This Row],[Verantwortliches TP
(automatisch)]])&gt;0,"Transaktion mehrfach","okay"),"")</f>
        <v/>
      </c>
      <c r="AR3622">
        <f>IFERROR(IF(COUNTIFS(BTT[Verwendete Transaktion (Pflichtauswahl)],BTT[[#This Row],[Verwendete Transaktion (Pflichtauswahl)]],BTT[Verantwortliches TP
(automatisch)],"&lt;&gt;"&amp;VLOOKUP(aktives_Teilprojekt,Teilprojekte[[Teilprojekte]:[Kürzel]],2,FALSE))&gt;0,"Transaktion mehrfach","okay"),"")</f>
        <v/>
      </c>
      <c r="AS3622" t="inlineStr">
        <is>
          <t>IH293</t>
        </is>
      </c>
    </row>
    <row r="3623">
      <c r="A3623">
        <f>IFERROR(IF(BTT[[#This Row],[Lfd Nr. 
(aus konsolidierter Datei)]]&lt;&gt;"",BTT[[#This Row],[Lfd Nr. 
(aus konsolidierter Datei)]],VLOOKUP(aktives_Teilprojekt,Teilprojekte[[Teilprojekte]:[Kürzel]],2,FALSE)&amp;ROW(BTT[[#This Row],[Lfd Nr.
(automatisch)]])-2),"")</f>
        <v/>
      </c>
      <c r="B3623" t="inlineStr">
        <is>
          <t>Flächenmanagement</t>
        </is>
      </c>
      <c r="C3623" t="inlineStr">
        <is>
          <t>Stammdatenpflege durchführen</t>
        </is>
      </c>
      <c r="D3623" t="inlineStr">
        <is>
          <t>Architektonisches Objekt bearbeiten</t>
        </is>
      </c>
      <c r="E3623">
        <f>IFERROR(IF(NOT(BTT[[#This Row],[Manuelle Änderung des Verantwortliches TP
(Auswahl - bei Bedarf)]]=""),BTT[[#This Row],[Manuelle Änderung des Verantwortliches TP
(Auswahl - bei Bedarf)]],VLOOKUP(BTT[[#This Row],[Hauptprozess
(Pflichtauswahl)]],Hauptprozesse[],3,FALSE)),"")</f>
        <v/>
      </c>
      <c r="F3623" t="inlineStr">
        <is>
          <t>IH</t>
        </is>
      </c>
      <c r="G3623" t="inlineStr">
        <is>
          <t>TS-Z/L/R</t>
        </is>
      </c>
      <c r="H3623" t="inlineStr">
        <is>
          <t>FI</t>
        </is>
      </c>
      <c r="I3623" t="inlineStr">
        <is>
          <t>REBDAO</t>
        </is>
      </c>
      <c r="J3623">
        <f>IFERROR(VLOOKUP(BTT[[#This Row],[Verwendete Transaktion (Pflichtauswahl)]],Transaktionen[[Transaktionen]:[Langtext]],2,FALSE),"")</f>
        <v/>
      </c>
      <c r="L3623" t="inlineStr">
        <is>
          <t>nein</t>
        </is>
      </c>
      <c r="M3623" t="inlineStr">
        <is>
          <t>nein</t>
        </is>
      </c>
      <c r="N3623" t="inlineStr">
        <is>
          <t>nein</t>
        </is>
      </c>
      <c r="O3623" t="inlineStr">
        <is>
          <t>nein</t>
        </is>
      </c>
      <c r="P3623" t="inlineStr">
        <is>
          <t>nein</t>
        </is>
      </c>
      <c r="Q3623" t="inlineStr">
        <is>
          <t>nein</t>
        </is>
      </c>
      <c r="R3623" t="inlineStr">
        <is>
          <t>keine</t>
        </is>
      </c>
      <c r="T3623" t="inlineStr">
        <is>
          <t>keiner</t>
        </is>
      </c>
      <c r="V3623">
        <f>IFERROR(VLOOKUP(BTT[[#This Row],[Verwendetes Formular
(Auswahl falls relevant)]],Formulare[[Formularbezeichnung]:[Formularname (technisch)]],2,FALSE),"")</f>
        <v/>
      </c>
      <c r="X3623" t="inlineStr">
        <is>
          <t>nein</t>
        </is>
      </c>
      <c r="Z3623" t="inlineStr">
        <is>
          <t>Must-have</t>
        </is>
      </c>
      <c r="AK3623">
        <f>IF(BTT[[#This Row],[Subprozess
(optionale Auswahl)]]="","okay",IF(VLOOKUP(BTT[[#This Row],[Subprozess
(optionale Auswahl)]],BPML[[Subprozess]:[Zugeordneter Hauptprozess]],3,FALSE)=BTT[[#This Row],[Hauptprozess
(Pflichtauswahl)]],"okay","falscher Subprozess"))</f>
        <v/>
      </c>
      <c r="AL3623">
        <f>IF(aktives_Teilprojekt="Master","",IF(BTT[[#This Row],[Verantwortliches TP
(automatisch)]]=VLOOKUP(aktives_Teilprojekt,Teilprojekte[[Teilprojekte]:[Kürzel]],2,FALSE),"okay","Hauptprozess anderes TP"))</f>
        <v/>
      </c>
      <c r="AM3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3">
        <f>IFERROR(IF(BTT[[#This Row],[SAP-Modul
(Pflichtauswahl)]]&lt;&gt;VLOOKUP(BTT[[#This Row],[Verwendete Transaktion (Pflichtauswahl)]],Transaktionen[[Transaktionen]:[Modul]],3,FALSE),"Modul anders","okay"),"")</f>
        <v/>
      </c>
      <c r="AP3623">
        <f>IFERROR(IF(COUNTIFS(BTT[Verwendete Transaktion (Pflichtauswahl)],BTT[[#This Row],[Verwendete Transaktion (Pflichtauswahl)]],BTT[SAP-Modul
(Pflichtauswahl)],"&lt;&gt;"&amp;BTT[[#This Row],[SAP-Modul
(Pflichtauswahl)]])&gt;0,"Modul anders","okay"),"")</f>
        <v/>
      </c>
      <c r="AQ3623">
        <f>IFERROR(IF(COUNTIFS(BTT[Verwendete Transaktion (Pflichtauswahl)],BTT[[#This Row],[Verwendete Transaktion (Pflichtauswahl)]],BTT[Verantwortliches TP
(automatisch)],"&lt;&gt;"&amp;BTT[[#This Row],[Verantwortliches TP
(automatisch)]])&gt;0,"Transaktion mehrfach","okay"),"")</f>
        <v/>
      </c>
      <c r="AR3623">
        <f>IFERROR(IF(COUNTIFS(BTT[Verwendete Transaktion (Pflichtauswahl)],BTT[[#This Row],[Verwendete Transaktion (Pflichtauswahl)]],BTT[Verantwortliches TP
(automatisch)],"&lt;&gt;"&amp;VLOOKUP(aktives_Teilprojekt,Teilprojekte[[Teilprojekte]:[Kürzel]],2,FALSE))&gt;0,"Transaktion mehrfach","okay"),"")</f>
        <v/>
      </c>
      <c r="AS3623" t="inlineStr">
        <is>
          <t>IH294</t>
        </is>
      </c>
    </row>
    <row r="3624">
      <c r="A3624">
        <f>IFERROR(IF(BTT[[#This Row],[Lfd Nr. 
(aus konsolidierter Datei)]]&lt;&gt;"",BTT[[#This Row],[Lfd Nr. 
(aus konsolidierter Datei)]],VLOOKUP(aktives_Teilprojekt,Teilprojekte[[Teilprojekte]:[Kürzel]],2,FALSE)&amp;ROW(BTT[[#This Row],[Lfd Nr.
(automatisch)]])-2),"")</f>
        <v/>
      </c>
      <c r="B3624" t="inlineStr">
        <is>
          <t>Flächenmanagement</t>
        </is>
      </c>
      <c r="D3624" t="inlineStr">
        <is>
          <t>Immobilienverträge aufrufen (Vertrag, Partner, Objekte)</t>
        </is>
      </c>
      <c r="E3624">
        <f>IFERROR(IF(NOT(BTT[[#This Row],[Manuelle Änderung des Verantwortliches TP
(Auswahl - bei Bedarf)]]=""),BTT[[#This Row],[Manuelle Änderung des Verantwortliches TP
(Auswahl - bei Bedarf)]],VLOOKUP(BTT[[#This Row],[Hauptprozess
(Pflichtauswahl)]],Hauptprozesse[],3,FALSE)),"")</f>
        <v/>
      </c>
      <c r="F3624" t="inlineStr">
        <is>
          <t>IH</t>
        </is>
      </c>
      <c r="G3624" t="inlineStr">
        <is>
          <t>SU-I</t>
        </is>
      </c>
      <c r="H3624" t="inlineStr">
        <is>
          <t>FI</t>
        </is>
      </c>
      <c r="I3624" t="inlineStr">
        <is>
          <t>RECN</t>
        </is>
      </c>
      <c r="J3624">
        <f>IFERROR(VLOOKUP(BTT[[#This Row],[Verwendete Transaktion (Pflichtauswahl)]],Transaktionen[[Transaktionen]:[Langtext]],2,FALSE),"")</f>
        <v/>
      </c>
      <c r="L3624" t="inlineStr">
        <is>
          <t>nein</t>
        </is>
      </c>
      <c r="M3624" t="inlineStr">
        <is>
          <t>nein</t>
        </is>
      </c>
      <c r="N3624" t="inlineStr">
        <is>
          <t>nein</t>
        </is>
      </c>
      <c r="O3624" t="inlineStr">
        <is>
          <t>nein</t>
        </is>
      </c>
      <c r="P3624" t="inlineStr">
        <is>
          <t>nein</t>
        </is>
      </c>
      <c r="Q3624" t="inlineStr">
        <is>
          <t>nein</t>
        </is>
      </c>
      <c r="R3624" t="inlineStr">
        <is>
          <t>keine</t>
        </is>
      </c>
      <c r="S3624" t="inlineStr">
        <is>
          <t>nein</t>
        </is>
      </c>
      <c r="T3624" t="inlineStr">
        <is>
          <t>keiner</t>
        </is>
      </c>
      <c r="V3624">
        <f>IFERROR(VLOOKUP(BTT[[#This Row],[Verwendetes Formular
(Auswahl falls relevant)]],Formulare[[Formularbezeichnung]:[Formularname (technisch)]],2,FALSE),"")</f>
        <v/>
      </c>
      <c r="X3624" t="inlineStr">
        <is>
          <t>nein</t>
        </is>
      </c>
      <c r="Z3624" t="inlineStr">
        <is>
          <t>Must-have</t>
        </is>
      </c>
      <c r="AK3624">
        <f>IF(BTT[[#This Row],[Subprozess
(optionale Auswahl)]]="","okay",IF(VLOOKUP(BTT[[#This Row],[Subprozess
(optionale Auswahl)]],BPML[[Subprozess]:[Zugeordneter Hauptprozess]],3,FALSE)=BTT[[#This Row],[Hauptprozess
(Pflichtauswahl)]],"okay","falscher Subprozess"))</f>
        <v/>
      </c>
      <c r="AL3624">
        <f>IF(aktives_Teilprojekt="Master","",IF(BTT[[#This Row],[Verantwortliches TP
(automatisch)]]=VLOOKUP(aktives_Teilprojekt,Teilprojekte[[Teilprojekte]:[Kürzel]],2,FALSE),"okay","Hauptprozess anderes TP"))</f>
        <v/>
      </c>
      <c r="AM3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4">
        <f>IFERROR(IF(BTT[[#This Row],[SAP-Modul
(Pflichtauswahl)]]&lt;&gt;VLOOKUP(BTT[[#This Row],[Verwendete Transaktion (Pflichtauswahl)]],Transaktionen[[Transaktionen]:[Modul]],3,FALSE),"Modul anders","okay"),"")</f>
        <v/>
      </c>
      <c r="AP3624">
        <f>IFERROR(IF(COUNTIFS(BTT[Verwendete Transaktion (Pflichtauswahl)],BTT[[#This Row],[Verwendete Transaktion (Pflichtauswahl)]],BTT[SAP-Modul
(Pflichtauswahl)],"&lt;&gt;"&amp;BTT[[#This Row],[SAP-Modul
(Pflichtauswahl)]])&gt;0,"Modul anders","okay"),"")</f>
        <v/>
      </c>
      <c r="AQ3624">
        <f>IFERROR(IF(COUNTIFS(BTT[Verwendete Transaktion (Pflichtauswahl)],BTT[[#This Row],[Verwendete Transaktion (Pflichtauswahl)]],BTT[Verantwortliches TP
(automatisch)],"&lt;&gt;"&amp;BTT[[#This Row],[Verantwortliches TP
(automatisch)]])&gt;0,"Transaktion mehrfach","okay"),"")</f>
        <v/>
      </c>
      <c r="AR3624">
        <f>IFERROR(IF(COUNTIFS(BTT[Verwendete Transaktion (Pflichtauswahl)],BTT[[#This Row],[Verwendete Transaktion (Pflichtauswahl)]],BTT[Verantwortliches TP
(automatisch)],"&lt;&gt;"&amp;VLOOKUP(aktives_Teilprojekt,Teilprojekte[[Teilprojekte]:[Kürzel]],2,FALSE))&gt;0,"Transaktion mehrfach","okay"),"")</f>
        <v/>
      </c>
      <c r="AS3624" t="inlineStr">
        <is>
          <t>IH295</t>
        </is>
      </c>
    </row>
    <row r="3625">
      <c r="A3625">
        <f>IFERROR(IF(BTT[[#This Row],[Lfd Nr. 
(aus konsolidierter Datei)]]&lt;&gt;"",BTT[[#This Row],[Lfd Nr. 
(aus konsolidierter Datei)]],VLOOKUP(aktives_Teilprojekt,Teilprojekte[[Teilprojekte]:[Kürzel]],2,FALSE)&amp;ROW(BTT[[#This Row],[Lfd Nr.
(automatisch)]])-2),"")</f>
        <v/>
      </c>
      <c r="B3625" t="inlineStr">
        <is>
          <t>Flächenmanagement</t>
        </is>
      </c>
      <c r="D3625" t="inlineStr">
        <is>
          <t>Datenanalyse</t>
        </is>
      </c>
      <c r="E3625">
        <f>IFERROR(IF(NOT(BTT[[#This Row],[Manuelle Änderung des Verantwortliches TP
(Auswahl - bei Bedarf)]]=""),BTT[[#This Row],[Manuelle Änderung des Verantwortliches TP
(Auswahl - bei Bedarf)]],VLOOKUP(BTT[[#This Row],[Hauptprozess
(Pflichtauswahl)]],Hauptprozesse[],3,FALSE)),"")</f>
        <v/>
      </c>
      <c r="F3625" t="inlineStr">
        <is>
          <t>IH</t>
        </is>
      </c>
      <c r="G3625" t="inlineStr">
        <is>
          <t>TS-Z/L/R</t>
        </is>
      </c>
      <c r="H3625" t="inlineStr">
        <is>
          <t>FI</t>
        </is>
      </c>
      <c r="I3625" t="inlineStr">
        <is>
          <t>REISAO</t>
        </is>
      </c>
      <c r="J3625">
        <f>IFERROR(VLOOKUP(BTT[[#This Row],[Verwendete Transaktion (Pflichtauswahl)]],Transaktionen[[Transaktionen]:[Langtext]],2,FALSE),"")</f>
        <v/>
      </c>
      <c r="K3625" t="inlineStr">
        <is>
          <t>REISAO,REISMSAO,REISAOPO,ZRX02</t>
        </is>
      </c>
      <c r="L3625" t="inlineStr">
        <is>
          <t>nein</t>
        </is>
      </c>
      <c r="M3625" t="inlineStr">
        <is>
          <t>nein</t>
        </is>
      </c>
      <c r="N3625" t="inlineStr">
        <is>
          <t>nein</t>
        </is>
      </c>
      <c r="O3625" t="inlineStr">
        <is>
          <t>nein</t>
        </is>
      </c>
      <c r="P3625" t="inlineStr">
        <is>
          <t>nein</t>
        </is>
      </c>
      <c r="Q3625" t="inlineStr">
        <is>
          <t>nein</t>
        </is>
      </c>
      <c r="R3625" t="inlineStr">
        <is>
          <t>keine</t>
        </is>
      </c>
      <c r="S3625" t="inlineStr">
        <is>
          <t>ja</t>
        </is>
      </c>
      <c r="T3625" t="inlineStr">
        <is>
          <t>weiterer</t>
        </is>
      </c>
      <c r="V3625">
        <f>IFERROR(VLOOKUP(BTT[[#This Row],[Verwendetes Formular
(Auswahl falls relevant)]],Formulare[[Formularbezeichnung]:[Formularname (technisch)]],2,FALSE),"")</f>
        <v/>
      </c>
      <c r="W3625" t="inlineStr">
        <is>
          <t>Excel | Qlik</t>
        </is>
      </c>
      <c r="X3625" t="inlineStr">
        <is>
          <t>nein</t>
        </is>
      </c>
      <c r="Y3625" t="inlineStr">
        <is>
          <t>In Entwicklung ist eine Datenanalyse im Qlik. Daten werden in Excel oder Bex Bericht  nach Qlik importiert und dort auf Abweichungen analysiert, da SAP keine Datananalyse von händischen Fehldaten besitzt.</t>
        </is>
      </c>
      <c r="Z3625" t="inlineStr">
        <is>
          <t>Must-have</t>
        </is>
      </c>
      <c r="AK3625">
        <f>IF(BTT[[#This Row],[Subprozess
(optionale Auswahl)]]="","okay",IF(VLOOKUP(BTT[[#This Row],[Subprozess
(optionale Auswahl)]],BPML[[Subprozess]:[Zugeordneter Hauptprozess]],3,FALSE)=BTT[[#This Row],[Hauptprozess
(Pflichtauswahl)]],"okay","falscher Subprozess"))</f>
        <v/>
      </c>
      <c r="AL3625">
        <f>IF(aktives_Teilprojekt="Master","",IF(BTT[[#This Row],[Verantwortliches TP
(automatisch)]]=VLOOKUP(aktives_Teilprojekt,Teilprojekte[[Teilprojekte]:[Kürzel]],2,FALSE),"okay","Hauptprozess anderes TP"))</f>
        <v/>
      </c>
      <c r="AM3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5">
        <f>IFERROR(IF(BTT[[#This Row],[SAP-Modul
(Pflichtauswahl)]]&lt;&gt;VLOOKUP(BTT[[#This Row],[Verwendete Transaktion (Pflichtauswahl)]],Transaktionen[[Transaktionen]:[Modul]],3,FALSE),"Modul anders","okay"),"")</f>
        <v/>
      </c>
      <c r="AP3625">
        <f>IFERROR(IF(COUNTIFS(BTT[Verwendete Transaktion (Pflichtauswahl)],BTT[[#This Row],[Verwendete Transaktion (Pflichtauswahl)]],BTT[SAP-Modul
(Pflichtauswahl)],"&lt;&gt;"&amp;BTT[[#This Row],[SAP-Modul
(Pflichtauswahl)]])&gt;0,"Modul anders","okay"),"")</f>
        <v/>
      </c>
      <c r="AQ3625">
        <f>IFERROR(IF(COUNTIFS(BTT[Verwendete Transaktion (Pflichtauswahl)],BTT[[#This Row],[Verwendete Transaktion (Pflichtauswahl)]],BTT[Verantwortliches TP
(automatisch)],"&lt;&gt;"&amp;BTT[[#This Row],[Verantwortliches TP
(automatisch)]])&gt;0,"Transaktion mehrfach","okay"),"")</f>
        <v/>
      </c>
      <c r="AR3625">
        <f>IFERROR(IF(COUNTIFS(BTT[Verwendete Transaktion (Pflichtauswahl)],BTT[[#This Row],[Verwendete Transaktion (Pflichtauswahl)]],BTT[Verantwortliches TP
(automatisch)],"&lt;&gt;"&amp;VLOOKUP(aktives_Teilprojekt,Teilprojekte[[Teilprojekte]:[Kürzel]],2,FALSE))&gt;0,"Transaktion mehrfach","okay"),"")</f>
        <v/>
      </c>
      <c r="AS3625" t="inlineStr">
        <is>
          <t>IH296</t>
        </is>
      </c>
    </row>
    <row r="3626">
      <c r="A3626">
        <f>IFERROR(IF(BTT[[#This Row],[Lfd Nr. 
(aus konsolidierter Datei)]]&lt;&gt;"",BTT[[#This Row],[Lfd Nr. 
(aus konsolidierter Datei)]],VLOOKUP(aktives_Teilprojekt,Teilprojekte[[Teilprojekte]:[Kürzel]],2,FALSE)&amp;ROW(BTT[[#This Row],[Lfd Nr.
(automatisch)]])-2),"")</f>
        <v/>
      </c>
      <c r="B3626" t="inlineStr">
        <is>
          <t>Flächenmanagement</t>
        </is>
      </c>
      <c r="C3626" t="inlineStr">
        <is>
          <t>Stammdatenpflege durchführen</t>
        </is>
      </c>
      <c r="D3626" t="inlineStr">
        <is>
          <t>Listausgabe der Ausstattungen</t>
        </is>
      </c>
      <c r="E3626">
        <f>IFERROR(IF(NOT(BTT[[#This Row],[Manuelle Änderung des Verantwortliches TP
(Auswahl - bei Bedarf)]]=""),BTT[[#This Row],[Manuelle Änderung des Verantwortliches TP
(Auswahl - bei Bedarf)]],VLOOKUP(BTT[[#This Row],[Hauptprozess
(Pflichtauswahl)]],Hauptprozesse[],3,FALSE)),"")</f>
        <v/>
      </c>
      <c r="F3626" t="inlineStr">
        <is>
          <t>IH</t>
        </is>
      </c>
      <c r="G3626" t="inlineStr">
        <is>
          <t>TS-Z/L/R</t>
        </is>
      </c>
      <c r="H3626" t="inlineStr">
        <is>
          <t>FI</t>
        </is>
      </c>
      <c r="I3626" t="inlineStr">
        <is>
          <t>REISAOCT</t>
        </is>
      </c>
      <c r="J3626">
        <f>IFERROR(VLOOKUP(BTT[[#This Row],[Verwendete Transaktion (Pflichtauswahl)]],Transaktionen[[Transaktionen]:[Langtext]],2,FALSE),"")</f>
        <v/>
      </c>
      <c r="L3626" t="inlineStr">
        <is>
          <t>nein</t>
        </is>
      </c>
      <c r="M3626" t="inlineStr">
        <is>
          <t>nein</t>
        </is>
      </c>
      <c r="N3626" t="inlineStr">
        <is>
          <t>nein</t>
        </is>
      </c>
      <c r="O3626" t="inlineStr">
        <is>
          <t>nein</t>
        </is>
      </c>
      <c r="P3626" t="inlineStr">
        <is>
          <t>nein</t>
        </is>
      </c>
      <c r="Q3626" t="inlineStr">
        <is>
          <t>nein</t>
        </is>
      </c>
      <c r="R3626" t="inlineStr">
        <is>
          <t>keine</t>
        </is>
      </c>
      <c r="S3626" t="inlineStr">
        <is>
          <t>nein</t>
        </is>
      </c>
      <c r="T3626" t="inlineStr">
        <is>
          <t>weiterer</t>
        </is>
      </c>
      <c r="V3626">
        <f>IFERROR(VLOOKUP(BTT[[#This Row],[Verwendetes Formular
(Auswahl falls relevant)]],Formulare[[Formularbezeichnung]:[Formularname (technisch)]],2,FALSE),"")</f>
        <v/>
      </c>
      <c r="W3626" t="inlineStr">
        <is>
          <t>Excel | Qlik</t>
        </is>
      </c>
      <c r="X3626" t="inlineStr">
        <is>
          <t>nein</t>
        </is>
      </c>
      <c r="Z3626" t="inlineStr">
        <is>
          <t>Must-have</t>
        </is>
      </c>
      <c r="AK3626">
        <f>IF(BTT[[#This Row],[Subprozess
(optionale Auswahl)]]="","okay",IF(VLOOKUP(BTT[[#This Row],[Subprozess
(optionale Auswahl)]],BPML[[Subprozess]:[Zugeordneter Hauptprozess]],3,FALSE)=BTT[[#This Row],[Hauptprozess
(Pflichtauswahl)]],"okay","falscher Subprozess"))</f>
        <v/>
      </c>
      <c r="AL3626">
        <f>IF(aktives_Teilprojekt="Master","",IF(BTT[[#This Row],[Verantwortliches TP
(automatisch)]]=VLOOKUP(aktives_Teilprojekt,Teilprojekte[[Teilprojekte]:[Kürzel]],2,FALSE),"okay","Hauptprozess anderes TP"))</f>
        <v/>
      </c>
      <c r="AM3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6">
        <f>IFERROR(IF(BTT[[#This Row],[SAP-Modul
(Pflichtauswahl)]]&lt;&gt;VLOOKUP(BTT[[#This Row],[Verwendete Transaktion (Pflichtauswahl)]],Transaktionen[[Transaktionen]:[Modul]],3,FALSE),"Modul anders","okay"),"")</f>
        <v/>
      </c>
      <c r="AP3626">
        <f>IFERROR(IF(COUNTIFS(BTT[Verwendete Transaktion (Pflichtauswahl)],BTT[[#This Row],[Verwendete Transaktion (Pflichtauswahl)]],BTT[SAP-Modul
(Pflichtauswahl)],"&lt;&gt;"&amp;BTT[[#This Row],[SAP-Modul
(Pflichtauswahl)]])&gt;0,"Modul anders","okay"),"")</f>
        <v/>
      </c>
      <c r="AQ3626">
        <f>IFERROR(IF(COUNTIFS(BTT[Verwendete Transaktion (Pflichtauswahl)],BTT[[#This Row],[Verwendete Transaktion (Pflichtauswahl)]],BTT[Verantwortliches TP
(automatisch)],"&lt;&gt;"&amp;BTT[[#This Row],[Verantwortliches TP
(automatisch)]])&gt;0,"Transaktion mehrfach","okay"),"")</f>
        <v/>
      </c>
      <c r="AR3626">
        <f>IFERROR(IF(COUNTIFS(BTT[Verwendete Transaktion (Pflichtauswahl)],BTT[[#This Row],[Verwendete Transaktion (Pflichtauswahl)]],BTT[Verantwortliches TP
(automatisch)],"&lt;&gt;"&amp;VLOOKUP(aktives_Teilprojekt,Teilprojekte[[Teilprojekte]:[Kürzel]],2,FALSE))&gt;0,"Transaktion mehrfach","okay"),"")</f>
        <v/>
      </c>
      <c r="AS3626" t="inlineStr">
        <is>
          <t>IH297</t>
        </is>
      </c>
    </row>
    <row r="3627">
      <c r="A3627">
        <f>IFERROR(IF(BTT[[#This Row],[Lfd Nr. 
(aus konsolidierter Datei)]]&lt;&gt;"",BTT[[#This Row],[Lfd Nr. 
(aus konsolidierter Datei)]],VLOOKUP(aktives_Teilprojekt,Teilprojekte[[Teilprojekte]:[Kürzel]],2,FALSE)&amp;ROW(BTT[[#This Row],[Lfd Nr.
(automatisch)]])-2),"")</f>
        <v/>
      </c>
      <c r="B3627" t="inlineStr">
        <is>
          <t>Flächenmanagement</t>
        </is>
      </c>
      <c r="C3627" t="inlineStr">
        <is>
          <t>Stammdatenpflege durchführen</t>
        </is>
      </c>
      <c r="D3627" t="inlineStr">
        <is>
          <t>Listausgabe von Bemessungsdaten detailiert</t>
        </is>
      </c>
      <c r="E3627">
        <f>IFERROR(IF(NOT(BTT[[#This Row],[Manuelle Änderung des Verantwortliches TP
(Auswahl - bei Bedarf)]]=""),BTT[[#This Row],[Manuelle Änderung des Verantwortliches TP
(Auswahl - bei Bedarf)]],VLOOKUP(BTT[[#This Row],[Hauptprozess
(Pflichtauswahl)]],Hauptprozesse[],3,FALSE)),"")</f>
        <v/>
      </c>
      <c r="F3627" t="inlineStr">
        <is>
          <t>IH</t>
        </is>
      </c>
      <c r="G3627" t="inlineStr">
        <is>
          <t>TS-Z/L/R</t>
        </is>
      </c>
      <c r="H3627" t="inlineStr">
        <is>
          <t>FI</t>
        </is>
      </c>
      <c r="I3627" t="inlineStr">
        <is>
          <t>REISAODT</t>
        </is>
      </c>
      <c r="J3627">
        <f>IFERROR(VLOOKUP(BTT[[#This Row],[Verwendete Transaktion (Pflichtauswahl)]],Transaktionen[[Transaktionen]:[Langtext]],2,FALSE),"")</f>
        <v/>
      </c>
      <c r="L3627" t="inlineStr">
        <is>
          <t>nein</t>
        </is>
      </c>
      <c r="M3627" t="inlineStr">
        <is>
          <t>nein</t>
        </is>
      </c>
      <c r="N3627" t="inlineStr">
        <is>
          <t>nein</t>
        </is>
      </c>
      <c r="O3627" t="inlineStr">
        <is>
          <t>nein</t>
        </is>
      </c>
      <c r="P3627" t="inlineStr">
        <is>
          <t>nein</t>
        </is>
      </c>
      <c r="Q3627" t="inlineStr">
        <is>
          <t>nein</t>
        </is>
      </c>
      <c r="R3627" t="inlineStr">
        <is>
          <t>keine</t>
        </is>
      </c>
      <c r="T3627" t="inlineStr">
        <is>
          <t>keiner</t>
        </is>
      </c>
      <c r="V3627">
        <f>IFERROR(VLOOKUP(BTT[[#This Row],[Verwendetes Formular
(Auswahl falls relevant)]],Formulare[[Formularbezeichnung]:[Formularname (technisch)]],2,FALSE),"")</f>
        <v/>
      </c>
      <c r="X3627" t="inlineStr">
        <is>
          <t>nein</t>
        </is>
      </c>
      <c r="Z3627" t="inlineStr">
        <is>
          <t>Must-have</t>
        </is>
      </c>
      <c r="AK3627">
        <f>IF(BTT[[#This Row],[Subprozess
(optionale Auswahl)]]="","okay",IF(VLOOKUP(BTT[[#This Row],[Subprozess
(optionale Auswahl)]],BPML[[Subprozess]:[Zugeordneter Hauptprozess]],3,FALSE)=BTT[[#This Row],[Hauptprozess
(Pflichtauswahl)]],"okay","falscher Subprozess"))</f>
        <v/>
      </c>
      <c r="AL3627">
        <f>IF(aktives_Teilprojekt="Master","",IF(BTT[[#This Row],[Verantwortliches TP
(automatisch)]]=VLOOKUP(aktives_Teilprojekt,Teilprojekte[[Teilprojekte]:[Kürzel]],2,FALSE),"okay","Hauptprozess anderes TP"))</f>
        <v/>
      </c>
      <c r="AM3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7">
        <f>IFERROR(IF(BTT[[#This Row],[SAP-Modul
(Pflichtauswahl)]]&lt;&gt;VLOOKUP(BTT[[#This Row],[Verwendete Transaktion (Pflichtauswahl)]],Transaktionen[[Transaktionen]:[Modul]],3,FALSE),"Modul anders","okay"),"")</f>
        <v/>
      </c>
      <c r="AP3627">
        <f>IFERROR(IF(COUNTIFS(BTT[Verwendete Transaktion (Pflichtauswahl)],BTT[[#This Row],[Verwendete Transaktion (Pflichtauswahl)]],BTT[SAP-Modul
(Pflichtauswahl)],"&lt;&gt;"&amp;BTT[[#This Row],[SAP-Modul
(Pflichtauswahl)]])&gt;0,"Modul anders","okay"),"")</f>
        <v/>
      </c>
      <c r="AQ3627">
        <f>IFERROR(IF(COUNTIFS(BTT[Verwendete Transaktion (Pflichtauswahl)],BTT[[#This Row],[Verwendete Transaktion (Pflichtauswahl)]],BTT[Verantwortliches TP
(automatisch)],"&lt;&gt;"&amp;BTT[[#This Row],[Verantwortliches TP
(automatisch)]])&gt;0,"Transaktion mehrfach","okay"),"")</f>
        <v/>
      </c>
      <c r="AR3627">
        <f>IFERROR(IF(COUNTIFS(BTT[Verwendete Transaktion (Pflichtauswahl)],BTT[[#This Row],[Verwendete Transaktion (Pflichtauswahl)]],BTT[Verantwortliches TP
(automatisch)],"&lt;&gt;"&amp;VLOOKUP(aktives_Teilprojekt,Teilprojekte[[Teilprojekte]:[Kürzel]],2,FALSE))&gt;0,"Transaktion mehrfach","okay"),"")</f>
        <v/>
      </c>
      <c r="AS3627" t="inlineStr">
        <is>
          <t>IH298</t>
        </is>
      </c>
    </row>
    <row r="3628">
      <c r="A3628">
        <f>IFERROR(IF(BTT[[#This Row],[Lfd Nr. 
(aus konsolidierter Datei)]]&lt;&gt;"",BTT[[#This Row],[Lfd Nr. 
(aus konsolidierter Datei)]],VLOOKUP(aktives_Teilprojekt,Teilprojekte[[Teilprojekte]:[Kürzel]],2,FALSE)&amp;ROW(BTT[[#This Row],[Lfd Nr.
(automatisch)]])-2),"")</f>
        <v/>
      </c>
      <c r="B3628" t="inlineStr">
        <is>
          <t>Flächenmanagement</t>
        </is>
      </c>
      <c r="C3628" t="inlineStr">
        <is>
          <t>Stammdatenpflege durchführen</t>
        </is>
      </c>
      <c r="D3628" t="inlineStr">
        <is>
          <t>Listausgabe Technischer Platz zu Arch. Objekt</t>
        </is>
      </c>
      <c r="E3628">
        <f>IFERROR(IF(NOT(BTT[[#This Row],[Manuelle Änderung des Verantwortliches TP
(Auswahl - bei Bedarf)]]=""),BTT[[#This Row],[Manuelle Änderung des Verantwortliches TP
(Auswahl - bei Bedarf)]],VLOOKUP(BTT[[#This Row],[Hauptprozess
(Pflichtauswahl)]],Hauptprozesse[],3,FALSE)),"")</f>
        <v/>
      </c>
      <c r="F3628" t="inlineStr">
        <is>
          <t>IH</t>
        </is>
      </c>
      <c r="G3628" t="inlineStr">
        <is>
          <t>TS-Z/L/R</t>
        </is>
      </c>
      <c r="H3628" t="inlineStr">
        <is>
          <t>FI</t>
        </is>
      </c>
      <c r="I3628" t="inlineStr">
        <is>
          <t>REISAOOA</t>
        </is>
      </c>
      <c r="J3628">
        <f>IFERROR(VLOOKUP(BTT[[#This Row],[Verwendete Transaktion (Pflichtauswahl)]],Transaktionen[[Transaktionen]:[Langtext]],2,FALSE),"")</f>
        <v/>
      </c>
      <c r="L3628" t="inlineStr">
        <is>
          <t>nein</t>
        </is>
      </c>
      <c r="M3628" t="inlineStr">
        <is>
          <t>nein</t>
        </is>
      </c>
      <c r="N3628" t="inlineStr">
        <is>
          <t>nein</t>
        </is>
      </c>
      <c r="O3628" t="inlineStr">
        <is>
          <t>nein</t>
        </is>
      </c>
      <c r="P3628" t="inlineStr">
        <is>
          <t>nein</t>
        </is>
      </c>
      <c r="Q3628" t="inlineStr">
        <is>
          <t>nein</t>
        </is>
      </c>
      <c r="R3628" t="inlineStr">
        <is>
          <t>keine</t>
        </is>
      </c>
      <c r="S3628" t="inlineStr">
        <is>
          <t>nein</t>
        </is>
      </c>
      <c r="T3628" t="inlineStr">
        <is>
          <t>weiterer</t>
        </is>
      </c>
      <c r="V3628">
        <f>IFERROR(VLOOKUP(BTT[[#This Row],[Verwendetes Formular
(Auswahl falls relevant)]],Formulare[[Formularbezeichnung]:[Formularname (technisch)]],2,FALSE),"")</f>
        <v/>
      </c>
      <c r="W3628" t="inlineStr">
        <is>
          <t>Excel | Qlik</t>
        </is>
      </c>
      <c r="X3628" t="inlineStr">
        <is>
          <t>nein</t>
        </is>
      </c>
      <c r="Z3628" t="inlineStr">
        <is>
          <t>Must-have</t>
        </is>
      </c>
      <c r="AK3628">
        <f>IF(BTT[[#This Row],[Subprozess
(optionale Auswahl)]]="","okay",IF(VLOOKUP(BTT[[#This Row],[Subprozess
(optionale Auswahl)]],BPML[[Subprozess]:[Zugeordneter Hauptprozess]],3,FALSE)=BTT[[#This Row],[Hauptprozess
(Pflichtauswahl)]],"okay","falscher Subprozess"))</f>
        <v/>
      </c>
      <c r="AL3628">
        <f>IF(aktives_Teilprojekt="Master","",IF(BTT[[#This Row],[Verantwortliches TP
(automatisch)]]=VLOOKUP(aktives_Teilprojekt,Teilprojekte[[Teilprojekte]:[Kürzel]],2,FALSE),"okay","Hauptprozess anderes TP"))</f>
        <v/>
      </c>
      <c r="AM3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8">
        <f>IFERROR(IF(BTT[[#This Row],[SAP-Modul
(Pflichtauswahl)]]&lt;&gt;VLOOKUP(BTT[[#This Row],[Verwendete Transaktion (Pflichtauswahl)]],Transaktionen[[Transaktionen]:[Modul]],3,FALSE),"Modul anders","okay"),"")</f>
        <v/>
      </c>
      <c r="AP3628">
        <f>IFERROR(IF(COUNTIFS(BTT[Verwendete Transaktion (Pflichtauswahl)],BTT[[#This Row],[Verwendete Transaktion (Pflichtauswahl)]],BTT[SAP-Modul
(Pflichtauswahl)],"&lt;&gt;"&amp;BTT[[#This Row],[SAP-Modul
(Pflichtauswahl)]])&gt;0,"Modul anders","okay"),"")</f>
        <v/>
      </c>
      <c r="AQ3628">
        <f>IFERROR(IF(COUNTIFS(BTT[Verwendete Transaktion (Pflichtauswahl)],BTT[[#This Row],[Verwendete Transaktion (Pflichtauswahl)]],BTT[Verantwortliches TP
(automatisch)],"&lt;&gt;"&amp;BTT[[#This Row],[Verantwortliches TP
(automatisch)]])&gt;0,"Transaktion mehrfach","okay"),"")</f>
        <v/>
      </c>
      <c r="AR3628">
        <f>IFERROR(IF(COUNTIFS(BTT[Verwendete Transaktion (Pflichtauswahl)],BTT[[#This Row],[Verwendete Transaktion (Pflichtauswahl)]],BTT[Verantwortliches TP
(automatisch)],"&lt;&gt;"&amp;VLOOKUP(aktives_Teilprojekt,Teilprojekte[[Teilprojekte]:[Kürzel]],2,FALSE))&gt;0,"Transaktion mehrfach","okay"),"")</f>
        <v/>
      </c>
      <c r="AS3628" t="inlineStr">
        <is>
          <t>IH299</t>
        </is>
      </c>
    </row>
    <row r="3629">
      <c r="A3629">
        <f>IFERROR(IF(BTT[[#This Row],[Lfd Nr. 
(aus konsolidierter Datei)]]&lt;&gt;"",BTT[[#This Row],[Lfd Nr. 
(aus konsolidierter Datei)]],VLOOKUP(aktives_Teilprojekt,Teilprojekte[[Teilprojekte]:[Kürzel]],2,FALSE)&amp;ROW(BTT[[#This Row],[Lfd Nr.
(automatisch)]])-2),"")</f>
        <v/>
      </c>
      <c r="B3629" t="inlineStr">
        <is>
          <t>Flächenmanagement</t>
        </is>
      </c>
      <c r="C3629" t="inlineStr">
        <is>
          <t>Stammdatenpflege durchführen</t>
        </is>
      </c>
      <c r="D3629" t="inlineStr">
        <is>
          <t>Listausgabe Permanente Belegung</t>
        </is>
      </c>
      <c r="E3629">
        <f>IFERROR(IF(NOT(BTT[[#This Row],[Manuelle Änderung des Verantwortliches TP
(Auswahl - bei Bedarf)]]=""),BTT[[#This Row],[Manuelle Änderung des Verantwortliches TP
(Auswahl - bei Bedarf)]],VLOOKUP(BTT[[#This Row],[Hauptprozess
(Pflichtauswahl)]],Hauptprozesse[],3,FALSE)),"")</f>
        <v/>
      </c>
      <c r="F3629" t="inlineStr">
        <is>
          <t>IH</t>
        </is>
      </c>
      <c r="G3629" t="inlineStr">
        <is>
          <t>TS-Z/L/R</t>
        </is>
      </c>
      <c r="H3629" t="inlineStr">
        <is>
          <t>FI</t>
        </is>
      </c>
      <c r="I3629" t="inlineStr">
        <is>
          <t>REISAOPO</t>
        </is>
      </c>
      <c r="J3629">
        <f>IFERROR(VLOOKUP(BTT[[#This Row],[Verwendete Transaktion (Pflichtauswahl)]],Transaktionen[[Transaktionen]:[Langtext]],2,FALSE),"")</f>
        <v/>
      </c>
      <c r="L3629" t="inlineStr">
        <is>
          <t>nein</t>
        </is>
      </c>
      <c r="M3629" t="inlineStr">
        <is>
          <t>nein</t>
        </is>
      </c>
      <c r="N3629" t="inlineStr">
        <is>
          <t>nein</t>
        </is>
      </c>
      <c r="O3629" t="inlineStr">
        <is>
          <t>nein</t>
        </is>
      </c>
      <c r="P3629" t="inlineStr">
        <is>
          <t>nein</t>
        </is>
      </c>
      <c r="Q3629" t="inlineStr">
        <is>
          <t>nein</t>
        </is>
      </c>
      <c r="R3629" t="inlineStr">
        <is>
          <t>keine</t>
        </is>
      </c>
      <c r="S3629" t="inlineStr">
        <is>
          <t>nein</t>
        </is>
      </c>
      <c r="T3629" t="inlineStr">
        <is>
          <t>weiterer</t>
        </is>
      </c>
      <c r="V3629">
        <f>IFERROR(VLOOKUP(BTT[[#This Row],[Verwendetes Formular
(Auswahl falls relevant)]],Formulare[[Formularbezeichnung]:[Formularname (technisch)]],2,FALSE),"")</f>
        <v/>
      </c>
      <c r="W3629" t="inlineStr">
        <is>
          <t>Excel | Qlik</t>
        </is>
      </c>
      <c r="X3629" t="inlineStr">
        <is>
          <t>nein</t>
        </is>
      </c>
      <c r="Y3629" t="inlineStr">
        <is>
          <t>Verknüpfung zum Orgmanagement wegen Kostenstellenzuweisung -&gt; CO QM0-Bericht</t>
        </is>
      </c>
      <c r="Z3629" t="inlineStr">
        <is>
          <t>Must-have</t>
        </is>
      </c>
      <c r="AK3629">
        <f>IF(BTT[[#This Row],[Subprozess
(optionale Auswahl)]]="","okay",IF(VLOOKUP(BTT[[#This Row],[Subprozess
(optionale Auswahl)]],BPML[[Subprozess]:[Zugeordneter Hauptprozess]],3,FALSE)=BTT[[#This Row],[Hauptprozess
(Pflichtauswahl)]],"okay","falscher Subprozess"))</f>
        <v/>
      </c>
      <c r="AL3629">
        <f>IF(aktives_Teilprojekt="Master","",IF(BTT[[#This Row],[Verantwortliches TP
(automatisch)]]=VLOOKUP(aktives_Teilprojekt,Teilprojekte[[Teilprojekte]:[Kürzel]],2,FALSE),"okay","Hauptprozess anderes TP"))</f>
        <v/>
      </c>
      <c r="AM3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9">
        <f>IFERROR(IF(BTT[[#This Row],[SAP-Modul
(Pflichtauswahl)]]&lt;&gt;VLOOKUP(BTT[[#This Row],[Verwendete Transaktion (Pflichtauswahl)]],Transaktionen[[Transaktionen]:[Modul]],3,FALSE),"Modul anders","okay"),"")</f>
        <v/>
      </c>
      <c r="AP3629">
        <f>IFERROR(IF(COUNTIFS(BTT[Verwendete Transaktion (Pflichtauswahl)],BTT[[#This Row],[Verwendete Transaktion (Pflichtauswahl)]],BTT[SAP-Modul
(Pflichtauswahl)],"&lt;&gt;"&amp;BTT[[#This Row],[SAP-Modul
(Pflichtauswahl)]])&gt;0,"Modul anders","okay"),"")</f>
        <v/>
      </c>
      <c r="AQ3629">
        <f>IFERROR(IF(COUNTIFS(BTT[Verwendete Transaktion (Pflichtauswahl)],BTT[[#This Row],[Verwendete Transaktion (Pflichtauswahl)]],BTT[Verantwortliches TP
(automatisch)],"&lt;&gt;"&amp;BTT[[#This Row],[Verantwortliches TP
(automatisch)]])&gt;0,"Transaktion mehrfach","okay"),"")</f>
        <v/>
      </c>
      <c r="AR3629">
        <f>IFERROR(IF(COUNTIFS(BTT[Verwendete Transaktion (Pflichtauswahl)],BTT[[#This Row],[Verwendete Transaktion (Pflichtauswahl)]],BTT[Verantwortliches TP
(automatisch)],"&lt;&gt;"&amp;VLOOKUP(aktives_Teilprojekt,Teilprojekte[[Teilprojekte]:[Kürzel]],2,FALSE))&gt;0,"Transaktion mehrfach","okay"),"")</f>
        <v/>
      </c>
      <c r="AS3629" t="inlineStr">
        <is>
          <t>IH300</t>
        </is>
      </c>
    </row>
    <row r="3630">
      <c r="A3630">
        <f>IFERROR(IF(BTT[[#This Row],[Lfd Nr. 
(aus konsolidierter Datei)]]&lt;&gt;"",BTT[[#This Row],[Lfd Nr. 
(aus konsolidierter Datei)]],VLOOKUP(aktives_Teilprojekt,Teilprojekte[[Teilprojekte]:[Kürzel]],2,FALSE)&amp;ROW(BTT[[#This Row],[Lfd Nr.
(automatisch)]])-2),"")</f>
        <v/>
      </c>
      <c r="B3630" t="inlineStr">
        <is>
          <t>Flächenmanagement</t>
        </is>
      </c>
      <c r="C3630" t="inlineStr">
        <is>
          <t>Stammdatenpflege durchführen</t>
        </is>
      </c>
      <c r="D3630" t="inlineStr">
        <is>
          <t>Auslistung aller Grundstücksverträge, Listausgabe der Objekte und Absprung zum Bearbeiten</t>
        </is>
      </c>
      <c r="E3630">
        <f>IFERROR(IF(NOT(BTT[[#This Row],[Manuelle Änderung des Verantwortliches TP
(Auswahl - bei Bedarf)]]=""),BTT[[#This Row],[Manuelle Änderung des Verantwortliches TP
(Auswahl - bei Bedarf)]],VLOOKUP(BTT[[#This Row],[Hauptprozess
(Pflichtauswahl)]],Hauptprozesse[],3,FALSE)),"")</f>
        <v/>
      </c>
      <c r="F3630" t="inlineStr">
        <is>
          <t>IH</t>
        </is>
      </c>
      <c r="G3630" t="inlineStr">
        <is>
          <t>TS-Z/L/R; SU-I;PB-G/L/L</t>
        </is>
      </c>
      <c r="H3630" t="inlineStr">
        <is>
          <t>FI</t>
        </is>
      </c>
      <c r="I3630" t="inlineStr">
        <is>
          <t>REISCN</t>
        </is>
      </c>
      <c r="J3630">
        <f>IFERROR(VLOOKUP(BTT[[#This Row],[Verwendete Transaktion (Pflichtauswahl)]],Transaktionen[[Transaktionen]:[Langtext]],2,FALSE),"")</f>
        <v/>
      </c>
      <c r="L3630" t="inlineStr">
        <is>
          <t>nein</t>
        </is>
      </c>
      <c r="M3630" t="inlineStr">
        <is>
          <t>nein</t>
        </is>
      </c>
      <c r="N3630" t="inlineStr">
        <is>
          <t>nein</t>
        </is>
      </c>
      <c r="O3630" t="inlineStr">
        <is>
          <t>nein</t>
        </is>
      </c>
      <c r="P3630" t="inlineStr">
        <is>
          <t>nein</t>
        </is>
      </c>
      <c r="Q3630" t="inlineStr">
        <is>
          <t>nein</t>
        </is>
      </c>
      <c r="R3630" t="inlineStr">
        <is>
          <t>keine</t>
        </is>
      </c>
      <c r="S3630" t="inlineStr">
        <is>
          <t>nein</t>
        </is>
      </c>
      <c r="T3630" t="inlineStr">
        <is>
          <t>weiterer</t>
        </is>
      </c>
      <c r="V3630">
        <f>IFERROR(VLOOKUP(BTT[[#This Row],[Verwendetes Formular
(Auswahl falls relevant)]],Formulare[[Formularbezeichnung]:[Formularname (technisch)]],2,FALSE),"")</f>
        <v/>
      </c>
      <c r="W3630" t="inlineStr">
        <is>
          <t>Excel | Qlik</t>
        </is>
      </c>
      <c r="X3630" t="inlineStr">
        <is>
          <t>nein</t>
        </is>
      </c>
      <c r="Y3630" t="inlineStr">
        <is>
          <t>Es wurden neue Datenfelder kreiert (RaumNRanTür, RaumNrNeu), welche in verschiedenen Listausgaben erweitert werden mussten zur Ausgabe</t>
        </is>
      </c>
      <c r="Z3630" t="inlineStr">
        <is>
          <t>Must-have</t>
        </is>
      </c>
      <c r="AK3630">
        <f>IF(BTT[[#This Row],[Subprozess
(optionale Auswahl)]]="","okay",IF(VLOOKUP(BTT[[#This Row],[Subprozess
(optionale Auswahl)]],BPML[[Subprozess]:[Zugeordneter Hauptprozess]],3,FALSE)=BTT[[#This Row],[Hauptprozess
(Pflichtauswahl)]],"okay","falscher Subprozess"))</f>
        <v/>
      </c>
      <c r="AL3630">
        <f>IF(aktives_Teilprojekt="Master","",IF(BTT[[#This Row],[Verantwortliches TP
(automatisch)]]=VLOOKUP(aktives_Teilprojekt,Teilprojekte[[Teilprojekte]:[Kürzel]],2,FALSE),"okay","Hauptprozess anderes TP"))</f>
        <v/>
      </c>
      <c r="AM3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0">
        <f>IFERROR(IF(BTT[[#This Row],[SAP-Modul
(Pflichtauswahl)]]&lt;&gt;VLOOKUP(BTT[[#This Row],[Verwendete Transaktion (Pflichtauswahl)]],Transaktionen[[Transaktionen]:[Modul]],3,FALSE),"Modul anders","okay"),"")</f>
        <v/>
      </c>
      <c r="AP3630">
        <f>IFERROR(IF(COUNTIFS(BTT[Verwendete Transaktion (Pflichtauswahl)],BTT[[#This Row],[Verwendete Transaktion (Pflichtauswahl)]],BTT[SAP-Modul
(Pflichtauswahl)],"&lt;&gt;"&amp;BTT[[#This Row],[SAP-Modul
(Pflichtauswahl)]])&gt;0,"Modul anders","okay"),"")</f>
        <v/>
      </c>
      <c r="AQ3630">
        <f>IFERROR(IF(COUNTIFS(BTT[Verwendete Transaktion (Pflichtauswahl)],BTT[[#This Row],[Verwendete Transaktion (Pflichtauswahl)]],BTT[Verantwortliches TP
(automatisch)],"&lt;&gt;"&amp;BTT[[#This Row],[Verantwortliches TP
(automatisch)]])&gt;0,"Transaktion mehrfach","okay"),"")</f>
        <v/>
      </c>
      <c r="AR3630">
        <f>IFERROR(IF(COUNTIFS(BTT[Verwendete Transaktion (Pflichtauswahl)],BTT[[#This Row],[Verwendete Transaktion (Pflichtauswahl)]],BTT[Verantwortliches TP
(automatisch)],"&lt;&gt;"&amp;VLOOKUP(aktives_Teilprojekt,Teilprojekte[[Teilprojekte]:[Kürzel]],2,FALSE))&gt;0,"Transaktion mehrfach","okay"),"")</f>
        <v/>
      </c>
      <c r="AS3630" t="inlineStr">
        <is>
          <t>IH301</t>
        </is>
      </c>
    </row>
    <row r="3631">
      <c r="A3631">
        <f>IFERROR(IF(BTT[[#This Row],[Lfd Nr. 
(aus konsolidierter Datei)]]&lt;&gt;"",BTT[[#This Row],[Lfd Nr. 
(aus konsolidierter Datei)]],VLOOKUP(aktives_Teilprojekt,Teilprojekte[[Teilprojekte]:[Kürzel]],2,FALSE)&amp;ROW(BTT[[#This Row],[Lfd Nr.
(automatisch)]])-2),"")</f>
        <v/>
      </c>
      <c r="B3631" t="inlineStr">
        <is>
          <t>Flächenmanagement</t>
        </is>
      </c>
      <c r="D3631" t="inlineStr">
        <is>
          <t>Anzeige Grundbuch</t>
        </is>
      </c>
      <c r="E3631">
        <f>IFERROR(IF(NOT(BTT[[#This Row],[Manuelle Änderung des Verantwortliches TP
(Auswahl - bei Bedarf)]]=""),BTT[[#This Row],[Manuelle Änderung des Verantwortliches TP
(Auswahl - bei Bedarf)]],VLOOKUP(BTT[[#This Row],[Hauptprozess
(Pflichtauswahl)]],Hauptprozesse[],3,FALSE)),"")</f>
        <v/>
      </c>
      <c r="F3631" t="inlineStr">
        <is>
          <t>IH</t>
        </is>
      </c>
      <c r="G3631" t="inlineStr">
        <is>
          <t>PB-G/L/L</t>
        </is>
      </c>
      <c r="H3631" t="inlineStr">
        <is>
          <t>FI</t>
        </is>
      </c>
      <c r="I3631" t="inlineStr">
        <is>
          <t>REISLR</t>
        </is>
      </c>
      <c r="J3631">
        <f>IFERROR(VLOOKUP(BTT[[#This Row],[Verwendete Transaktion (Pflichtauswahl)]],Transaktionen[[Transaktionen]:[Langtext]],2,FALSE),"")</f>
        <v/>
      </c>
      <c r="L3631" t="inlineStr">
        <is>
          <t>nein</t>
        </is>
      </c>
      <c r="M3631" t="inlineStr">
        <is>
          <t>nein</t>
        </is>
      </c>
      <c r="N3631" t="inlineStr">
        <is>
          <t>nein</t>
        </is>
      </c>
      <c r="O3631" t="inlineStr">
        <is>
          <t>nein</t>
        </is>
      </c>
      <c r="P3631" t="inlineStr">
        <is>
          <t>nein</t>
        </is>
      </c>
      <c r="Q3631" t="inlineStr">
        <is>
          <t>nein</t>
        </is>
      </c>
      <c r="R3631" t="inlineStr">
        <is>
          <t>keine</t>
        </is>
      </c>
      <c r="S3631" t="inlineStr">
        <is>
          <t>nein</t>
        </is>
      </c>
      <c r="T3631" t="inlineStr">
        <is>
          <t>keiner</t>
        </is>
      </c>
      <c r="V3631">
        <f>IFERROR(VLOOKUP(BTT[[#This Row],[Verwendetes Formular
(Auswahl falls relevant)]],Formulare[[Formularbezeichnung]:[Formularname (technisch)]],2,FALSE),"")</f>
        <v/>
      </c>
      <c r="X3631" t="inlineStr">
        <is>
          <t>nein</t>
        </is>
      </c>
      <c r="Z3631" t="inlineStr">
        <is>
          <t>Must-have</t>
        </is>
      </c>
      <c r="AK3631">
        <f>IF(BTT[[#This Row],[Subprozess
(optionale Auswahl)]]="","okay",IF(VLOOKUP(BTT[[#This Row],[Subprozess
(optionale Auswahl)]],BPML[[Subprozess]:[Zugeordneter Hauptprozess]],3,FALSE)=BTT[[#This Row],[Hauptprozess
(Pflichtauswahl)]],"okay","falscher Subprozess"))</f>
        <v/>
      </c>
      <c r="AL3631">
        <f>IF(aktives_Teilprojekt="Master","",IF(BTT[[#This Row],[Verantwortliches TP
(automatisch)]]=VLOOKUP(aktives_Teilprojekt,Teilprojekte[[Teilprojekte]:[Kürzel]],2,FALSE),"okay","Hauptprozess anderes TP"))</f>
        <v/>
      </c>
      <c r="AM3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1">
        <f>IFERROR(IF(BTT[[#This Row],[SAP-Modul
(Pflichtauswahl)]]&lt;&gt;VLOOKUP(BTT[[#This Row],[Verwendete Transaktion (Pflichtauswahl)]],Transaktionen[[Transaktionen]:[Modul]],3,FALSE),"Modul anders","okay"),"")</f>
        <v/>
      </c>
      <c r="AP3631">
        <f>IFERROR(IF(COUNTIFS(BTT[Verwendete Transaktion (Pflichtauswahl)],BTT[[#This Row],[Verwendete Transaktion (Pflichtauswahl)]],BTT[SAP-Modul
(Pflichtauswahl)],"&lt;&gt;"&amp;BTT[[#This Row],[SAP-Modul
(Pflichtauswahl)]])&gt;0,"Modul anders","okay"),"")</f>
        <v/>
      </c>
      <c r="AQ3631">
        <f>IFERROR(IF(COUNTIFS(BTT[Verwendete Transaktion (Pflichtauswahl)],BTT[[#This Row],[Verwendete Transaktion (Pflichtauswahl)]],BTT[Verantwortliches TP
(automatisch)],"&lt;&gt;"&amp;BTT[[#This Row],[Verantwortliches TP
(automatisch)]])&gt;0,"Transaktion mehrfach","okay"),"")</f>
        <v/>
      </c>
      <c r="AR3631">
        <f>IFERROR(IF(COUNTIFS(BTT[Verwendete Transaktion (Pflichtauswahl)],BTT[[#This Row],[Verwendete Transaktion (Pflichtauswahl)]],BTT[Verantwortliches TP
(automatisch)],"&lt;&gt;"&amp;VLOOKUP(aktives_Teilprojekt,Teilprojekte[[Teilprojekte]:[Kürzel]],2,FALSE))&gt;0,"Transaktion mehrfach","okay"),"")</f>
        <v/>
      </c>
      <c r="AS3631" t="inlineStr">
        <is>
          <t>IH302</t>
        </is>
      </c>
    </row>
    <row r="3632">
      <c r="A3632">
        <f>IFERROR(IF(BTT[[#This Row],[Lfd Nr. 
(aus konsolidierter Datei)]]&lt;&gt;"",BTT[[#This Row],[Lfd Nr. 
(aus konsolidierter Datei)]],VLOOKUP(aktives_Teilprojekt,Teilprojekte[[Teilprojekte]:[Kürzel]],2,FALSE)&amp;ROW(BTT[[#This Row],[Lfd Nr.
(automatisch)]])-2),"")</f>
        <v/>
      </c>
      <c r="B3632" t="inlineStr">
        <is>
          <t>Flächenmanagement</t>
        </is>
      </c>
      <c r="D3632" t="inlineStr">
        <is>
          <t>Anzeige Bestandsverzeichnis zum Grundbuch</t>
        </is>
      </c>
      <c r="E3632">
        <f>IFERROR(IF(NOT(BTT[[#This Row],[Manuelle Änderung des Verantwortliches TP
(Auswahl - bei Bedarf)]]=""),BTT[[#This Row],[Manuelle Änderung des Verantwortliches TP
(Auswahl - bei Bedarf)]],VLOOKUP(BTT[[#This Row],[Hauptprozess
(Pflichtauswahl)]],Hauptprozesse[],3,FALSE)),"")</f>
        <v/>
      </c>
      <c r="F3632" t="inlineStr">
        <is>
          <t>IH</t>
        </is>
      </c>
      <c r="G3632" t="inlineStr">
        <is>
          <t>PB-G/L/L</t>
        </is>
      </c>
      <c r="H3632" t="inlineStr">
        <is>
          <t>FI</t>
        </is>
      </c>
      <c r="I3632" t="inlineStr">
        <is>
          <t>REISLRRG</t>
        </is>
      </c>
      <c r="J3632">
        <f>IFERROR(VLOOKUP(BTT[[#This Row],[Verwendete Transaktion (Pflichtauswahl)]],Transaktionen[[Transaktionen]:[Langtext]],2,FALSE),"")</f>
        <v/>
      </c>
      <c r="L3632" t="inlineStr">
        <is>
          <t>nein</t>
        </is>
      </c>
      <c r="M3632" t="inlineStr">
        <is>
          <t>nein</t>
        </is>
      </c>
      <c r="N3632" t="inlineStr">
        <is>
          <t>nein</t>
        </is>
      </c>
      <c r="O3632" t="inlineStr">
        <is>
          <t>nein</t>
        </is>
      </c>
      <c r="P3632" t="inlineStr">
        <is>
          <t>nein</t>
        </is>
      </c>
      <c r="Q3632" t="inlineStr">
        <is>
          <t>nein</t>
        </is>
      </c>
      <c r="R3632" t="inlineStr">
        <is>
          <t>keine</t>
        </is>
      </c>
      <c r="S3632" t="inlineStr">
        <is>
          <t>nein</t>
        </is>
      </c>
      <c r="T3632" t="inlineStr">
        <is>
          <t>keiner</t>
        </is>
      </c>
      <c r="V3632">
        <f>IFERROR(VLOOKUP(BTT[[#This Row],[Verwendetes Formular
(Auswahl falls relevant)]],Formulare[[Formularbezeichnung]:[Formularname (technisch)]],2,FALSE),"")</f>
        <v/>
      </c>
      <c r="X3632" t="inlineStr">
        <is>
          <t>nein</t>
        </is>
      </c>
      <c r="Z3632" t="inlineStr">
        <is>
          <t>Must-have</t>
        </is>
      </c>
      <c r="AK3632">
        <f>IF(BTT[[#This Row],[Subprozess
(optionale Auswahl)]]="","okay",IF(VLOOKUP(BTT[[#This Row],[Subprozess
(optionale Auswahl)]],BPML[[Subprozess]:[Zugeordneter Hauptprozess]],3,FALSE)=BTT[[#This Row],[Hauptprozess
(Pflichtauswahl)]],"okay","falscher Subprozess"))</f>
        <v/>
      </c>
      <c r="AL3632">
        <f>IF(aktives_Teilprojekt="Master","",IF(BTT[[#This Row],[Verantwortliches TP
(automatisch)]]=VLOOKUP(aktives_Teilprojekt,Teilprojekte[[Teilprojekte]:[Kürzel]],2,FALSE),"okay","Hauptprozess anderes TP"))</f>
        <v/>
      </c>
      <c r="AM3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2">
        <f>IFERROR(IF(BTT[[#This Row],[SAP-Modul
(Pflichtauswahl)]]&lt;&gt;VLOOKUP(BTT[[#This Row],[Verwendete Transaktion (Pflichtauswahl)]],Transaktionen[[Transaktionen]:[Modul]],3,FALSE),"Modul anders","okay"),"")</f>
        <v/>
      </c>
      <c r="AP3632">
        <f>IFERROR(IF(COUNTIFS(BTT[Verwendete Transaktion (Pflichtauswahl)],BTT[[#This Row],[Verwendete Transaktion (Pflichtauswahl)]],BTT[SAP-Modul
(Pflichtauswahl)],"&lt;&gt;"&amp;BTT[[#This Row],[SAP-Modul
(Pflichtauswahl)]])&gt;0,"Modul anders","okay"),"")</f>
        <v/>
      </c>
      <c r="AQ3632">
        <f>IFERROR(IF(COUNTIFS(BTT[Verwendete Transaktion (Pflichtauswahl)],BTT[[#This Row],[Verwendete Transaktion (Pflichtauswahl)]],BTT[Verantwortliches TP
(automatisch)],"&lt;&gt;"&amp;BTT[[#This Row],[Verantwortliches TP
(automatisch)]])&gt;0,"Transaktion mehrfach","okay"),"")</f>
        <v/>
      </c>
      <c r="AR3632">
        <f>IFERROR(IF(COUNTIFS(BTT[Verwendete Transaktion (Pflichtauswahl)],BTT[[#This Row],[Verwendete Transaktion (Pflichtauswahl)]],BTT[Verantwortliches TP
(automatisch)],"&lt;&gt;"&amp;VLOOKUP(aktives_Teilprojekt,Teilprojekte[[Teilprojekte]:[Kürzel]],2,FALSE))&gt;0,"Transaktion mehrfach","okay"),"")</f>
        <v/>
      </c>
      <c r="AS3632" t="inlineStr">
        <is>
          <t>IH303</t>
        </is>
      </c>
    </row>
    <row r="3633">
      <c r="A3633">
        <f>IFERROR(IF(BTT[[#This Row],[Lfd Nr. 
(aus konsolidierter Datei)]]&lt;&gt;"",BTT[[#This Row],[Lfd Nr. 
(aus konsolidierter Datei)]],VLOOKUP(aktives_Teilprojekt,Teilprojekte[[Teilprojekte]:[Kürzel]],2,FALSE)&amp;ROW(BTT[[#This Row],[Lfd Nr.
(automatisch)]])-2),"")</f>
        <v/>
      </c>
      <c r="B3633" t="inlineStr">
        <is>
          <t>Flächenmanagement</t>
        </is>
      </c>
      <c r="C3633" t="inlineStr">
        <is>
          <t>Stammdatenpflege durchführen</t>
        </is>
      </c>
      <c r="D3633" t="inlineStr">
        <is>
          <t>Listausgabe von Bemessungsdaten</t>
        </is>
      </c>
      <c r="E3633">
        <f>IFERROR(IF(NOT(BTT[[#This Row],[Manuelle Änderung des Verantwortliches TP
(Auswahl - bei Bedarf)]]=""),BTT[[#This Row],[Manuelle Änderung des Verantwortliches TP
(Auswahl - bei Bedarf)]],VLOOKUP(BTT[[#This Row],[Hauptprozess
(Pflichtauswahl)]],Hauptprozesse[],3,FALSE)),"")</f>
        <v/>
      </c>
      <c r="F3633" t="inlineStr">
        <is>
          <t>IH</t>
        </is>
      </c>
      <c r="G3633" t="inlineStr">
        <is>
          <t>TS-Z/L/R</t>
        </is>
      </c>
      <c r="H3633" t="inlineStr">
        <is>
          <t>FI</t>
        </is>
      </c>
      <c r="I3633" t="inlineStr">
        <is>
          <t>REISMSAO</t>
        </is>
      </c>
      <c r="J3633">
        <f>IFERROR(VLOOKUP(BTT[[#This Row],[Verwendete Transaktion (Pflichtauswahl)]],Transaktionen[[Transaktionen]:[Langtext]],2,FALSE),"")</f>
        <v/>
      </c>
      <c r="L3633" t="inlineStr">
        <is>
          <t>nein</t>
        </is>
      </c>
      <c r="M3633" t="inlineStr">
        <is>
          <t>nein</t>
        </is>
      </c>
      <c r="N3633" t="inlineStr">
        <is>
          <t>nein</t>
        </is>
      </c>
      <c r="O3633" t="inlineStr">
        <is>
          <t>nein</t>
        </is>
      </c>
      <c r="P3633" t="inlineStr">
        <is>
          <t>nein</t>
        </is>
      </c>
      <c r="Q3633" t="inlineStr">
        <is>
          <t>nein</t>
        </is>
      </c>
      <c r="R3633" t="inlineStr">
        <is>
          <t>keine</t>
        </is>
      </c>
      <c r="S3633" t="inlineStr">
        <is>
          <t>nein</t>
        </is>
      </c>
      <c r="T3633" t="inlineStr">
        <is>
          <t>weiterer</t>
        </is>
      </c>
      <c r="V3633">
        <f>IFERROR(VLOOKUP(BTT[[#This Row],[Verwendetes Formular
(Auswahl falls relevant)]],Formulare[[Formularbezeichnung]:[Formularname (technisch)]],2,FALSE),"")</f>
        <v/>
      </c>
      <c r="W3633" t="inlineStr">
        <is>
          <t>Excel | Qlik</t>
        </is>
      </c>
      <c r="X3633" t="inlineStr">
        <is>
          <t>nein</t>
        </is>
      </c>
      <c r="Z3633" t="inlineStr">
        <is>
          <t>Must-have</t>
        </is>
      </c>
      <c r="AK3633">
        <f>IF(BTT[[#This Row],[Subprozess
(optionale Auswahl)]]="","okay",IF(VLOOKUP(BTT[[#This Row],[Subprozess
(optionale Auswahl)]],BPML[[Subprozess]:[Zugeordneter Hauptprozess]],3,FALSE)=BTT[[#This Row],[Hauptprozess
(Pflichtauswahl)]],"okay","falscher Subprozess"))</f>
        <v/>
      </c>
      <c r="AL3633">
        <f>IF(aktives_Teilprojekt="Master","",IF(BTT[[#This Row],[Verantwortliches TP
(automatisch)]]=VLOOKUP(aktives_Teilprojekt,Teilprojekte[[Teilprojekte]:[Kürzel]],2,FALSE),"okay","Hauptprozess anderes TP"))</f>
        <v/>
      </c>
      <c r="AM3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3">
        <f>IFERROR(IF(BTT[[#This Row],[SAP-Modul
(Pflichtauswahl)]]&lt;&gt;VLOOKUP(BTT[[#This Row],[Verwendete Transaktion (Pflichtauswahl)]],Transaktionen[[Transaktionen]:[Modul]],3,FALSE),"Modul anders","okay"),"")</f>
        <v/>
      </c>
      <c r="AP3633">
        <f>IFERROR(IF(COUNTIFS(BTT[Verwendete Transaktion (Pflichtauswahl)],BTT[[#This Row],[Verwendete Transaktion (Pflichtauswahl)]],BTT[SAP-Modul
(Pflichtauswahl)],"&lt;&gt;"&amp;BTT[[#This Row],[SAP-Modul
(Pflichtauswahl)]])&gt;0,"Modul anders","okay"),"")</f>
        <v/>
      </c>
      <c r="AQ3633">
        <f>IFERROR(IF(COUNTIFS(BTT[Verwendete Transaktion (Pflichtauswahl)],BTT[[#This Row],[Verwendete Transaktion (Pflichtauswahl)]],BTT[Verantwortliches TP
(automatisch)],"&lt;&gt;"&amp;BTT[[#This Row],[Verantwortliches TP
(automatisch)]])&gt;0,"Transaktion mehrfach","okay"),"")</f>
        <v/>
      </c>
      <c r="AR3633">
        <f>IFERROR(IF(COUNTIFS(BTT[Verwendete Transaktion (Pflichtauswahl)],BTT[[#This Row],[Verwendete Transaktion (Pflichtauswahl)]],BTT[Verantwortliches TP
(automatisch)],"&lt;&gt;"&amp;VLOOKUP(aktives_Teilprojekt,Teilprojekte[[Teilprojekte]:[Kürzel]],2,FALSE))&gt;0,"Transaktion mehrfach","okay"),"")</f>
        <v/>
      </c>
      <c r="AS3633" t="inlineStr">
        <is>
          <t>IH304</t>
        </is>
      </c>
    </row>
    <row r="3634">
      <c r="A3634">
        <f>IFERROR(IF(BTT[[#This Row],[Lfd Nr. 
(aus konsolidierter Datei)]]&lt;&gt;"",BTT[[#This Row],[Lfd Nr. 
(aus konsolidierter Datei)]],VLOOKUP(aktives_Teilprojekt,Teilprojekte[[Teilprojekte]:[Kürzel]],2,FALSE)&amp;ROW(BTT[[#This Row],[Lfd Nr.
(automatisch)]])-2),"")</f>
        <v/>
      </c>
      <c r="B3634" t="inlineStr">
        <is>
          <t>Flächenmanagement</t>
        </is>
      </c>
      <c r="D3634" t="inlineStr">
        <is>
          <t>Auflistung aller Grundstücksverzeichnisse</t>
        </is>
      </c>
      <c r="E3634">
        <f>IFERROR(IF(NOT(BTT[[#This Row],[Manuelle Änderung des Verantwortliches TP
(Auswahl - bei Bedarf)]]=""),BTT[[#This Row],[Manuelle Änderung des Verantwortliches TP
(Auswahl - bei Bedarf)]],VLOOKUP(BTT[[#This Row],[Hauptprozess
(Pflichtauswahl)]],Hauptprozesse[],3,FALSE)),"")</f>
        <v/>
      </c>
      <c r="F3634" t="inlineStr">
        <is>
          <t>IH</t>
        </is>
      </c>
      <c r="G3634" t="inlineStr">
        <is>
          <t>SU-I; PB-G/L/L</t>
        </is>
      </c>
      <c r="H3634" t="inlineStr">
        <is>
          <t>FI</t>
        </is>
      </c>
      <c r="I3634" t="inlineStr">
        <is>
          <t>REISPE</t>
        </is>
      </c>
      <c r="J3634">
        <f>IFERROR(VLOOKUP(BTT[[#This Row],[Verwendete Transaktion (Pflichtauswahl)]],Transaktionen[[Transaktionen]:[Langtext]],2,FALSE),"")</f>
        <v/>
      </c>
      <c r="L3634" t="inlineStr">
        <is>
          <t>nein</t>
        </is>
      </c>
      <c r="M3634" t="inlineStr">
        <is>
          <t>nein</t>
        </is>
      </c>
      <c r="N3634" t="inlineStr">
        <is>
          <t>nein</t>
        </is>
      </c>
      <c r="O3634" t="inlineStr">
        <is>
          <t>nein</t>
        </is>
      </c>
      <c r="P3634" t="inlineStr">
        <is>
          <t>nein</t>
        </is>
      </c>
      <c r="Q3634" t="inlineStr">
        <is>
          <t>nein</t>
        </is>
      </c>
      <c r="R3634" t="inlineStr">
        <is>
          <t>keine</t>
        </is>
      </c>
      <c r="S3634" t="inlineStr">
        <is>
          <t>nein</t>
        </is>
      </c>
      <c r="T3634" t="inlineStr">
        <is>
          <t>keiner</t>
        </is>
      </c>
      <c r="V3634">
        <f>IFERROR(VLOOKUP(BTT[[#This Row],[Verwendetes Formular
(Auswahl falls relevant)]],Formulare[[Formularbezeichnung]:[Formularname (technisch)]],2,FALSE),"")</f>
        <v/>
      </c>
      <c r="X3634" t="inlineStr">
        <is>
          <t>nein</t>
        </is>
      </c>
      <c r="Z3634" t="inlineStr">
        <is>
          <t>Must-have</t>
        </is>
      </c>
      <c r="AK3634">
        <f>IF(BTT[[#This Row],[Subprozess
(optionale Auswahl)]]="","okay",IF(VLOOKUP(BTT[[#This Row],[Subprozess
(optionale Auswahl)]],BPML[[Subprozess]:[Zugeordneter Hauptprozess]],3,FALSE)=BTT[[#This Row],[Hauptprozess
(Pflichtauswahl)]],"okay","falscher Subprozess"))</f>
        <v/>
      </c>
      <c r="AL3634">
        <f>IF(aktives_Teilprojekt="Master","",IF(BTT[[#This Row],[Verantwortliches TP
(automatisch)]]=VLOOKUP(aktives_Teilprojekt,Teilprojekte[[Teilprojekte]:[Kürzel]],2,FALSE),"okay","Hauptprozess anderes TP"))</f>
        <v/>
      </c>
      <c r="AM3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4">
        <f>IFERROR(IF(BTT[[#This Row],[SAP-Modul
(Pflichtauswahl)]]&lt;&gt;VLOOKUP(BTT[[#This Row],[Verwendete Transaktion (Pflichtauswahl)]],Transaktionen[[Transaktionen]:[Modul]],3,FALSE),"Modul anders","okay"),"")</f>
        <v/>
      </c>
      <c r="AP3634">
        <f>IFERROR(IF(COUNTIFS(BTT[Verwendete Transaktion (Pflichtauswahl)],BTT[[#This Row],[Verwendete Transaktion (Pflichtauswahl)]],BTT[SAP-Modul
(Pflichtauswahl)],"&lt;&gt;"&amp;BTT[[#This Row],[SAP-Modul
(Pflichtauswahl)]])&gt;0,"Modul anders","okay"),"")</f>
        <v/>
      </c>
      <c r="AQ3634">
        <f>IFERROR(IF(COUNTIFS(BTT[Verwendete Transaktion (Pflichtauswahl)],BTT[[#This Row],[Verwendete Transaktion (Pflichtauswahl)]],BTT[Verantwortliches TP
(automatisch)],"&lt;&gt;"&amp;BTT[[#This Row],[Verantwortliches TP
(automatisch)]])&gt;0,"Transaktion mehrfach","okay"),"")</f>
        <v/>
      </c>
      <c r="AR3634">
        <f>IFERROR(IF(COUNTIFS(BTT[Verwendete Transaktion (Pflichtauswahl)],BTT[[#This Row],[Verwendete Transaktion (Pflichtauswahl)]],BTT[Verantwortliches TP
(automatisch)],"&lt;&gt;"&amp;VLOOKUP(aktives_Teilprojekt,Teilprojekte[[Teilprojekte]:[Kürzel]],2,FALSE))&gt;0,"Transaktion mehrfach","okay"),"")</f>
        <v/>
      </c>
      <c r="AS3634" t="inlineStr">
        <is>
          <t>IH305</t>
        </is>
      </c>
    </row>
    <row r="3635">
      <c r="A3635">
        <f>IFERROR(IF(BTT[[#This Row],[Lfd Nr. 
(aus konsolidierter Datei)]]&lt;&gt;"",BTT[[#This Row],[Lfd Nr. 
(aus konsolidierter Datei)]],VLOOKUP(aktives_Teilprojekt,Teilprojekte[[Teilprojekte]:[Kürzel]],2,FALSE)&amp;ROW(BTT[[#This Row],[Lfd Nr.
(automatisch)]])-2),"")</f>
        <v/>
      </c>
      <c r="B3635" t="inlineStr">
        <is>
          <t>Flächenmanagement</t>
        </is>
      </c>
      <c r="D3635" t="inlineStr">
        <is>
          <t>Auflistung aller Flurstücke</t>
        </is>
      </c>
      <c r="E3635">
        <f>IFERROR(IF(NOT(BTT[[#This Row],[Manuelle Änderung des Verantwortliches TP
(Auswahl - bei Bedarf)]]=""),BTT[[#This Row],[Manuelle Änderung des Verantwortliches TP
(Auswahl - bei Bedarf)]],VLOOKUP(BTT[[#This Row],[Hauptprozess
(Pflichtauswahl)]],Hauptprozesse[],3,FALSE)),"")</f>
        <v/>
      </c>
      <c r="F3635" t="inlineStr">
        <is>
          <t>IH</t>
        </is>
      </c>
      <c r="G3635" t="inlineStr">
        <is>
          <t>PB-G/L/L</t>
        </is>
      </c>
      <c r="H3635" t="inlineStr">
        <is>
          <t>FI</t>
        </is>
      </c>
      <c r="I3635" t="inlineStr">
        <is>
          <t>REISPL</t>
        </is>
      </c>
      <c r="J3635">
        <f>IFERROR(VLOOKUP(BTT[[#This Row],[Verwendete Transaktion (Pflichtauswahl)]],Transaktionen[[Transaktionen]:[Langtext]],2,FALSE),"")</f>
        <v/>
      </c>
      <c r="L3635" t="inlineStr">
        <is>
          <t>nein</t>
        </is>
      </c>
      <c r="M3635" t="inlineStr">
        <is>
          <t>nein</t>
        </is>
      </c>
      <c r="N3635" t="inlineStr">
        <is>
          <t>nein</t>
        </is>
      </c>
      <c r="O3635" t="inlineStr">
        <is>
          <t>nein</t>
        </is>
      </c>
      <c r="P3635" t="inlineStr">
        <is>
          <t>nein</t>
        </is>
      </c>
      <c r="Q3635" t="inlineStr">
        <is>
          <t>nein</t>
        </is>
      </c>
      <c r="R3635" t="inlineStr">
        <is>
          <t>keine</t>
        </is>
      </c>
      <c r="S3635" t="inlineStr">
        <is>
          <t>nein</t>
        </is>
      </c>
      <c r="T3635" t="inlineStr">
        <is>
          <t>keiner</t>
        </is>
      </c>
      <c r="V3635">
        <f>IFERROR(VLOOKUP(BTT[[#This Row],[Verwendetes Formular
(Auswahl falls relevant)]],Formulare[[Formularbezeichnung]:[Formularname (technisch)]],2,FALSE),"")</f>
        <v/>
      </c>
      <c r="X3635" t="inlineStr">
        <is>
          <t>nein</t>
        </is>
      </c>
      <c r="Z3635" t="inlineStr">
        <is>
          <t>Must-have</t>
        </is>
      </c>
      <c r="AK3635">
        <f>IF(BTT[[#This Row],[Subprozess
(optionale Auswahl)]]="","okay",IF(VLOOKUP(BTT[[#This Row],[Subprozess
(optionale Auswahl)]],BPML[[Subprozess]:[Zugeordneter Hauptprozess]],3,FALSE)=BTT[[#This Row],[Hauptprozess
(Pflichtauswahl)]],"okay","falscher Subprozess"))</f>
        <v/>
      </c>
      <c r="AL3635">
        <f>IF(aktives_Teilprojekt="Master","",IF(BTT[[#This Row],[Verantwortliches TP
(automatisch)]]=VLOOKUP(aktives_Teilprojekt,Teilprojekte[[Teilprojekte]:[Kürzel]],2,FALSE),"okay","Hauptprozess anderes TP"))</f>
        <v/>
      </c>
      <c r="AM3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5">
        <f>IFERROR(IF(BTT[[#This Row],[SAP-Modul
(Pflichtauswahl)]]&lt;&gt;VLOOKUP(BTT[[#This Row],[Verwendete Transaktion (Pflichtauswahl)]],Transaktionen[[Transaktionen]:[Modul]],3,FALSE),"Modul anders","okay"),"")</f>
        <v/>
      </c>
      <c r="AP3635">
        <f>IFERROR(IF(COUNTIFS(BTT[Verwendete Transaktion (Pflichtauswahl)],BTT[[#This Row],[Verwendete Transaktion (Pflichtauswahl)]],BTT[SAP-Modul
(Pflichtauswahl)],"&lt;&gt;"&amp;BTT[[#This Row],[SAP-Modul
(Pflichtauswahl)]])&gt;0,"Modul anders","okay"),"")</f>
        <v/>
      </c>
      <c r="AQ3635">
        <f>IFERROR(IF(COUNTIFS(BTT[Verwendete Transaktion (Pflichtauswahl)],BTT[[#This Row],[Verwendete Transaktion (Pflichtauswahl)]],BTT[Verantwortliches TP
(automatisch)],"&lt;&gt;"&amp;BTT[[#This Row],[Verantwortliches TP
(automatisch)]])&gt;0,"Transaktion mehrfach","okay"),"")</f>
        <v/>
      </c>
      <c r="AR3635">
        <f>IFERROR(IF(COUNTIFS(BTT[Verwendete Transaktion (Pflichtauswahl)],BTT[[#This Row],[Verwendete Transaktion (Pflichtauswahl)]],BTT[Verantwortliches TP
(automatisch)],"&lt;&gt;"&amp;VLOOKUP(aktives_Teilprojekt,Teilprojekte[[Teilprojekte]:[Kürzel]],2,FALSE))&gt;0,"Transaktion mehrfach","okay"),"")</f>
        <v/>
      </c>
      <c r="AS3635" t="inlineStr">
        <is>
          <t>IH306</t>
        </is>
      </c>
    </row>
    <row r="3636">
      <c r="A3636">
        <f>IFERROR(IF(BTT[[#This Row],[Lfd Nr. 
(aus konsolidierter Datei)]]&lt;&gt;"",BTT[[#This Row],[Lfd Nr. 
(aus konsolidierter Datei)]],VLOOKUP(aktives_Teilprojekt,Teilprojekte[[Teilprojekte]:[Kürzel]],2,FALSE)&amp;ROW(BTT[[#This Row],[Lfd Nr.
(automatisch)]])-2),"")</f>
        <v/>
      </c>
      <c r="B3636" t="inlineStr">
        <is>
          <t>Flächenmanagement</t>
        </is>
      </c>
      <c r="D3636" t="inlineStr">
        <is>
          <t>Auflistung aller von Baulasten betroffenen Flurstücke</t>
        </is>
      </c>
      <c r="E3636">
        <f>IFERROR(IF(NOT(BTT[[#This Row],[Manuelle Änderung des Verantwortliches TP
(Auswahl - bei Bedarf)]]=""),BTT[[#This Row],[Manuelle Änderung des Verantwortliches TP
(Auswahl - bei Bedarf)]],VLOOKUP(BTT[[#This Row],[Hauptprozess
(Pflichtauswahl)]],Hauptprozesse[],3,FALSE)),"")</f>
        <v/>
      </c>
      <c r="F3636" t="inlineStr">
        <is>
          <t>IH</t>
        </is>
      </c>
      <c r="G3636" t="inlineStr">
        <is>
          <t>PB-G/L/L</t>
        </is>
      </c>
      <c r="H3636" t="inlineStr">
        <is>
          <t>FI</t>
        </is>
      </c>
      <c r="I3636" t="inlineStr">
        <is>
          <t>REISPLER</t>
        </is>
      </c>
      <c r="J3636">
        <f>IFERROR(VLOOKUP(BTT[[#This Row],[Verwendete Transaktion (Pflichtauswahl)]],Transaktionen[[Transaktionen]:[Langtext]],2,FALSE),"")</f>
        <v/>
      </c>
      <c r="L3636" t="inlineStr">
        <is>
          <t>nein</t>
        </is>
      </c>
      <c r="M3636" t="inlineStr">
        <is>
          <t>nein</t>
        </is>
      </c>
      <c r="N3636" t="inlineStr">
        <is>
          <t>nein</t>
        </is>
      </c>
      <c r="O3636" t="inlineStr">
        <is>
          <t>nein</t>
        </is>
      </c>
      <c r="P3636" t="inlineStr">
        <is>
          <t>nein</t>
        </is>
      </c>
      <c r="Q3636" t="inlineStr">
        <is>
          <t>nein</t>
        </is>
      </c>
      <c r="R3636" t="inlineStr">
        <is>
          <t>keine</t>
        </is>
      </c>
      <c r="S3636" t="inlineStr">
        <is>
          <t>nein</t>
        </is>
      </c>
      <c r="T3636" t="inlineStr">
        <is>
          <t>keiner</t>
        </is>
      </c>
      <c r="V3636">
        <f>IFERROR(VLOOKUP(BTT[[#This Row],[Verwendetes Formular
(Auswahl falls relevant)]],Formulare[[Formularbezeichnung]:[Formularname (technisch)]],2,FALSE),"")</f>
        <v/>
      </c>
      <c r="X3636" t="inlineStr">
        <is>
          <t>nein</t>
        </is>
      </c>
      <c r="Z3636" t="inlineStr">
        <is>
          <t>Must-have</t>
        </is>
      </c>
      <c r="AK3636">
        <f>IF(BTT[[#This Row],[Subprozess
(optionale Auswahl)]]="","okay",IF(VLOOKUP(BTT[[#This Row],[Subprozess
(optionale Auswahl)]],BPML[[Subprozess]:[Zugeordneter Hauptprozess]],3,FALSE)=BTT[[#This Row],[Hauptprozess
(Pflichtauswahl)]],"okay","falscher Subprozess"))</f>
        <v/>
      </c>
      <c r="AL3636">
        <f>IF(aktives_Teilprojekt="Master","",IF(BTT[[#This Row],[Verantwortliches TP
(automatisch)]]=VLOOKUP(aktives_Teilprojekt,Teilprojekte[[Teilprojekte]:[Kürzel]],2,FALSE),"okay","Hauptprozess anderes TP"))</f>
        <v/>
      </c>
      <c r="AM3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6">
        <f>IFERROR(IF(BTT[[#This Row],[SAP-Modul
(Pflichtauswahl)]]&lt;&gt;VLOOKUP(BTT[[#This Row],[Verwendete Transaktion (Pflichtauswahl)]],Transaktionen[[Transaktionen]:[Modul]],3,FALSE),"Modul anders","okay"),"")</f>
        <v/>
      </c>
      <c r="AP3636">
        <f>IFERROR(IF(COUNTIFS(BTT[Verwendete Transaktion (Pflichtauswahl)],BTT[[#This Row],[Verwendete Transaktion (Pflichtauswahl)]],BTT[SAP-Modul
(Pflichtauswahl)],"&lt;&gt;"&amp;BTT[[#This Row],[SAP-Modul
(Pflichtauswahl)]])&gt;0,"Modul anders","okay"),"")</f>
        <v/>
      </c>
      <c r="AQ3636">
        <f>IFERROR(IF(COUNTIFS(BTT[Verwendete Transaktion (Pflichtauswahl)],BTT[[#This Row],[Verwendete Transaktion (Pflichtauswahl)]],BTT[Verantwortliches TP
(automatisch)],"&lt;&gt;"&amp;BTT[[#This Row],[Verantwortliches TP
(automatisch)]])&gt;0,"Transaktion mehrfach","okay"),"")</f>
        <v/>
      </c>
      <c r="AR3636">
        <f>IFERROR(IF(COUNTIFS(BTT[Verwendete Transaktion (Pflichtauswahl)],BTT[[#This Row],[Verwendete Transaktion (Pflichtauswahl)]],BTT[Verantwortliches TP
(automatisch)],"&lt;&gt;"&amp;VLOOKUP(aktives_Teilprojekt,Teilprojekte[[Teilprojekte]:[Kürzel]],2,FALSE))&gt;0,"Transaktion mehrfach","okay"),"")</f>
        <v/>
      </c>
      <c r="AS3636" t="inlineStr">
        <is>
          <t>IH307</t>
        </is>
      </c>
    </row>
    <row r="3637">
      <c r="A3637">
        <f>IFERROR(IF(BTT[[#This Row],[Lfd Nr. 
(aus konsolidierter Datei)]]&lt;&gt;"",BTT[[#This Row],[Lfd Nr. 
(aus konsolidierter Datei)]],VLOOKUP(aktives_Teilprojekt,Teilprojekte[[Teilprojekte]:[Kürzel]],2,FALSE)&amp;ROW(BTT[[#This Row],[Lfd Nr.
(automatisch)]])-2),"")</f>
        <v/>
      </c>
      <c r="B3637" t="inlineStr">
        <is>
          <t>Flächenmanagement</t>
        </is>
      </c>
      <c r="C3637" t="inlineStr">
        <is>
          <t>Stammdatenpflege durchführen</t>
        </is>
      </c>
      <c r="D3637" t="inlineStr">
        <is>
          <t>Suche wer sitzt/saß wo</t>
        </is>
      </c>
      <c r="E3637">
        <f>IFERROR(IF(NOT(BTT[[#This Row],[Manuelle Änderung des Verantwortliches TP
(Auswahl - bei Bedarf)]]=""),BTT[[#This Row],[Manuelle Änderung des Verantwortliches TP
(Auswahl - bei Bedarf)]],VLOOKUP(BTT[[#This Row],[Hauptprozess
(Pflichtauswahl)]],Hauptprozesse[],3,FALSE)),"")</f>
        <v/>
      </c>
      <c r="F3637" t="inlineStr">
        <is>
          <t>IH</t>
        </is>
      </c>
      <c r="G3637" t="inlineStr">
        <is>
          <t>TS-Z/L/R</t>
        </is>
      </c>
      <c r="H3637" t="inlineStr">
        <is>
          <t>FI</t>
        </is>
      </c>
      <c r="I3637" t="inlineStr">
        <is>
          <t>REISPO</t>
        </is>
      </c>
      <c r="J3637">
        <f>IFERROR(VLOOKUP(BTT[[#This Row],[Verwendete Transaktion (Pflichtauswahl)]],Transaktionen[[Transaktionen]:[Langtext]],2,FALSE),"")</f>
        <v/>
      </c>
      <c r="L3637" t="inlineStr">
        <is>
          <t>nein</t>
        </is>
      </c>
      <c r="M3637" t="inlineStr">
        <is>
          <t>nein</t>
        </is>
      </c>
      <c r="N3637" t="inlineStr">
        <is>
          <t>nein</t>
        </is>
      </c>
      <c r="O3637" t="inlineStr">
        <is>
          <t>nein</t>
        </is>
      </c>
      <c r="P3637" t="inlineStr">
        <is>
          <t>nein</t>
        </is>
      </c>
      <c r="Q3637" t="inlineStr">
        <is>
          <t>nein</t>
        </is>
      </c>
      <c r="R3637" t="inlineStr">
        <is>
          <t>keine</t>
        </is>
      </c>
      <c r="S3637" t="inlineStr">
        <is>
          <t>nein</t>
        </is>
      </c>
      <c r="T3637" t="inlineStr">
        <is>
          <t>weiterer</t>
        </is>
      </c>
      <c r="V3637">
        <f>IFERROR(VLOOKUP(BTT[[#This Row],[Verwendetes Formular
(Auswahl falls relevant)]],Formulare[[Formularbezeichnung]:[Formularname (technisch)]],2,FALSE),"")</f>
        <v/>
      </c>
      <c r="W3637" t="inlineStr">
        <is>
          <t>Excel | Qlik</t>
        </is>
      </c>
      <c r="X3637" t="inlineStr">
        <is>
          <t>nein</t>
        </is>
      </c>
      <c r="Z3637" t="inlineStr">
        <is>
          <t>Must-have</t>
        </is>
      </c>
      <c r="AK3637">
        <f>IF(BTT[[#This Row],[Subprozess
(optionale Auswahl)]]="","okay",IF(VLOOKUP(BTT[[#This Row],[Subprozess
(optionale Auswahl)]],BPML[[Subprozess]:[Zugeordneter Hauptprozess]],3,FALSE)=BTT[[#This Row],[Hauptprozess
(Pflichtauswahl)]],"okay","falscher Subprozess"))</f>
        <v/>
      </c>
      <c r="AL3637">
        <f>IF(aktives_Teilprojekt="Master","",IF(BTT[[#This Row],[Verantwortliches TP
(automatisch)]]=VLOOKUP(aktives_Teilprojekt,Teilprojekte[[Teilprojekte]:[Kürzel]],2,FALSE),"okay","Hauptprozess anderes TP"))</f>
        <v/>
      </c>
      <c r="AM3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7">
        <f>IFERROR(IF(BTT[[#This Row],[SAP-Modul
(Pflichtauswahl)]]&lt;&gt;VLOOKUP(BTT[[#This Row],[Verwendete Transaktion (Pflichtauswahl)]],Transaktionen[[Transaktionen]:[Modul]],3,FALSE),"Modul anders","okay"),"")</f>
        <v/>
      </c>
      <c r="AP3637">
        <f>IFERROR(IF(COUNTIFS(BTT[Verwendete Transaktion (Pflichtauswahl)],BTT[[#This Row],[Verwendete Transaktion (Pflichtauswahl)]],BTT[SAP-Modul
(Pflichtauswahl)],"&lt;&gt;"&amp;BTT[[#This Row],[SAP-Modul
(Pflichtauswahl)]])&gt;0,"Modul anders","okay"),"")</f>
        <v/>
      </c>
      <c r="AQ3637">
        <f>IFERROR(IF(COUNTIFS(BTT[Verwendete Transaktion (Pflichtauswahl)],BTT[[#This Row],[Verwendete Transaktion (Pflichtauswahl)]],BTT[Verantwortliches TP
(automatisch)],"&lt;&gt;"&amp;BTT[[#This Row],[Verantwortliches TP
(automatisch)]])&gt;0,"Transaktion mehrfach","okay"),"")</f>
        <v/>
      </c>
      <c r="AR3637">
        <f>IFERROR(IF(COUNTIFS(BTT[Verwendete Transaktion (Pflichtauswahl)],BTT[[#This Row],[Verwendete Transaktion (Pflichtauswahl)]],BTT[Verantwortliches TP
(automatisch)],"&lt;&gt;"&amp;VLOOKUP(aktives_Teilprojekt,Teilprojekte[[Teilprojekte]:[Kürzel]],2,FALSE))&gt;0,"Transaktion mehrfach","okay"),"")</f>
        <v/>
      </c>
      <c r="AS3637" t="inlineStr">
        <is>
          <t>IH308</t>
        </is>
      </c>
    </row>
    <row r="3638">
      <c r="A3638">
        <f>IFERROR(IF(BTT[[#This Row],[Lfd Nr. 
(aus konsolidierter Datei)]]&lt;&gt;"",BTT[[#This Row],[Lfd Nr. 
(aus konsolidierter Datei)]],VLOOKUP(aktives_Teilprojekt,Teilprojekte[[Teilprojekte]:[Kürzel]],2,FALSE)&amp;ROW(BTT[[#This Row],[Lfd Nr.
(automatisch)]])-2),"")</f>
        <v/>
      </c>
      <c r="B3638" t="inlineStr">
        <is>
          <t>Flächenmanagement</t>
        </is>
      </c>
      <c r="C3638" t="inlineStr">
        <is>
          <t>Stammdatenpflege durchführen</t>
        </is>
      </c>
      <c r="D3638" t="inlineStr">
        <is>
          <t>Listübersicht mit Balken von freien Kapazitäten</t>
        </is>
      </c>
      <c r="E3638">
        <f>IFERROR(IF(NOT(BTT[[#This Row],[Manuelle Änderung des Verantwortliches TP
(Auswahl - bei Bedarf)]]=""),BTT[[#This Row],[Manuelle Änderung des Verantwortliches TP
(Auswahl - bei Bedarf)]],VLOOKUP(BTT[[#This Row],[Hauptprozess
(Pflichtauswahl)]],Hauptprozesse[],3,FALSE)),"")</f>
        <v/>
      </c>
      <c r="F3638" t="inlineStr">
        <is>
          <t>IH</t>
        </is>
      </c>
      <c r="G3638" t="inlineStr">
        <is>
          <t>TS-Z/L/R</t>
        </is>
      </c>
      <c r="H3638" t="inlineStr">
        <is>
          <t>FI</t>
        </is>
      </c>
      <c r="I3638" t="inlineStr">
        <is>
          <t>REISPOCAP</t>
        </is>
      </c>
      <c r="J3638">
        <f>IFERROR(VLOOKUP(BTT[[#This Row],[Verwendete Transaktion (Pflichtauswahl)]],Transaktionen[[Transaktionen]:[Langtext]],2,FALSE),"")</f>
        <v/>
      </c>
      <c r="L3638" t="inlineStr">
        <is>
          <t>nein</t>
        </is>
      </c>
      <c r="M3638" t="inlineStr">
        <is>
          <t>nein</t>
        </is>
      </c>
      <c r="N3638" t="inlineStr">
        <is>
          <t>nein</t>
        </is>
      </c>
      <c r="O3638" t="inlineStr">
        <is>
          <t>nein</t>
        </is>
      </c>
      <c r="P3638" t="inlineStr">
        <is>
          <t>nein</t>
        </is>
      </c>
      <c r="Q3638" t="inlineStr">
        <is>
          <t>nein</t>
        </is>
      </c>
      <c r="R3638" t="inlineStr">
        <is>
          <t>keine</t>
        </is>
      </c>
      <c r="S3638" t="inlineStr">
        <is>
          <t>nein</t>
        </is>
      </c>
      <c r="T3638" t="inlineStr">
        <is>
          <t>weiterer</t>
        </is>
      </c>
      <c r="V3638">
        <f>IFERROR(VLOOKUP(BTT[[#This Row],[Verwendetes Formular
(Auswahl falls relevant)]],Formulare[[Formularbezeichnung]:[Formularname (technisch)]],2,FALSE),"")</f>
        <v/>
      </c>
      <c r="W3638" t="inlineStr">
        <is>
          <t>Excel | Qlik</t>
        </is>
      </c>
      <c r="X3638" t="inlineStr">
        <is>
          <t>nein</t>
        </is>
      </c>
      <c r="Z3638" t="inlineStr">
        <is>
          <t>Must-have</t>
        </is>
      </c>
      <c r="AK3638">
        <f>IF(BTT[[#This Row],[Subprozess
(optionale Auswahl)]]="","okay",IF(VLOOKUP(BTT[[#This Row],[Subprozess
(optionale Auswahl)]],BPML[[Subprozess]:[Zugeordneter Hauptprozess]],3,FALSE)=BTT[[#This Row],[Hauptprozess
(Pflichtauswahl)]],"okay","falscher Subprozess"))</f>
        <v/>
      </c>
      <c r="AL3638">
        <f>IF(aktives_Teilprojekt="Master","",IF(BTT[[#This Row],[Verantwortliches TP
(automatisch)]]=VLOOKUP(aktives_Teilprojekt,Teilprojekte[[Teilprojekte]:[Kürzel]],2,FALSE),"okay","Hauptprozess anderes TP"))</f>
        <v/>
      </c>
      <c r="AM3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8">
        <f>IFERROR(IF(BTT[[#This Row],[SAP-Modul
(Pflichtauswahl)]]&lt;&gt;VLOOKUP(BTT[[#This Row],[Verwendete Transaktion (Pflichtauswahl)]],Transaktionen[[Transaktionen]:[Modul]],3,FALSE),"Modul anders","okay"),"")</f>
        <v/>
      </c>
      <c r="AP3638">
        <f>IFERROR(IF(COUNTIFS(BTT[Verwendete Transaktion (Pflichtauswahl)],BTT[[#This Row],[Verwendete Transaktion (Pflichtauswahl)]],BTT[SAP-Modul
(Pflichtauswahl)],"&lt;&gt;"&amp;BTT[[#This Row],[SAP-Modul
(Pflichtauswahl)]])&gt;0,"Modul anders","okay"),"")</f>
        <v/>
      </c>
      <c r="AQ3638">
        <f>IFERROR(IF(COUNTIFS(BTT[Verwendete Transaktion (Pflichtauswahl)],BTT[[#This Row],[Verwendete Transaktion (Pflichtauswahl)]],BTT[Verantwortliches TP
(automatisch)],"&lt;&gt;"&amp;BTT[[#This Row],[Verantwortliches TP
(automatisch)]])&gt;0,"Transaktion mehrfach","okay"),"")</f>
        <v/>
      </c>
      <c r="AR3638">
        <f>IFERROR(IF(COUNTIFS(BTT[Verwendete Transaktion (Pflichtauswahl)],BTT[[#This Row],[Verwendete Transaktion (Pflichtauswahl)]],BTT[Verantwortliches TP
(automatisch)],"&lt;&gt;"&amp;VLOOKUP(aktives_Teilprojekt,Teilprojekte[[Teilprojekte]:[Kürzel]],2,FALSE))&gt;0,"Transaktion mehrfach","okay"),"")</f>
        <v/>
      </c>
      <c r="AS3638" t="inlineStr">
        <is>
          <t>IH309</t>
        </is>
      </c>
    </row>
    <row r="3639">
      <c r="A3639">
        <f>IFERROR(IF(BTT[[#This Row],[Lfd Nr. 
(aus konsolidierter Datei)]]&lt;&gt;"",BTT[[#This Row],[Lfd Nr. 
(aus konsolidierter Datei)]],VLOOKUP(aktives_Teilprojekt,Teilprojekte[[Teilprojekte]:[Kürzel]],2,FALSE)&amp;ROW(BTT[[#This Row],[Lfd Nr.
(automatisch)]])-2),"")</f>
        <v/>
      </c>
      <c r="B3639" t="inlineStr">
        <is>
          <t>Flächenmanagement</t>
        </is>
      </c>
      <c r="D3639" t="inlineStr">
        <is>
          <t>Auflistung aller Fortführungen</t>
        </is>
      </c>
      <c r="E3639">
        <f>IFERROR(IF(NOT(BTT[[#This Row],[Manuelle Änderung des Verantwortliches TP
(Auswahl - bei Bedarf)]]=""),BTT[[#This Row],[Manuelle Änderung des Verantwortliches TP
(Auswahl - bei Bedarf)]],VLOOKUP(BTT[[#This Row],[Hauptprozess
(Pflichtauswahl)]],Hauptprozesse[],3,FALSE)),"")</f>
        <v/>
      </c>
      <c r="F3639" t="inlineStr">
        <is>
          <t>IH</t>
        </is>
      </c>
      <c r="G3639" t="inlineStr">
        <is>
          <t>PB-G/L/L</t>
        </is>
      </c>
      <c r="H3639" t="inlineStr">
        <is>
          <t>FI</t>
        </is>
      </c>
      <c r="I3639" t="inlineStr">
        <is>
          <t>REISRC</t>
        </is>
      </c>
      <c r="J3639">
        <f>IFERROR(VLOOKUP(BTT[[#This Row],[Verwendete Transaktion (Pflichtauswahl)]],Transaktionen[[Transaktionen]:[Langtext]],2,FALSE),"")</f>
        <v/>
      </c>
      <c r="L3639" t="inlineStr">
        <is>
          <t>nein</t>
        </is>
      </c>
      <c r="M3639" t="inlineStr">
        <is>
          <t>nein</t>
        </is>
      </c>
      <c r="N3639" t="inlineStr">
        <is>
          <t>nein</t>
        </is>
      </c>
      <c r="O3639" t="inlineStr">
        <is>
          <t>nein</t>
        </is>
      </c>
      <c r="P3639" t="inlineStr">
        <is>
          <t>nein</t>
        </is>
      </c>
      <c r="Q3639" t="inlineStr">
        <is>
          <t>nein</t>
        </is>
      </c>
      <c r="R3639" t="inlineStr">
        <is>
          <t>keine</t>
        </is>
      </c>
      <c r="S3639" t="inlineStr">
        <is>
          <t>nein</t>
        </is>
      </c>
      <c r="T3639" t="inlineStr">
        <is>
          <t>keiner</t>
        </is>
      </c>
      <c r="V3639">
        <f>IFERROR(VLOOKUP(BTT[[#This Row],[Verwendetes Formular
(Auswahl falls relevant)]],Formulare[[Formularbezeichnung]:[Formularname (technisch)]],2,FALSE),"")</f>
        <v/>
      </c>
      <c r="X3639" t="inlineStr">
        <is>
          <t>nein</t>
        </is>
      </c>
      <c r="Z3639" t="inlineStr">
        <is>
          <t>Must-have</t>
        </is>
      </c>
      <c r="AK3639">
        <f>IF(BTT[[#This Row],[Subprozess
(optionale Auswahl)]]="","okay",IF(VLOOKUP(BTT[[#This Row],[Subprozess
(optionale Auswahl)]],BPML[[Subprozess]:[Zugeordneter Hauptprozess]],3,FALSE)=BTT[[#This Row],[Hauptprozess
(Pflichtauswahl)]],"okay","falscher Subprozess"))</f>
        <v/>
      </c>
      <c r="AL3639">
        <f>IF(aktives_Teilprojekt="Master","",IF(BTT[[#This Row],[Verantwortliches TP
(automatisch)]]=VLOOKUP(aktives_Teilprojekt,Teilprojekte[[Teilprojekte]:[Kürzel]],2,FALSE),"okay","Hauptprozess anderes TP"))</f>
        <v/>
      </c>
      <c r="AM3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9">
        <f>IFERROR(IF(BTT[[#This Row],[SAP-Modul
(Pflichtauswahl)]]&lt;&gt;VLOOKUP(BTT[[#This Row],[Verwendete Transaktion (Pflichtauswahl)]],Transaktionen[[Transaktionen]:[Modul]],3,FALSE),"Modul anders","okay"),"")</f>
        <v/>
      </c>
      <c r="AP3639">
        <f>IFERROR(IF(COUNTIFS(BTT[Verwendete Transaktion (Pflichtauswahl)],BTT[[#This Row],[Verwendete Transaktion (Pflichtauswahl)]],BTT[SAP-Modul
(Pflichtauswahl)],"&lt;&gt;"&amp;BTT[[#This Row],[SAP-Modul
(Pflichtauswahl)]])&gt;0,"Modul anders","okay"),"")</f>
        <v/>
      </c>
      <c r="AQ3639">
        <f>IFERROR(IF(COUNTIFS(BTT[Verwendete Transaktion (Pflichtauswahl)],BTT[[#This Row],[Verwendete Transaktion (Pflichtauswahl)]],BTT[Verantwortliches TP
(automatisch)],"&lt;&gt;"&amp;BTT[[#This Row],[Verantwortliches TP
(automatisch)]])&gt;0,"Transaktion mehrfach","okay"),"")</f>
        <v/>
      </c>
      <c r="AR3639">
        <f>IFERROR(IF(COUNTIFS(BTT[Verwendete Transaktion (Pflichtauswahl)],BTT[[#This Row],[Verwendete Transaktion (Pflichtauswahl)]],BTT[Verantwortliches TP
(automatisch)],"&lt;&gt;"&amp;VLOOKUP(aktives_Teilprojekt,Teilprojekte[[Teilprojekte]:[Kürzel]],2,FALSE))&gt;0,"Transaktion mehrfach","okay"),"")</f>
        <v/>
      </c>
      <c r="AS3639" t="inlineStr">
        <is>
          <t>IH310</t>
        </is>
      </c>
    </row>
    <row r="3640">
      <c r="A3640">
        <f>IFERROR(IF(BTT[[#This Row],[Lfd Nr. 
(aus konsolidierter Datei)]]&lt;&gt;"",BTT[[#This Row],[Lfd Nr. 
(aus konsolidierter Datei)]],VLOOKUP(aktives_Teilprojekt,Teilprojekte[[Teilprojekte]:[Kürzel]],2,FALSE)&amp;ROW(BTT[[#This Row],[Lfd Nr.
(automatisch)]])-2),"")</f>
        <v/>
      </c>
      <c r="B3640" t="inlineStr">
        <is>
          <t>Flächenmanagement</t>
        </is>
      </c>
      <c r="D3640" t="inlineStr">
        <is>
          <t>Auflistung der Flurstücke zu BG/AZ/FG</t>
        </is>
      </c>
      <c r="E3640">
        <f>IFERROR(IF(NOT(BTT[[#This Row],[Manuelle Änderung des Verantwortliches TP
(Auswahl - bei Bedarf)]]=""),BTT[[#This Row],[Manuelle Änderung des Verantwortliches TP
(Auswahl - bei Bedarf)]],VLOOKUP(BTT[[#This Row],[Hauptprozess
(Pflichtauswahl)]],Hauptprozesse[],3,FALSE)),"")</f>
        <v/>
      </c>
      <c r="F3640" t="inlineStr">
        <is>
          <t>IH</t>
        </is>
      </c>
      <c r="G3640" t="inlineStr">
        <is>
          <t>SU-I; PB-G/L/L</t>
        </is>
      </c>
      <c r="H3640" t="inlineStr">
        <is>
          <t>FI</t>
        </is>
      </c>
      <c r="I3640" t="inlineStr">
        <is>
          <t>ZRE01</t>
        </is>
      </c>
      <c r="J3640">
        <f>IFERROR(VLOOKUP(BTT[[#This Row],[Verwendete Transaktion (Pflichtauswahl)]],Transaktionen[[Transaktionen]:[Langtext]],2,FALSE),"")</f>
        <v/>
      </c>
      <c r="L3640" t="inlineStr">
        <is>
          <t>nein</t>
        </is>
      </c>
      <c r="M3640" t="inlineStr">
        <is>
          <t>ja</t>
        </is>
      </c>
      <c r="N3640" t="inlineStr">
        <is>
          <t>nein</t>
        </is>
      </c>
      <c r="O3640" t="inlineStr">
        <is>
          <t>nein</t>
        </is>
      </c>
      <c r="P3640" t="inlineStr">
        <is>
          <t>nein</t>
        </is>
      </c>
      <c r="Q3640" t="inlineStr">
        <is>
          <t>nein</t>
        </is>
      </c>
      <c r="R3640" t="inlineStr">
        <is>
          <t>keine</t>
        </is>
      </c>
      <c r="S3640" t="inlineStr">
        <is>
          <t>nein</t>
        </is>
      </c>
      <c r="T3640" t="inlineStr">
        <is>
          <t>keiner</t>
        </is>
      </c>
      <c r="V3640">
        <f>IFERROR(VLOOKUP(BTT[[#This Row],[Verwendetes Formular
(Auswahl falls relevant)]],Formulare[[Formularbezeichnung]:[Formularname (technisch)]],2,FALSE),"")</f>
        <v/>
      </c>
      <c r="X3640" t="inlineStr">
        <is>
          <t>nein</t>
        </is>
      </c>
      <c r="Z3640" t="inlineStr">
        <is>
          <t>Must-have</t>
        </is>
      </c>
      <c r="AK3640">
        <f>IF(BTT[[#This Row],[Subprozess
(optionale Auswahl)]]="","okay",IF(VLOOKUP(BTT[[#This Row],[Subprozess
(optionale Auswahl)]],BPML[[Subprozess]:[Zugeordneter Hauptprozess]],3,FALSE)=BTT[[#This Row],[Hauptprozess
(Pflichtauswahl)]],"okay","falscher Subprozess"))</f>
        <v/>
      </c>
      <c r="AL3640">
        <f>IF(aktives_Teilprojekt="Master","",IF(BTT[[#This Row],[Verantwortliches TP
(automatisch)]]=VLOOKUP(aktives_Teilprojekt,Teilprojekte[[Teilprojekte]:[Kürzel]],2,FALSE),"okay","Hauptprozess anderes TP"))</f>
        <v/>
      </c>
      <c r="AM3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0">
        <f>IFERROR(IF(BTT[[#This Row],[SAP-Modul
(Pflichtauswahl)]]&lt;&gt;VLOOKUP(BTT[[#This Row],[Verwendete Transaktion (Pflichtauswahl)]],Transaktionen[[Transaktionen]:[Modul]],3,FALSE),"Modul anders","okay"),"")</f>
        <v/>
      </c>
      <c r="AP3640">
        <f>IFERROR(IF(COUNTIFS(BTT[Verwendete Transaktion (Pflichtauswahl)],BTT[[#This Row],[Verwendete Transaktion (Pflichtauswahl)]],BTT[SAP-Modul
(Pflichtauswahl)],"&lt;&gt;"&amp;BTT[[#This Row],[SAP-Modul
(Pflichtauswahl)]])&gt;0,"Modul anders","okay"),"")</f>
        <v/>
      </c>
      <c r="AQ3640">
        <f>IFERROR(IF(COUNTIFS(BTT[Verwendete Transaktion (Pflichtauswahl)],BTT[[#This Row],[Verwendete Transaktion (Pflichtauswahl)]],BTT[Verantwortliches TP
(automatisch)],"&lt;&gt;"&amp;BTT[[#This Row],[Verantwortliches TP
(automatisch)]])&gt;0,"Transaktion mehrfach","okay"),"")</f>
        <v/>
      </c>
      <c r="AR3640">
        <f>IFERROR(IF(COUNTIFS(BTT[Verwendete Transaktion (Pflichtauswahl)],BTT[[#This Row],[Verwendete Transaktion (Pflichtauswahl)]],BTT[Verantwortliches TP
(automatisch)],"&lt;&gt;"&amp;VLOOKUP(aktives_Teilprojekt,Teilprojekte[[Teilprojekte]:[Kürzel]],2,FALSE))&gt;0,"Transaktion mehrfach","okay"),"")</f>
        <v/>
      </c>
      <c r="AS3640" t="inlineStr">
        <is>
          <t>IH311</t>
        </is>
      </c>
    </row>
    <row r="3641">
      <c r="A3641">
        <f>IFERROR(IF(BTT[[#This Row],[Lfd Nr. 
(aus konsolidierter Datei)]]&lt;&gt;"",BTT[[#This Row],[Lfd Nr. 
(aus konsolidierter Datei)]],VLOOKUP(aktives_Teilprojekt,Teilprojekte[[Teilprojekte]:[Kürzel]],2,FALSE)&amp;ROW(BTT[[#This Row],[Lfd Nr.
(automatisch)]])-2),"")</f>
        <v/>
      </c>
      <c r="B3641" t="inlineStr">
        <is>
          <t>Flächenmanagement</t>
        </is>
      </c>
      <c r="D3641" t="inlineStr">
        <is>
          <t>Recherche; Grundbuch  anlegen/bearbeiten</t>
        </is>
      </c>
      <c r="E3641">
        <f>IFERROR(IF(NOT(BTT[[#This Row],[Manuelle Änderung des Verantwortliches TP
(Auswahl - bei Bedarf)]]=""),BTT[[#This Row],[Manuelle Änderung des Verantwortliches TP
(Auswahl - bei Bedarf)]],VLOOKUP(BTT[[#This Row],[Hauptprozess
(Pflichtauswahl)]],Hauptprozesse[],3,FALSE)),"")</f>
        <v/>
      </c>
      <c r="F3641" t="inlineStr">
        <is>
          <t>IH</t>
        </is>
      </c>
      <c r="G3641" t="inlineStr">
        <is>
          <t>SU-I; PB-G/L/L</t>
        </is>
      </c>
      <c r="H3641" t="inlineStr">
        <is>
          <t>FI</t>
        </is>
      </c>
      <c r="I3641" t="inlineStr">
        <is>
          <t>RELMLR</t>
        </is>
      </c>
      <c r="J3641">
        <f>IFERROR(VLOOKUP(BTT[[#This Row],[Verwendete Transaktion (Pflichtauswahl)]],Transaktionen[[Transaktionen]:[Langtext]],2,FALSE),"")</f>
        <v/>
      </c>
      <c r="K3641" t="inlineStr">
        <is>
          <t>RELMPL;RECN</t>
        </is>
      </c>
      <c r="L3641" t="inlineStr">
        <is>
          <t>nein</t>
        </is>
      </c>
      <c r="M3641" t="inlineStr">
        <is>
          <t>nein</t>
        </is>
      </c>
      <c r="N3641" t="inlineStr">
        <is>
          <t>nein</t>
        </is>
      </c>
      <c r="O3641" t="inlineStr">
        <is>
          <t>nein</t>
        </is>
      </c>
      <c r="P3641" t="inlineStr">
        <is>
          <t>nein</t>
        </is>
      </c>
      <c r="Q3641" t="inlineStr">
        <is>
          <t>nein</t>
        </is>
      </c>
      <c r="R3641" t="inlineStr">
        <is>
          <t>keine</t>
        </is>
      </c>
      <c r="S3641" t="inlineStr">
        <is>
          <t>nein</t>
        </is>
      </c>
      <c r="T3641" t="inlineStr">
        <is>
          <t>keiner</t>
        </is>
      </c>
      <c r="V3641">
        <f>IFERROR(VLOOKUP(BTT[[#This Row],[Verwendetes Formular
(Auswahl falls relevant)]],Formulare[[Formularbezeichnung]:[Formularname (technisch)]],2,FALSE),"")</f>
        <v/>
      </c>
      <c r="X3641" t="inlineStr">
        <is>
          <t>nein</t>
        </is>
      </c>
      <c r="Z3641" t="inlineStr">
        <is>
          <t>Must-have</t>
        </is>
      </c>
      <c r="AK3641">
        <f>IF(BTT[[#This Row],[Subprozess
(optionale Auswahl)]]="","okay",IF(VLOOKUP(BTT[[#This Row],[Subprozess
(optionale Auswahl)]],BPML[[Subprozess]:[Zugeordneter Hauptprozess]],3,FALSE)=BTT[[#This Row],[Hauptprozess
(Pflichtauswahl)]],"okay","falscher Subprozess"))</f>
        <v/>
      </c>
      <c r="AL3641">
        <f>IF(aktives_Teilprojekt="Master","",IF(BTT[[#This Row],[Verantwortliches TP
(automatisch)]]=VLOOKUP(aktives_Teilprojekt,Teilprojekte[[Teilprojekte]:[Kürzel]],2,FALSE),"okay","Hauptprozess anderes TP"))</f>
        <v/>
      </c>
      <c r="AM3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1">
        <f>IFERROR(IF(BTT[[#This Row],[SAP-Modul
(Pflichtauswahl)]]&lt;&gt;VLOOKUP(BTT[[#This Row],[Verwendete Transaktion (Pflichtauswahl)]],Transaktionen[[Transaktionen]:[Modul]],3,FALSE),"Modul anders","okay"),"")</f>
        <v/>
      </c>
      <c r="AP3641">
        <f>IFERROR(IF(COUNTIFS(BTT[Verwendete Transaktion (Pflichtauswahl)],BTT[[#This Row],[Verwendete Transaktion (Pflichtauswahl)]],BTT[SAP-Modul
(Pflichtauswahl)],"&lt;&gt;"&amp;BTT[[#This Row],[SAP-Modul
(Pflichtauswahl)]])&gt;0,"Modul anders","okay"),"")</f>
        <v/>
      </c>
      <c r="AQ3641">
        <f>IFERROR(IF(COUNTIFS(BTT[Verwendete Transaktion (Pflichtauswahl)],BTT[[#This Row],[Verwendete Transaktion (Pflichtauswahl)]],BTT[Verantwortliches TP
(automatisch)],"&lt;&gt;"&amp;BTT[[#This Row],[Verantwortliches TP
(automatisch)]])&gt;0,"Transaktion mehrfach","okay"),"")</f>
        <v/>
      </c>
      <c r="AR3641">
        <f>IFERROR(IF(COUNTIFS(BTT[Verwendete Transaktion (Pflichtauswahl)],BTT[[#This Row],[Verwendete Transaktion (Pflichtauswahl)]],BTT[Verantwortliches TP
(automatisch)],"&lt;&gt;"&amp;VLOOKUP(aktives_Teilprojekt,Teilprojekte[[Teilprojekte]:[Kürzel]],2,FALSE))&gt;0,"Transaktion mehrfach","okay"),"")</f>
        <v/>
      </c>
      <c r="AS3641" t="inlineStr">
        <is>
          <t>IH312</t>
        </is>
      </c>
    </row>
    <row r="3642">
      <c r="A3642">
        <f>IFERROR(IF(BTT[[#This Row],[Lfd Nr. 
(aus konsolidierter Datei)]]&lt;&gt;"",BTT[[#This Row],[Lfd Nr. 
(aus konsolidierter Datei)]],VLOOKUP(aktives_Teilprojekt,Teilprojekte[[Teilprojekte]:[Kürzel]],2,FALSE)&amp;ROW(BTT[[#This Row],[Lfd Nr.
(automatisch)]])-2),"")</f>
        <v/>
      </c>
      <c r="B3642" t="inlineStr">
        <is>
          <t>Flächenmanagement</t>
        </is>
      </c>
      <c r="C3642" t="inlineStr">
        <is>
          <t>Stammdatenpflege durchführen</t>
        </is>
      </c>
      <c r="D3642" t="inlineStr">
        <is>
          <t>Recherche; Grundstücksverzeichnis anlegen/bearbeiten</t>
        </is>
      </c>
      <c r="E3642">
        <f>IFERROR(IF(NOT(BTT[[#This Row],[Manuelle Änderung des Verantwortliches TP
(Auswahl - bei Bedarf)]]=""),BTT[[#This Row],[Manuelle Änderung des Verantwortliches TP
(Auswahl - bei Bedarf)]],VLOOKUP(BTT[[#This Row],[Hauptprozess
(Pflichtauswahl)]],Hauptprozesse[],3,FALSE)),"")</f>
        <v/>
      </c>
      <c r="F3642" t="inlineStr">
        <is>
          <t>IH</t>
        </is>
      </c>
      <c r="G3642" t="inlineStr">
        <is>
          <t>SU-I; PB-G/L/L</t>
        </is>
      </c>
      <c r="H3642" t="inlineStr">
        <is>
          <t>FI</t>
        </is>
      </c>
      <c r="I3642" t="inlineStr">
        <is>
          <t>RELMPE</t>
        </is>
      </c>
      <c r="J3642">
        <f>IFERROR(VLOOKUP(BTT[[#This Row],[Verwendete Transaktion (Pflichtauswahl)]],Transaktionen[[Transaktionen]:[Langtext]],2,FALSE),"")</f>
        <v/>
      </c>
      <c r="K3642" t="inlineStr">
        <is>
          <t>RELMPL;RELMLR</t>
        </is>
      </c>
      <c r="L3642" t="inlineStr">
        <is>
          <t>nein</t>
        </is>
      </c>
      <c r="M3642" t="inlineStr">
        <is>
          <t>Stamdatenblatt für Altlasten, Schutzstellunge, Bebauungspläne, Baulasten</t>
        </is>
      </c>
      <c r="N3642" t="inlineStr">
        <is>
          <t>nein</t>
        </is>
      </c>
      <c r="O3642" t="inlineStr">
        <is>
          <t>nein</t>
        </is>
      </c>
      <c r="P3642" t="inlineStr">
        <is>
          <t>nein</t>
        </is>
      </c>
      <c r="Q3642" t="inlineStr">
        <is>
          <t>nein</t>
        </is>
      </c>
      <c r="R3642" t="inlineStr">
        <is>
          <t>keine</t>
        </is>
      </c>
      <c r="S3642" t="inlineStr">
        <is>
          <t>nein</t>
        </is>
      </c>
      <c r="T3642" t="inlineStr">
        <is>
          <t>keiner</t>
        </is>
      </c>
      <c r="V3642">
        <f>IFERROR(VLOOKUP(BTT[[#This Row],[Verwendetes Formular
(Auswahl falls relevant)]],Formulare[[Formularbezeichnung]:[Formularname (technisch)]],2,FALSE),"")</f>
        <v/>
      </c>
      <c r="X3642" t="inlineStr">
        <is>
          <t>nein</t>
        </is>
      </c>
      <c r="Z3642" t="inlineStr">
        <is>
          <t>Must-have</t>
        </is>
      </c>
      <c r="AK3642">
        <f>IF(BTT[[#This Row],[Subprozess
(optionale Auswahl)]]="","okay",IF(VLOOKUP(BTT[[#This Row],[Subprozess
(optionale Auswahl)]],BPML[[Subprozess]:[Zugeordneter Hauptprozess]],3,FALSE)=BTT[[#This Row],[Hauptprozess
(Pflichtauswahl)]],"okay","falscher Subprozess"))</f>
        <v/>
      </c>
      <c r="AL3642">
        <f>IF(aktives_Teilprojekt="Master","",IF(BTT[[#This Row],[Verantwortliches TP
(automatisch)]]=VLOOKUP(aktives_Teilprojekt,Teilprojekte[[Teilprojekte]:[Kürzel]],2,FALSE),"okay","Hauptprozess anderes TP"))</f>
        <v/>
      </c>
      <c r="AM3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2">
        <f>IFERROR(IF(BTT[[#This Row],[SAP-Modul
(Pflichtauswahl)]]&lt;&gt;VLOOKUP(BTT[[#This Row],[Verwendete Transaktion (Pflichtauswahl)]],Transaktionen[[Transaktionen]:[Modul]],3,FALSE),"Modul anders","okay"),"")</f>
        <v/>
      </c>
      <c r="AP3642">
        <f>IFERROR(IF(COUNTIFS(BTT[Verwendete Transaktion (Pflichtauswahl)],BTT[[#This Row],[Verwendete Transaktion (Pflichtauswahl)]],BTT[SAP-Modul
(Pflichtauswahl)],"&lt;&gt;"&amp;BTT[[#This Row],[SAP-Modul
(Pflichtauswahl)]])&gt;0,"Modul anders","okay"),"")</f>
        <v/>
      </c>
      <c r="AQ3642">
        <f>IFERROR(IF(COUNTIFS(BTT[Verwendete Transaktion (Pflichtauswahl)],BTT[[#This Row],[Verwendete Transaktion (Pflichtauswahl)]],BTT[Verantwortliches TP
(automatisch)],"&lt;&gt;"&amp;BTT[[#This Row],[Verantwortliches TP
(automatisch)]])&gt;0,"Transaktion mehrfach","okay"),"")</f>
        <v/>
      </c>
      <c r="AR3642">
        <f>IFERROR(IF(COUNTIFS(BTT[Verwendete Transaktion (Pflichtauswahl)],BTT[[#This Row],[Verwendete Transaktion (Pflichtauswahl)]],BTT[Verantwortliches TP
(automatisch)],"&lt;&gt;"&amp;VLOOKUP(aktives_Teilprojekt,Teilprojekte[[Teilprojekte]:[Kürzel]],2,FALSE))&gt;0,"Transaktion mehrfach","okay"),"")</f>
        <v/>
      </c>
      <c r="AS3642" t="inlineStr">
        <is>
          <t>IH313</t>
        </is>
      </c>
    </row>
    <row r="3643">
      <c r="A3643">
        <f>IFERROR(IF(BTT[[#This Row],[Lfd Nr. 
(aus konsolidierter Datei)]]&lt;&gt;"",BTT[[#This Row],[Lfd Nr. 
(aus konsolidierter Datei)]],VLOOKUP(aktives_Teilprojekt,Teilprojekte[[Teilprojekte]:[Kürzel]],2,FALSE)&amp;ROW(BTT[[#This Row],[Lfd Nr.
(automatisch)]])-2),"")</f>
        <v/>
      </c>
      <c r="B3643" t="inlineStr">
        <is>
          <t>Flächenmanagement</t>
        </is>
      </c>
      <c r="C3643" t="inlineStr">
        <is>
          <t>Stammdatenpflege durchführen</t>
        </is>
      </c>
      <c r="D3643" t="inlineStr">
        <is>
          <t>Flurstück bearbeiten / Recherchemaster</t>
        </is>
      </c>
      <c r="E3643">
        <f>IFERROR(IF(NOT(BTT[[#This Row],[Manuelle Änderung des Verantwortliches TP
(Auswahl - bei Bedarf)]]=""),BTT[[#This Row],[Manuelle Änderung des Verantwortliches TP
(Auswahl - bei Bedarf)]],VLOOKUP(BTT[[#This Row],[Hauptprozess
(Pflichtauswahl)]],Hauptprozesse[],3,FALSE)),"")</f>
        <v/>
      </c>
      <c r="F3643" t="inlineStr">
        <is>
          <t>IH</t>
        </is>
      </c>
      <c r="G3643" t="inlineStr">
        <is>
          <t>SU-I; PB-G/L/L</t>
        </is>
      </c>
      <c r="H3643" t="inlineStr">
        <is>
          <t>FI</t>
        </is>
      </c>
      <c r="I3643" t="inlineStr">
        <is>
          <t>RELMPL</t>
        </is>
      </c>
      <c r="J3643">
        <f>IFERROR(VLOOKUP(BTT[[#This Row],[Verwendete Transaktion (Pflichtauswahl)]],Transaktionen[[Transaktionen]:[Langtext]],2,FALSE),"")</f>
        <v/>
      </c>
      <c r="K3643" t="inlineStr">
        <is>
          <t>RELMPE;RELMLR;RELMRC;FI-AA</t>
        </is>
      </c>
      <c r="L3643" t="inlineStr">
        <is>
          <t>nein</t>
        </is>
      </c>
      <c r="M3643" t="inlineStr">
        <is>
          <t>Erweiterung Datenblatt;Stamdatenblatt</t>
        </is>
      </c>
      <c r="N3643" t="inlineStr">
        <is>
          <t>nein</t>
        </is>
      </c>
      <c r="O3643" t="inlineStr">
        <is>
          <t>nein</t>
        </is>
      </c>
      <c r="P3643" t="inlineStr">
        <is>
          <t>nein</t>
        </is>
      </c>
      <c r="Q3643" t="inlineStr">
        <is>
          <t>nein</t>
        </is>
      </c>
      <c r="R3643" t="inlineStr">
        <is>
          <t>keine</t>
        </is>
      </c>
      <c r="S3643" t="inlineStr">
        <is>
          <t>nein</t>
        </is>
      </c>
      <c r="T3643" t="inlineStr">
        <is>
          <t>weiterer</t>
        </is>
      </c>
      <c r="V3643">
        <f>IFERROR(VLOOKUP(BTT[[#This Row],[Verwendetes Formular
(Auswahl falls relevant)]],Formulare[[Formularbezeichnung]:[Formularname (technisch)]],2,FALSE),"")</f>
        <v/>
      </c>
      <c r="W3643" t="inlineStr">
        <is>
          <t>PDF Erweiterung Datenblatt</t>
        </is>
      </c>
      <c r="X3643" t="inlineStr">
        <is>
          <t>nein</t>
        </is>
      </c>
      <c r="Y3643" t="inlineStr">
        <is>
          <t>Anzeige, alles mit Abspüngen - zentraler Einstieg</t>
        </is>
      </c>
      <c r="Z3643" t="inlineStr">
        <is>
          <t>Must-have</t>
        </is>
      </c>
      <c r="AK3643">
        <f>IF(BTT[[#This Row],[Subprozess
(optionale Auswahl)]]="","okay",IF(VLOOKUP(BTT[[#This Row],[Subprozess
(optionale Auswahl)]],BPML[[Subprozess]:[Zugeordneter Hauptprozess]],3,FALSE)=BTT[[#This Row],[Hauptprozess
(Pflichtauswahl)]],"okay","falscher Subprozess"))</f>
        <v/>
      </c>
      <c r="AL3643">
        <f>IF(aktives_Teilprojekt="Master","",IF(BTT[[#This Row],[Verantwortliches TP
(automatisch)]]=VLOOKUP(aktives_Teilprojekt,Teilprojekte[[Teilprojekte]:[Kürzel]],2,FALSE),"okay","Hauptprozess anderes TP"))</f>
        <v/>
      </c>
      <c r="AM3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3">
        <f>IFERROR(IF(BTT[[#This Row],[SAP-Modul
(Pflichtauswahl)]]&lt;&gt;VLOOKUP(BTT[[#This Row],[Verwendete Transaktion (Pflichtauswahl)]],Transaktionen[[Transaktionen]:[Modul]],3,FALSE),"Modul anders","okay"),"")</f>
        <v/>
      </c>
      <c r="AP3643">
        <f>IFERROR(IF(COUNTIFS(BTT[Verwendete Transaktion (Pflichtauswahl)],BTT[[#This Row],[Verwendete Transaktion (Pflichtauswahl)]],BTT[SAP-Modul
(Pflichtauswahl)],"&lt;&gt;"&amp;BTT[[#This Row],[SAP-Modul
(Pflichtauswahl)]])&gt;0,"Modul anders","okay"),"")</f>
        <v/>
      </c>
      <c r="AQ3643">
        <f>IFERROR(IF(COUNTIFS(BTT[Verwendete Transaktion (Pflichtauswahl)],BTT[[#This Row],[Verwendete Transaktion (Pflichtauswahl)]],BTT[Verantwortliches TP
(automatisch)],"&lt;&gt;"&amp;BTT[[#This Row],[Verantwortliches TP
(automatisch)]])&gt;0,"Transaktion mehrfach","okay"),"")</f>
        <v/>
      </c>
      <c r="AR3643">
        <f>IFERROR(IF(COUNTIFS(BTT[Verwendete Transaktion (Pflichtauswahl)],BTT[[#This Row],[Verwendete Transaktion (Pflichtauswahl)]],BTT[Verantwortliches TP
(automatisch)],"&lt;&gt;"&amp;VLOOKUP(aktives_Teilprojekt,Teilprojekte[[Teilprojekte]:[Kürzel]],2,FALSE))&gt;0,"Transaktion mehrfach","okay"),"")</f>
        <v/>
      </c>
      <c r="AS3643" t="inlineStr">
        <is>
          <t>IH314</t>
        </is>
      </c>
    </row>
    <row r="3644">
      <c r="A3644">
        <f>IFERROR(IF(BTT[[#This Row],[Lfd Nr. 
(aus konsolidierter Datei)]]&lt;&gt;"",BTT[[#This Row],[Lfd Nr. 
(aus konsolidierter Datei)]],VLOOKUP(aktives_Teilprojekt,Teilprojekte[[Teilprojekte]:[Kürzel]],2,FALSE)&amp;ROW(BTT[[#This Row],[Lfd Nr.
(automatisch)]])-2),"")</f>
        <v/>
      </c>
      <c r="B3644" t="inlineStr">
        <is>
          <t>Flächenmanagement</t>
        </is>
      </c>
      <c r="D3644" t="inlineStr">
        <is>
          <t>Liste nichtbetriebsnotwendige Grundstücke bearbeiten</t>
        </is>
      </c>
      <c r="E3644">
        <f>IFERROR(IF(NOT(BTT[[#This Row],[Manuelle Änderung des Verantwortliches TP
(Auswahl - bei Bedarf)]]=""),BTT[[#This Row],[Manuelle Änderung des Verantwortliches TP
(Auswahl - bei Bedarf)]],VLOOKUP(BTT[[#This Row],[Hauptprozess
(Pflichtauswahl)]],Hauptprozesse[],3,FALSE)),"")</f>
        <v/>
      </c>
      <c r="F3644" t="inlineStr">
        <is>
          <t>IH</t>
        </is>
      </c>
      <c r="G3644" t="inlineStr">
        <is>
          <t>SU-I</t>
        </is>
      </c>
      <c r="H3644" t="inlineStr">
        <is>
          <t>Non-SAP</t>
        </is>
      </c>
      <c r="I3644" t="inlineStr">
        <is>
          <t>Drittsystem</t>
        </is>
      </c>
      <c r="J3644">
        <f>IFERROR(VLOOKUP(BTT[[#This Row],[Verwendete Transaktion (Pflichtauswahl)]],Transaktionen[[Transaktionen]:[Langtext]],2,FALSE),"")</f>
        <v/>
      </c>
      <c r="L3644" t="inlineStr">
        <is>
          <t>nein</t>
        </is>
      </c>
      <c r="M3644" t="inlineStr">
        <is>
          <t>nein</t>
        </is>
      </c>
      <c r="N3644" t="inlineStr">
        <is>
          <t>nein</t>
        </is>
      </c>
      <c r="O3644" t="inlineStr">
        <is>
          <t>nein</t>
        </is>
      </c>
      <c r="P3644" t="inlineStr">
        <is>
          <t>nein</t>
        </is>
      </c>
      <c r="Q3644" t="inlineStr">
        <is>
          <t>nein</t>
        </is>
      </c>
      <c r="R3644" t="inlineStr">
        <is>
          <t>keine</t>
        </is>
      </c>
      <c r="S3644" t="inlineStr">
        <is>
          <t>nein</t>
        </is>
      </c>
      <c r="T3644" t="inlineStr">
        <is>
          <t>weiterer</t>
        </is>
      </c>
      <c r="V3644">
        <f>IFERROR(VLOOKUP(BTT[[#This Row],[Verwendetes Formular
(Auswahl falls relevant)]],Formulare[[Formularbezeichnung]:[Formularname (technisch)]],2,FALSE),"")</f>
        <v/>
      </c>
      <c r="W3644" t="inlineStr">
        <is>
          <t>Excelliste</t>
        </is>
      </c>
      <c r="X3644" t="inlineStr">
        <is>
          <t>nein</t>
        </is>
      </c>
      <c r="Y3644" t="inlineStr">
        <is>
          <t>manuelle Fortschreibung der nicht</t>
        </is>
      </c>
      <c r="Z3644" t="inlineStr">
        <is>
          <t>Must-have</t>
        </is>
      </c>
      <c r="AK3644">
        <f>IF(BTT[[#This Row],[Subprozess
(optionale Auswahl)]]="","okay",IF(VLOOKUP(BTT[[#This Row],[Subprozess
(optionale Auswahl)]],BPML[[Subprozess]:[Zugeordneter Hauptprozess]],3,FALSE)=BTT[[#This Row],[Hauptprozess
(Pflichtauswahl)]],"okay","falscher Subprozess"))</f>
        <v/>
      </c>
      <c r="AL3644">
        <f>IF(aktives_Teilprojekt="Master","",IF(BTT[[#This Row],[Verantwortliches TP
(automatisch)]]=VLOOKUP(aktives_Teilprojekt,Teilprojekte[[Teilprojekte]:[Kürzel]],2,FALSE),"okay","Hauptprozess anderes TP"))</f>
        <v/>
      </c>
      <c r="AM3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4">
        <f>IFERROR(IF(BTT[[#This Row],[SAP-Modul
(Pflichtauswahl)]]&lt;&gt;VLOOKUP(BTT[[#This Row],[Verwendete Transaktion (Pflichtauswahl)]],Transaktionen[[Transaktionen]:[Modul]],3,FALSE),"Modul anders","okay"),"")</f>
        <v/>
      </c>
      <c r="AP3644">
        <f>IFERROR(IF(COUNTIFS(BTT[Verwendete Transaktion (Pflichtauswahl)],BTT[[#This Row],[Verwendete Transaktion (Pflichtauswahl)]],BTT[SAP-Modul
(Pflichtauswahl)],"&lt;&gt;"&amp;BTT[[#This Row],[SAP-Modul
(Pflichtauswahl)]])&gt;0,"Modul anders","okay"),"")</f>
        <v/>
      </c>
      <c r="AQ3644">
        <f>IFERROR(IF(COUNTIFS(BTT[Verwendete Transaktion (Pflichtauswahl)],BTT[[#This Row],[Verwendete Transaktion (Pflichtauswahl)]],BTT[Verantwortliches TP
(automatisch)],"&lt;&gt;"&amp;BTT[[#This Row],[Verantwortliches TP
(automatisch)]])&gt;0,"Transaktion mehrfach","okay"),"")</f>
        <v/>
      </c>
      <c r="AR3644">
        <f>IFERROR(IF(COUNTIFS(BTT[Verwendete Transaktion (Pflichtauswahl)],BTT[[#This Row],[Verwendete Transaktion (Pflichtauswahl)]],BTT[Verantwortliches TP
(automatisch)],"&lt;&gt;"&amp;VLOOKUP(aktives_Teilprojekt,Teilprojekte[[Teilprojekte]:[Kürzel]],2,FALSE))&gt;0,"Transaktion mehrfach","okay"),"")</f>
        <v/>
      </c>
      <c r="AS3644" t="inlineStr">
        <is>
          <t>IH317</t>
        </is>
      </c>
    </row>
    <row r="3645">
      <c r="A3645">
        <f>IFERROR(IF(BTT[[#This Row],[Lfd Nr. 
(aus konsolidierter Datei)]]&lt;&gt;"",BTT[[#This Row],[Lfd Nr. 
(aus konsolidierter Datei)]],VLOOKUP(aktives_Teilprojekt,Teilprojekte[[Teilprojekte]:[Kürzel]],2,FALSE)&amp;ROW(BTT[[#This Row],[Lfd Nr.
(automatisch)]])-2),"")</f>
        <v/>
      </c>
      <c r="B3645" t="inlineStr">
        <is>
          <t>Flächenmanagement</t>
        </is>
      </c>
      <c r="D3645" t="inlineStr">
        <is>
          <t>Abgleich der Anlagenzuordnung</t>
        </is>
      </c>
      <c r="E3645">
        <f>IFERROR(IF(NOT(BTT[[#This Row],[Manuelle Änderung des Verantwortliches TP
(Auswahl - bei Bedarf)]]=""),BTT[[#This Row],[Manuelle Änderung des Verantwortliches TP
(Auswahl - bei Bedarf)]],VLOOKUP(BTT[[#This Row],[Hauptprozess
(Pflichtauswahl)]],Hauptprozesse[],3,FALSE)),"")</f>
        <v/>
      </c>
      <c r="F3645" t="inlineStr">
        <is>
          <t>IH</t>
        </is>
      </c>
      <c r="G3645" t="inlineStr">
        <is>
          <t>SU-I</t>
        </is>
      </c>
      <c r="H3645" t="inlineStr">
        <is>
          <t>FI</t>
        </is>
      </c>
      <c r="I3645" t="inlineStr">
        <is>
          <t>ZRE02</t>
        </is>
      </c>
      <c r="J3645">
        <f>IFERROR(VLOOKUP(BTT[[#This Row],[Verwendete Transaktion (Pflichtauswahl)]],Transaktionen[[Transaktionen]:[Langtext]],2,FALSE),"")</f>
        <v/>
      </c>
      <c r="L3645" t="inlineStr">
        <is>
          <t>nein</t>
        </is>
      </c>
      <c r="M3645" t="inlineStr">
        <is>
          <t>ja</t>
        </is>
      </c>
      <c r="N3645" t="inlineStr">
        <is>
          <t>nein</t>
        </is>
      </c>
      <c r="O3645" t="inlineStr">
        <is>
          <t>nein</t>
        </is>
      </c>
      <c r="P3645" t="inlineStr">
        <is>
          <t>nein</t>
        </is>
      </c>
      <c r="Q3645" t="inlineStr">
        <is>
          <t>nein</t>
        </is>
      </c>
      <c r="R3645" t="inlineStr">
        <is>
          <t>keine</t>
        </is>
      </c>
      <c r="S3645" t="inlineStr">
        <is>
          <t>nein</t>
        </is>
      </c>
      <c r="T3645" t="inlineStr">
        <is>
          <t>keiner</t>
        </is>
      </c>
      <c r="V3645">
        <f>IFERROR(VLOOKUP(BTT[[#This Row],[Verwendetes Formular
(Auswahl falls relevant)]],Formulare[[Formularbezeichnung]:[Formularname (technisch)]],2,FALSE),"")</f>
        <v/>
      </c>
      <c r="X3645" t="inlineStr">
        <is>
          <t>nein</t>
        </is>
      </c>
      <c r="Z3645" t="inlineStr">
        <is>
          <t>Must-have</t>
        </is>
      </c>
      <c r="AK3645">
        <f>IF(BTT[[#This Row],[Subprozess
(optionale Auswahl)]]="","okay",IF(VLOOKUP(BTT[[#This Row],[Subprozess
(optionale Auswahl)]],BPML[[Subprozess]:[Zugeordneter Hauptprozess]],3,FALSE)=BTT[[#This Row],[Hauptprozess
(Pflichtauswahl)]],"okay","falscher Subprozess"))</f>
        <v/>
      </c>
      <c r="AL3645">
        <f>IF(aktives_Teilprojekt="Master","",IF(BTT[[#This Row],[Verantwortliches TP
(automatisch)]]=VLOOKUP(aktives_Teilprojekt,Teilprojekte[[Teilprojekte]:[Kürzel]],2,FALSE),"okay","Hauptprozess anderes TP"))</f>
        <v/>
      </c>
      <c r="AM3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5">
        <f>IFERROR(IF(BTT[[#This Row],[SAP-Modul
(Pflichtauswahl)]]&lt;&gt;VLOOKUP(BTT[[#This Row],[Verwendete Transaktion (Pflichtauswahl)]],Transaktionen[[Transaktionen]:[Modul]],3,FALSE),"Modul anders","okay"),"")</f>
        <v/>
      </c>
      <c r="AP3645">
        <f>IFERROR(IF(COUNTIFS(BTT[Verwendete Transaktion (Pflichtauswahl)],BTT[[#This Row],[Verwendete Transaktion (Pflichtauswahl)]],BTT[SAP-Modul
(Pflichtauswahl)],"&lt;&gt;"&amp;BTT[[#This Row],[SAP-Modul
(Pflichtauswahl)]])&gt;0,"Modul anders","okay"),"")</f>
        <v/>
      </c>
      <c r="AQ3645">
        <f>IFERROR(IF(COUNTIFS(BTT[Verwendete Transaktion (Pflichtauswahl)],BTT[[#This Row],[Verwendete Transaktion (Pflichtauswahl)]],BTT[Verantwortliches TP
(automatisch)],"&lt;&gt;"&amp;BTT[[#This Row],[Verantwortliches TP
(automatisch)]])&gt;0,"Transaktion mehrfach","okay"),"")</f>
        <v/>
      </c>
      <c r="AR3645">
        <f>IFERROR(IF(COUNTIFS(BTT[Verwendete Transaktion (Pflichtauswahl)],BTT[[#This Row],[Verwendete Transaktion (Pflichtauswahl)]],BTT[Verantwortliches TP
(automatisch)],"&lt;&gt;"&amp;VLOOKUP(aktives_Teilprojekt,Teilprojekte[[Teilprojekte]:[Kürzel]],2,FALSE))&gt;0,"Transaktion mehrfach","okay"),"")</f>
        <v/>
      </c>
      <c r="AS3645" t="inlineStr">
        <is>
          <t>IH318</t>
        </is>
      </c>
    </row>
    <row r="3646">
      <c r="A3646">
        <f>IFERROR(IF(BTT[[#This Row],[Lfd Nr. 
(aus konsolidierter Datei)]]&lt;&gt;"",BTT[[#This Row],[Lfd Nr. 
(aus konsolidierter Datei)]],VLOOKUP(aktives_Teilprojekt,Teilprojekte[[Teilprojekte]:[Kürzel]],2,FALSE)&amp;ROW(BTT[[#This Row],[Lfd Nr.
(automatisch)]])-2),"")</f>
        <v/>
      </c>
      <c r="B3646" t="inlineStr">
        <is>
          <t>Flächenmanagement</t>
        </is>
      </c>
      <c r="C3646" t="inlineStr">
        <is>
          <t>Stammdatenpflege durchführen</t>
        </is>
      </c>
      <c r="D3646" t="inlineStr">
        <is>
          <t>Datenkonsolidierung zwischen AO, Mitarbeiter und Kostenstellen</t>
        </is>
      </c>
      <c r="E3646">
        <f>IFERROR(IF(NOT(BTT[[#This Row],[Manuelle Änderung des Verantwortliches TP
(Auswahl - bei Bedarf)]]=""),BTT[[#This Row],[Manuelle Änderung des Verantwortliches TP
(Auswahl - bei Bedarf)]],VLOOKUP(BTT[[#This Row],[Hauptprozess
(Pflichtauswahl)]],Hauptprozesse[],3,FALSE)),"")</f>
        <v/>
      </c>
      <c r="F3646" t="inlineStr">
        <is>
          <t>IH</t>
        </is>
      </c>
      <c r="G3646" t="inlineStr">
        <is>
          <t>TS-Z/L/R</t>
        </is>
      </c>
      <c r="H3646" t="inlineStr">
        <is>
          <t>FI</t>
        </is>
      </c>
      <c r="I3646" t="inlineStr">
        <is>
          <t>ZRX02</t>
        </is>
      </c>
      <c r="J3646">
        <f>IFERROR(VLOOKUP(BTT[[#This Row],[Verwendete Transaktion (Pflichtauswahl)]],Transaktionen[[Transaktionen]:[Langtext]],2,FALSE),"")</f>
        <v/>
      </c>
      <c r="L3646" t="inlineStr">
        <is>
          <t>nein</t>
        </is>
      </c>
      <c r="M3646" t="inlineStr">
        <is>
          <t>ja</t>
        </is>
      </c>
      <c r="N3646" t="inlineStr">
        <is>
          <t>nein</t>
        </is>
      </c>
      <c r="O3646" t="inlineStr">
        <is>
          <t>nein</t>
        </is>
      </c>
      <c r="P3646" t="inlineStr">
        <is>
          <t>nein</t>
        </is>
      </c>
      <c r="Q3646" t="inlineStr">
        <is>
          <t>nein</t>
        </is>
      </c>
      <c r="R3646" t="inlineStr">
        <is>
          <t>keine</t>
        </is>
      </c>
      <c r="S3646" t="inlineStr">
        <is>
          <t>nein</t>
        </is>
      </c>
      <c r="T3646" t="inlineStr">
        <is>
          <t>weiterer</t>
        </is>
      </c>
      <c r="V3646">
        <f>IFERROR(VLOOKUP(BTT[[#This Row],[Verwendetes Formular
(Auswahl falls relevant)]],Formulare[[Formularbezeichnung]:[Formularname (technisch)]],2,FALSE),"")</f>
        <v/>
      </c>
      <c r="W3646" t="inlineStr">
        <is>
          <t>Excel | Qlik</t>
        </is>
      </c>
      <c r="X3646" t="inlineStr">
        <is>
          <t>nein</t>
        </is>
      </c>
      <c r="Z3646" t="inlineStr">
        <is>
          <t>Must-have</t>
        </is>
      </c>
      <c r="AK3646">
        <f>IF(BTT[[#This Row],[Subprozess
(optionale Auswahl)]]="","okay",IF(VLOOKUP(BTT[[#This Row],[Subprozess
(optionale Auswahl)]],BPML[[Subprozess]:[Zugeordneter Hauptprozess]],3,FALSE)=BTT[[#This Row],[Hauptprozess
(Pflichtauswahl)]],"okay","falscher Subprozess"))</f>
        <v/>
      </c>
      <c r="AL3646">
        <f>IF(aktives_Teilprojekt="Master","",IF(BTT[[#This Row],[Verantwortliches TP
(automatisch)]]=VLOOKUP(aktives_Teilprojekt,Teilprojekte[[Teilprojekte]:[Kürzel]],2,FALSE),"okay","Hauptprozess anderes TP"))</f>
        <v/>
      </c>
      <c r="AM3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6">
        <f>IFERROR(IF(BTT[[#This Row],[SAP-Modul
(Pflichtauswahl)]]&lt;&gt;VLOOKUP(BTT[[#This Row],[Verwendete Transaktion (Pflichtauswahl)]],Transaktionen[[Transaktionen]:[Modul]],3,FALSE),"Modul anders","okay"),"")</f>
        <v/>
      </c>
      <c r="AP3646">
        <f>IFERROR(IF(COUNTIFS(BTT[Verwendete Transaktion (Pflichtauswahl)],BTT[[#This Row],[Verwendete Transaktion (Pflichtauswahl)]],BTT[SAP-Modul
(Pflichtauswahl)],"&lt;&gt;"&amp;BTT[[#This Row],[SAP-Modul
(Pflichtauswahl)]])&gt;0,"Modul anders","okay"),"")</f>
        <v/>
      </c>
      <c r="AQ3646">
        <f>IFERROR(IF(COUNTIFS(BTT[Verwendete Transaktion (Pflichtauswahl)],BTT[[#This Row],[Verwendete Transaktion (Pflichtauswahl)]],BTT[Verantwortliches TP
(automatisch)],"&lt;&gt;"&amp;BTT[[#This Row],[Verantwortliches TP
(automatisch)]])&gt;0,"Transaktion mehrfach","okay"),"")</f>
        <v/>
      </c>
      <c r="AR3646">
        <f>IFERROR(IF(COUNTIFS(BTT[Verwendete Transaktion (Pflichtauswahl)],BTT[[#This Row],[Verwendete Transaktion (Pflichtauswahl)]],BTT[Verantwortliches TP
(automatisch)],"&lt;&gt;"&amp;VLOOKUP(aktives_Teilprojekt,Teilprojekte[[Teilprojekte]:[Kürzel]],2,FALSE))&gt;0,"Transaktion mehrfach","okay"),"")</f>
        <v/>
      </c>
      <c r="AS3646" t="inlineStr">
        <is>
          <t>IH319</t>
        </is>
      </c>
    </row>
    <row r="3647">
      <c r="A3647">
        <f>IFERROR(IF(BTT[[#This Row],[Lfd Nr. 
(aus konsolidierter Datei)]]&lt;&gt;"",BTT[[#This Row],[Lfd Nr. 
(aus konsolidierter Datei)]],VLOOKUP(aktives_Teilprojekt,Teilprojekte[[Teilprojekte]:[Kürzel]],2,FALSE)&amp;ROW(BTT[[#This Row],[Lfd Nr.
(automatisch)]])-2),"")</f>
        <v/>
      </c>
      <c r="B3647" t="inlineStr">
        <is>
          <t>Flächenmanagement</t>
        </is>
      </c>
      <c r="C3647" t="inlineStr">
        <is>
          <t>Stammdatenpflege durchführen</t>
        </is>
      </c>
      <c r="D3647" t="inlineStr">
        <is>
          <t>Planstellenanalyse besetzt / unbesetzt</t>
        </is>
      </c>
      <c r="E3647">
        <f>IFERROR(IF(NOT(BTT[[#This Row],[Manuelle Änderung des Verantwortliches TP
(Auswahl - bei Bedarf)]]=""),BTT[[#This Row],[Manuelle Änderung des Verantwortliches TP
(Auswahl - bei Bedarf)]],VLOOKUP(BTT[[#This Row],[Hauptprozess
(Pflichtauswahl)]],Hauptprozesse[],3,FALSE)),"")</f>
        <v/>
      </c>
      <c r="F3647" t="inlineStr">
        <is>
          <t>IH</t>
        </is>
      </c>
      <c r="G3647" t="inlineStr">
        <is>
          <t>TS-Z/L/R</t>
        </is>
      </c>
      <c r="H3647" t="inlineStr">
        <is>
          <t>FI</t>
        </is>
      </c>
      <c r="I3647" t="inlineStr">
        <is>
          <t>ZRX03</t>
        </is>
      </c>
      <c r="J3647">
        <f>IFERROR(VLOOKUP(BTT[[#This Row],[Verwendete Transaktion (Pflichtauswahl)]],Transaktionen[[Transaktionen]:[Langtext]],2,FALSE),"")</f>
        <v/>
      </c>
      <c r="L3647" t="inlineStr">
        <is>
          <t>nein</t>
        </is>
      </c>
      <c r="M3647" t="inlineStr">
        <is>
          <t>ja</t>
        </is>
      </c>
      <c r="N3647" t="inlineStr">
        <is>
          <t>nein</t>
        </is>
      </c>
      <c r="O3647" t="inlineStr">
        <is>
          <t>nein</t>
        </is>
      </c>
      <c r="P3647" t="inlineStr">
        <is>
          <t>nein</t>
        </is>
      </c>
      <c r="Q3647" t="inlineStr">
        <is>
          <t>nein</t>
        </is>
      </c>
      <c r="R3647" t="inlineStr">
        <is>
          <t>keine</t>
        </is>
      </c>
      <c r="S3647" t="inlineStr">
        <is>
          <t>nein</t>
        </is>
      </c>
      <c r="T3647" t="inlineStr">
        <is>
          <t>keiner</t>
        </is>
      </c>
      <c r="V3647">
        <f>IFERROR(VLOOKUP(BTT[[#This Row],[Verwendetes Formular
(Auswahl falls relevant)]],Formulare[[Formularbezeichnung]:[Formularname (technisch)]],2,FALSE),"")</f>
        <v/>
      </c>
      <c r="X3647" t="inlineStr">
        <is>
          <t>nein</t>
        </is>
      </c>
      <c r="Y3647" t="inlineStr">
        <is>
          <t>Obsolet. Kann gelöscht werden / keine Umsetzung in S4Hana</t>
        </is>
      </c>
      <c r="Z3647" t="inlineStr">
        <is>
          <t>Could-have</t>
        </is>
      </c>
      <c r="AK3647">
        <f>IF(BTT[[#This Row],[Subprozess
(optionale Auswahl)]]="","okay",IF(VLOOKUP(BTT[[#This Row],[Subprozess
(optionale Auswahl)]],BPML[[Subprozess]:[Zugeordneter Hauptprozess]],3,FALSE)=BTT[[#This Row],[Hauptprozess
(Pflichtauswahl)]],"okay","falscher Subprozess"))</f>
        <v/>
      </c>
      <c r="AL3647">
        <f>IF(aktives_Teilprojekt="Master","",IF(BTT[[#This Row],[Verantwortliches TP
(automatisch)]]=VLOOKUP(aktives_Teilprojekt,Teilprojekte[[Teilprojekte]:[Kürzel]],2,FALSE),"okay","Hauptprozess anderes TP"))</f>
        <v/>
      </c>
      <c r="AM3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7">
        <f>IFERROR(IF(BTT[[#This Row],[SAP-Modul
(Pflichtauswahl)]]&lt;&gt;VLOOKUP(BTT[[#This Row],[Verwendete Transaktion (Pflichtauswahl)]],Transaktionen[[Transaktionen]:[Modul]],3,FALSE),"Modul anders","okay"),"")</f>
        <v/>
      </c>
      <c r="AP3647">
        <f>IFERROR(IF(COUNTIFS(BTT[Verwendete Transaktion (Pflichtauswahl)],BTT[[#This Row],[Verwendete Transaktion (Pflichtauswahl)]],BTT[SAP-Modul
(Pflichtauswahl)],"&lt;&gt;"&amp;BTT[[#This Row],[SAP-Modul
(Pflichtauswahl)]])&gt;0,"Modul anders","okay"),"")</f>
        <v/>
      </c>
      <c r="AQ3647">
        <f>IFERROR(IF(COUNTIFS(BTT[Verwendete Transaktion (Pflichtauswahl)],BTT[[#This Row],[Verwendete Transaktion (Pflichtauswahl)]],BTT[Verantwortliches TP
(automatisch)],"&lt;&gt;"&amp;BTT[[#This Row],[Verantwortliches TP
(automatisch)]])&gt;0,"Transaktion mehrfach","okay"),"")</f>
        <v/>
      </c>
      <c r="AR3647">
        <f>IFERROR(IF(COUNTIFS(BTT[Verwendete Transaktion (Pflichtauswahl)],BTT[[#This Row],[Verwendete Transaktion (Pflichtauswahl)]],BTT[Verantwortliches TP
(automatisch)],"&lt;&gt;"&amp;VLOOKUP(aktives_Teilprojekt,Teilprojekte[[Teilprojekte]:[Kürzel]],2,FALSE))&gt;0,"Transaktion mehrfach","okay"),"")</f>
        <v/>
      </c>
      <c r="AS3647" t="inlineStr">
        <is>
          <t>IH320</t>
        </is>
      </c>
    </row>
    <row r="3648">
      <c r="A3648">
        <f>IFERROR(IF(BTT[[#This Row],[Lfd Nr. 
(aus konsolidierter Datei)]]&lt;&gt;"",BTT[[#This Row],[Lfd Nr. 
(aus konsolidierter Datei)]],VLOOKUP(aktives_Teilprojekt,Teilprojekte[[Teilprojekte]:[Kürzel]],2,FALSE)&amp;ROW(BTT[[#This Row],[Lfd Nr.
(automatisch)]])-2),"")</f>
        <v/>
      </c>
      <c r="B3648" t="inlineStr">
        <is>
          <t>Flächenmanagement</t>
        </is>
      </c>
      <c r="C3648" t="inlineStr">
        <is>
          <t>Stammdatenpflege durchführen</t>
        </is>
      </c>
      <c r="D3648" t="inlineStr">
        <is>
          <t>Datenpflege von Business Partner in Form von Dummies</t>
        </is>
      </c>
      <c r="E3648">
        <f>IFERROR(IF(NOT(BTT[[#This Row],[Manuelle Änderung des Verantwortliches TP
(Auswahl - bei Bedarf)]]=""),BTT[[#This Row],[Manuelle Änderung des Verantwortliches TP
(Auswahl - bei Bedarf)]],VLOOKUP(BTT[[#This Row],[Hauptprozess
(Pflichtauswahl)]],Hauptprozesse[],3,FALSE)),"")</f>
        <v/>
      </c>
      <c r="F3648" t="inlineStr">
        <is>
          <t>IH</t>
        </is>
      </c>
      <c r="H3648" t="inlineStr">
        <is>
          <t>AP-MD</t>
        </is>
      </c>
      <c r="I3648" t="inlineStr">
        <is>
          <t>BP</t>
        </is>
      </c>
      <c r="J3648">
        <f>IFERROR(VLOOKUP(BTT[[#This Row],[Verwendete Transaktion (Pflichtauswahl)]],Transaktionen[[Transaktionen]:[Langtext]],2,FALSE),"")</f>
        <v/>
      </c>
      <c r="L3648" t="inlineStr">
        <is>
          <t>nein</t>
        </is>
      </c>
      <c r="M3648" t="inlineStr">
        <is>
          <t>nein</t>
        </is>
      </c>
      <c r="N3648" t="inlineStr">
        <is>
          <t>nein</t>
        </is>
      </c>
      <c r="O3648" t="inlineStr">
        <is>
          <t>nein</t>
        </is>
      </c>
      <c r="P3648" t="inlineStr">
        <is>
          <t>nein</t>
        </is>
      </c>
      <c r="Q3648" t="inlineStr">
        <is>
          <t>nein</t>
        </is>
      </c>
      <c r="R3648" t="inlineStr">
        <is>
          <t>keine</t>
        </is>
      </c>
      <c r="S3648" t="inlineStr">
        <is>
          <t>nein</t>
        </is>
      </c>
      <c r="T3648" t="inlineStr">
        <is>
          <t>keiner</t>
        </is>
      </c>
      <c r="V3648">
        <f>IFERROR(VLOOKUP(BTT[[#This Row],[Verwendetes Formular
(Auswahl falls relevant)]],Formulare[[Formularbezeichnung]:[Formularname (technisch)]],2,FALSE),"")</f>
        <v/>
      </c>
      <c r="X3648" t="inlineStr">
        <is>
          <t>nein</t>
        </is>
      </c>
      <c r="Z3648" t="inlineStr">
        <is>
          <t>Must-have</t>
        </is>
      </c>
      <c r="AK3648">
        <f>IF(BTT[[#This Row],[Subprozess
(optionale Auswahl)]]="","okay",IF(VLOOKUP(BTT[[#This Row],[Subprozess
(optionale Auswahl)]],BPML[[Subprozess]:[Zugeordneter Hauptprozess]],3,FALSE)=BTT[[#This Row],[Hauptprozess
(Pflichtauswahl)]],"okay","falscher Subprozess"))</f>
        <v/>
      </c>
      <c r="AL3648">
        <f>IF(aktives_Teilprojekt="Master","",IF(BTT[[#This Row],[Verantwortliches TP
(automatisch)]]=VLOOKUP(aktives_Teilprojekt,Teilprojekte[[Teilprojekte]:[Kürzel]],2,FALSE),"okay","Hauptprozess anderes TP"))</f>
        <v/>
      </c>
      <c r="AM3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8">
        <f>IFERROR(IF(BTT[[#This Row],[SAP-Modul
(Pflichtauswahl)]]&lt;&gt;VLOOKUP(BTT[[#This Row],[Verwendete Transaktion (Pflichtauswahl)]],Transaktionen[[Transaktionen]:[Modul]],3,FALSE),"Modul anders","okay"),"")</f>
        <v/>
      </c>
      <c r="AP3648">
        <f>IFERROR(IF(COUNTIFS(BTT[Verwendete Transaktion (Pflichtauswahl)],BTT[[#This Row],[Verwendete Transaktion (Pflichtauswahl)]],BTT[SAP-Modul
(Pflichtauswahl)],"&lt;&gt;"&amp;BTT[[#This Row],[SAP-Modul
(Pflichtauswahl)]])&gt;0,"Modul anders","okay"),"")</f>
        <v/>
      </c>
      <c r="AQ3648">
        <f>IFERROR(IF(COUNTIFS(BTT[Verwendete Transaktion (Pflichtauswahl)],BTT[[#This Row],[Verwendete Transaktion (Pflichtauswahl)]],BTT[Verantwortliches TP
(automatisch)],"&lt;&gt;"&amp;BTT[[#This Row],[Verantwortliches TP
(automatisch)]])&gt;0,"Transaktion mehrfach","okay"),"")</f>
        <v/>
      </c>
      <c r="AR3648">
        <f>IFERROR(IF(COUNTIFS(BTT[Verwendete Transaktion (Pflichtauswahl)],BTT[[#This Row],[Verwendete Transaktion (Pflichtauswahl)]],BTT[Verantwortliches TP
(automatisch)],"&lt;&gt;"&amp;VLOOKUP(aktives_Teilprojekt,Teilprojekte[[Teilprojekte]:[Kürzel]],2,FALSE))&gt;0,"Transaktion mehrfach","okay"),"")</f>
        <v/>
      </c>
      <c r="AS3648" t="inlineStr">
        <is>
          <t>IH321</t>
        </is>
      </c>
    </row>
    <row r="3649">
      <c r="A3649">
        <f>IFERROR(IF(BTT[[#This Row],[Lfd Nr. 
(aus konsolidierter Datei)]]&lt;&gt;"",BTT[[#This Row],[Lfd Nr. 
(aus konsolidierter Datei)]],VLOOKUP(aktives_Teilprojekt,Teilprojekte[[Teilprojekte]:[Kürzel]],2,FALSE)&amp;ROW(BTT[[#This Row],[Lfd Nr.
(automatisch)]])-2),"")</f>
        <v/>
      </c>
      <c r="B3649" t="inlineStr">
        <is>
          <t>Flächenmanagement</t>
        </is>
      </c>
      <c r="C3649" t="inlineStr">
        <is>
          <t>Stammdatenpflege durchführen</t>
        </is>
      </c>
      <c r="D3649" t="inlineStr">
        <is>
          <t>Starten des Umzugsmanagementes</t>
        </is>
      </c>
      <c r="E3649">
        <f>IFERROR(IF(NOT(BTT[[#This Row],[Manuelle Änderung des Verantwortliches TP
(Auswahl - bei Bedarf)]]=""),BTT[[#This Row],[Manuelle Änderung des Verantwortliches TP
(Auswahl - bei Bedarf)]],VLOOKUP(BTT[[#This Row],[Hauptprozess
(Pflichtauswahl)]],Hauptprozesse[],3,FALSE)),"")</f>
        <v/>
      </c>
      <c r="F3649" t="inlineStr">
        <is>
          <t>IH</t>
        </is>
      </c>
      <c r="G3649" t="inlineStr">
        <is>
          <t>TS-Z/L/R</t>
        </is>
      </c>
      <c r="H3649" t="inlineStr">
        <is>
          <t>RE-FX</t>
        </is>
      </c>
      <c r="I3649" t="inlineStr">
        <is>
          <t>/KORA/MOVE</t>
        </is>
      </c>
      <c r="J3649">
        <f>IFERROR(VLOOKUP(BTT[[#This Row],[Verwendete Transaktion (Pflichtauswahl)]],Transaktionen[[Transaktionen]:[Langtext]],2,FALSE),"")</f>
        <v/>
      </c>
      <c r="L3649" t="inlineStr">
        <is>
          <t>nein</t>
        </is>
      </c>
      <c r="M3649" t="inlineStr">
        <is>
          <t>nein</t>
        </is>
      </c>
      <c r="N3649" t="inlineStr">
        <is>
          <t>ja</t>
        </is>
      </c>
      <c r="O3649" t="inlineStr">
        <is>
          <t>nein</t>
        </is>
      </c>
      <c r="P3649" t="inlineStr">
        <is>
          <t>nein</t>
        </is>
      </c>
      <c r="Q3649" t="inlineStr">
        <is>
          <t>nein</t>
        </is>
      </c>
      <c r="R3649" t="inlineStr">
        <is>
          <t>AutoCAD MEP SAP-TP Plugin</t>
        </is>
      </c>
      <c r="S3649" t="inlineStr">
        <is>
          <t>nein</t>
        </is>
      </c>
      <c r="T3649" t="inlineStr">
        <is>
          <t>keiner</t>
        </is>
      </c>
      <c r="V3649">
        <f>IFERROR(VLOOKUP(BTT[[#This Row],[Verwendetes Formular
(Auswahl falls relevant)]],Formulare[[Formularbezeichnung]:[Formularname (technisch)]],2,FALSE),"")</f>
        <v/>
      </c>
      <c r="X3649" t="inlineStr">
        <is>
          <t>nein</t>
        </is>
      </c>
      <c r="Y3649" t="inlineStr">
        <is>
          <t>ist obsolet, wurde durch das Raumbuch ersetzt</t>
        </is>
      </c>
      <c r="Z3649" t="inlineStr">
        <is>
          <t>Could-have</t>
        </is>
      </c>
      <c r="AK3649">
        <f>IF(BTT[[#This Row],[Subprozess
(optionale Auswahl)]]="","okay",IF(VLOOKUP(BTT[[#This Row],[Subprozess
(optionale Auswahl)]],BPML[[Subprozess]:[Zugeordneter Hauptprozess]],3,FALSE)=BTT[[#This Row],[Hauptprozess
(Pflichtauswahl)]],"okay","falscher Subprozess"))</f>
        <v/>
      </c>
      <c r="AL3649">
        <f>IF(aktives_Teilprojekt="Master","",IF(BTT[[#This Row],[Verantwortliches TP
(automatisch)]]=VLOOKUP(aktives_Teilprojekt,Teilprojekte[[Teilprojekte]:[Kürzel]],2,FALSE),"okay","Hauptprozess anderes TP"))</f>
        <v/>
      </c>
      <c r="AM3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9">
        <f>IFERROR(IF(BTT[[#This Row],[SAP-Modul
(Pflichtauswahl)]]&lt;&gt;VLOOKUP(BTT[[#This Row],[Verwendete Transaktion (Pflichtauswahl)]],Transaktionen[[Transaktionen]:[Modul]],3,FALSE),"Modul anders","okay"),"")</f>
        <v/>
      </c>
      <c r="AP3649">
        <f>IFERROR(IF(COUNTIFS(BTT[Verwendete Transaktion (Pflichtauswahl)],BTT[[#This Row],[Verwendete Transaktion (Pflichtauswahl)]],BTT[SAP-Modul
(Pflichtauswahl)],"&lt;&gt;"&amp;BTT[[#This Row],[SAP-Modul
(Pflichtauswahl)]])&gt;0,"Modul anders","okay"),"")</f>
        <v/>
      </c>
      <c r="AQ3649">
        <f>IFERROR(IF(COUNTIFS(BTT[Verwendete Transaktion (Pflichtauswahl)],BTT[[#This Row],[Verwendete Transaktion (Pflichtauswahl)]],BTT[Verantwortliches TP
(automatisch)],"&lt;&gt;"&amp;BTT[[#This Row],[Verantwortliches TP
(automatisch)]])&gt;0,"Transaktion mehrfach","okay"),"")</f>
        <v/>
      </c>
      <c r="AR3649">
        <f>IFERROR(IF(COUNTIFS(BTT[Verwendete Transaktion (Pflichtauswahl)],BTT[[#This Row],[Verwendete Transaktion (Pflichtauswahl)]],BTT[Verantwortliches TP
(automatisch)],"&lt;&gt;"&amp;VLOOKUP(aktives_Teilprojekt,Teilprojekte[[Teilprojekte]:[Kürzel]],2,FALSE))&gt;0,"Transaktion mehrfach","okay"),"")</f>
        <v/>
      </c>
      <c r="AS3649" t="inlineStr">
        <is>
          <t>IH322</t>
        </is>
      </c>
    </row>
    <row r="3650">
      <c r="A3650">
        <f>IFERROR(IF(BTT[[#This Row],[Lfd Nr. 
(aus konsolidierter Datei)]]&lt;&gt;"",BTT[[#This Row],[Lfd Nr. 
(aus konsolidierter Datei)]],VLOOKUP(aktives_Teilprojekt,Teilprojekte[[Teilprojekte]:[Kürzel]],2,FALSE)&amp;ROW(BTT[[#This Row],[Lfd Nr.
(automatisch)]])-2),"")</f>
        <v/>
      </c>
      <c r="B3650" t="inlineStr">
        <is>
          <t>Flächenmanagement</t>
        </is>
      </c>
      <c r="C3650" t="inlineStr">
        <is>
          <t>Stammdatenpflege durchführen</t>
        </is>
      </c>
      <c r="D3650" t="inlineStr">
        <is>
          <t>Neue Umgebung hier wird alles gemacht</t>
        </is>
      </c>
      <c r="E3650">
        <f>IFERROR(IF(NOT(BTT[[#This Row],[Manuelle Änderung des Verantwortliches TP
(Auswahl - bei Bedarf)]]=""),BTT[[#This Row],[Manuelle Änderung des Verantwortliches TP
(Auswahl - bei Bedarf)]],VLOOKUP(BTT[[#This Row],[Hauptprozess
(Pflichtauswahl)]],Hauptprozesse[],3,FALSE)),"")</f>
        <v/>
      </c>
      <c r="F3650" t="inlineStr">
        <is>
          <t>IH</t>
        </is>
      </c>
      <c r="G3650" t="inlineStr">
        <is>
          <t>TS-Z/L/R</t>
        </is>
      </c>
      <c r="H3650" t="inlineStr">
        <is>
          <t>FI</t>
        </is>
      </c>
      <c r="I3650" t="inlineStr">
        <is>
          <t>Fiori-App</t>
        </is>
      </c>
      <c r="J3650">
        <f>IFERROR(VLOOKUP(BTT[[#This Row],[Verwendete Transaktion (Pflichtauswahl)]],Transaktionen[[Transaktionen]:[Langtext]],2,FALSE),"")</f>
        <v/>
      </c>
      <c r="K3650" t="inlineStr">
        <is>
          <t>RE80</t>
        </is>
      </c>
      <c r="L3650" t="inlineStr">
        <is>
          <t>Raumbuch</t>
        </is>
      </c>
      <c r="M3650" t="inlineStr">
        <is>
          <t>ja</t>
        </is>
      </c>
      <c r="N3650" t="inlineStr">
        <is>
          <t>Ja</t>
        </is>
      </c>
      <c r="O3650" t="inlineStr">
        <is>
          <t>nein</t>
        </is>
      </c>
      <c r="P3650" t="inlineStr">
        <is>
          <t>nein</t>
        </is>
      </c>
      <c r="Q3650" t="inlineStr">
        <is>
          <t>nein</t>
        </is>
      </c>
      <c r="R3650" t="inlineStr">
        <is>
          <t>Korasoft Extension</t>
        </is>
      </c>
      <c r="S3650" t="inlineStr">
        <is>
          <t>nein</t>
        </is>
      </c>
      <c r="T3650" t="inlineStr">
        <is>
          <t>keiner</t>
        </is>
      </c>
      <c r="V3650">
        <f>IFERROR(VLOOKUP(BTT[[#This Row],[Verwendetes Formular
(Auswahl falls relevant)]],Formulare[[Formularbezeichnung]:[Formularname (technisch)]],2,FALSE),"")</f>
        <v/>
      </c>
      <c r="X3650" t="inlineStr">
        <is>
          <t>nein</t>
        </is>
      </c>
      <c r="Z3650" t="inlineStr">
        <is>
          <t>Must-have</t>
        </is>
      </c>
      <c r="AK3650">
        <f>IF(BTT[[#This Row],[Subprozess
(optionale Auswahl)]]="","okay",IF(VLOOKUP(BTT[[#This Row],[Subprozess
(optionale Auswahl)]],BPML[[Subprozess]:[Zugeordneter Hauptprozess]],3,FALSE)=BTT[[#This Row],[Hauptprozess
(Pflichtauswahl)]],"okay","falscher Subprozess"))</f>
        <v/>
      </c>
      <c r="AL3650">
        <f>IF(aktives_Teilprojekt="Master","",IF(BTT[[#This Row],[Verantwortliches TP
(automatisch)]]=VLOOKUP(aktives_Teilprojekt,Teilprojekte[[Teilprojekte]:[Kürzel]],2,FALSE),"okay","Hauptprozess anderes TP"))</f>
        <v/>
      </c>
      <c r="AM3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0">
        <f>IFERROR(IF(BTT[[#This Row],[SAP-Modul
(Pflichtauswahl)]]&lt;&gt;VLOOKUP(BTT[[#This Row],[Verwendete Transaktion (Pflichtauswahl)]],Transaktionen[[Transaktionen]:[Modul]],3,FALSE),"Modul anders","okay"),"")</f>
        <v/>
      </c>
      <c r="AP3650">
        <f>IFERROR(IF(COUNTIFS(BTT[Verwendete Transaktion (Pflichtauswahl)],BTT[[#This Row],[Verwendete Transaktion (Pflichtauswahl)]],BTT[SAP-Modul
(Pflichtauswahl)],"&lt;&gt;"&amp;BTT[[#This Row],[SAP-Modul
(Pflichtauswahl)]])&gt;0,"Modul anders","okay"),"")</f>
        <v/>
      </c>
      <c r="AQ3650">
        <f>IFERROR(IF(COUNTIFS(BTT[Verwendete Transaktion (Pflichtauswahl)],BTT[[#This Row],[Verwendete Transaktion (Pflichtauswahl)]],BTT[Verantwortliches TP
(automatisch)],"&lt;&gt;"&amp;BTT[[#This Row],[Verantwortliches TP
(automatisch)]])&gt;0,"Transaktion mehrfach","okay"),"")</f>
        <v/>
      </c>
      <c r="AR3650">
        <f>IFERROR(IF(COUNTIFS(BTT[Verwendete Transaktion (Pflichtauswahl)],BTT[[#This Row],[Verwendete Transaktion (Pflichtauswahl)]],BTT[Verantwortliches TP
(automatisch)],"&lt;&gt;"&amp;VLOOKUP(aktives_Teilprojekt,Teilprojekte[[Teilprojekte]:[Kürzel]],2,FALSE))&gt;0,"Transaktion mehrfach","okay"),"")</f>
        <v/>
      </c>
      <c r="AS3650" t="inlineStr">
        <is>
          <t>IH323</t>
        </is>
      </c>
    </row>
    <row r="3651">
      <c r="A3651">
        <f>IFERROR(IF(BTT[[#This Row],[Lfd Nr. 
(aus konsolidierter Datei)]]&lt;&gt;"",BTT[[#This Row],[Lfd Nr. 
(aus konsolidierter Datei)]],VLOOKUP(aktives_Teilprojekt,Teilprojekte[[Teilprojekte]:[Kürzel]],2,FALSE)&amp;ROW(BTT[[#This Row],[Lfd Nr.
(automatisch)]])-2),"")</f>
        <v/>
      </c>
      <c r="B3651" t="inlineStr">
        <is>
          <t>Flächenmanagement</t>
        </is>
      </c>
      <c r="C3651" t="inlineStr">
        <is>
          <t>Stammdatenpflege durchführen</t>
        </is>
      </c>
      <c r="D3651" t="inlineStr">
        <is>
          <t>Analyse von Kontingentbedarfen</t>
        </is>
      </c>
      <c r="E3651">
        <f>IFERROR(IF(NOT(BTT[[#This Row],[Manuelle Änderung des Verantwortliches TP
(Auswahl - bei Bedarf)]]=""),BTT[[#This Row],[Manuelle Änderung des Verantwortliches TP
(Auswahl - bei Bedarf)]],VLOOKUP(BTT[[#This Row],[Hauptprozess
(Pflichtauswahl)]],Hauptprozesse[],3,FALSE)),"")</f>
        <v/>
      </c>
      <c r="F3651" t="inlineStr">
        <is>
          <t>IH</t>
        </is>
      </c>
      <c r="G3651" t="inlineStr">
        <is>
          <t>TS-Z/L/R</t>
        </is>
      </c>
      <c r="H3651" t="inlineStr">
        <is>
          <t>BC</t>
        </is>
      </c>
      <c r="I3651" t="inlineStr">
        <is>
          <t>PPOSE</t>
        </is>
      </c>
      <c r="J3651">
        <f>IFERROR(VLOOKUP(BTT[[#This Row],[Verwendete Transaktion (Pflichtauswahl)]],Transaktionen[[Transaktionen]:[Langtext]],2,FALSE),"")</f>
        <v/>
      </c>
      <c r="L3651" t="inlineStr">
        <is>
          <t>nein</t>
        </is>
      </c>
      <c r="M3651" t="inlineStr">
        <is>
          <t>nein</t>
        </is>
      </c>
      <c r="N3651" t="inlineStr">
        <is>
          <t>nein</t>
        </is>
      </c>
      <c r="O3651" t="inlineStr">
        <is>
          <t>nein</t>
        </is>
      </c>
      <c r="P3651" t="inlineStr">
        <is>
          <t>nein</t>
        </is>
      </c>
      <c r="Q3651" t="inlineStr">
        <is>
          <t>nein</t>
        </is>
      </c>
      <c r="R3651" t="inlineStr">
        <is>
          <t>keine</t>
        </is>
      </c>
      <c r="T3651" t="inlineStr">
        <is>
          <t>keiner</t>
        </is>
      </c>
      <c r="V3651">
        <f>IFERROR(VLOOKUP(BTT[[#This Row],[Verwendetes Formular
(Auswahl falls relevant)]],Formulare[[Formularbezeichnung]:[Formularname (technisch)]],2,FALSE),"")</f>
        <v/>
      </c>
      <c r="X3651" t="inlineStr">
        <is>
          <t>ja</t>
        </is>
      </c>
      <c r="Z3651" t="inlineStr">
        <is>
          <t>Must-have</t>
        </is>
      </c>
      <c r="AK3651">
        <f>IF(BTT[[#This Row],[Subprozess
(optionale Auswahl)]]="","okay",IF(VLOOKUP(BTT[[#This Row],[Subprozess
(optionale Auswahl)]],BPML[[Subprozess]:[Zugeordneter Hauptprozess]],3,FALSE)=BTT[[#This Row],[Hauptprozess
(Pflichtauswahl)]],"okay","falscher Subprozess"))</f>
        <v/>
      </c>
      <c r="AL3651">
        <f>IF(aktives_Teilprojekt="Master","",IF(BTT[[#This Row],[Verantwortliches TP
(automatisch)]]=VLOOKUP(aktives_Teilprojekt,Teilprojekte[[Teilprojekte]:[Kürzel]],2,FALSE),"okay","Hauptprozess anderes TP"))</f>
        <v/>
      </c>
      <c r="AM3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1">
        <f>IFERROR(IF(BTT[[#This Row],[SAP-Modul
(Pflichtauswahl)]]&lt;&gt;VLOOKUP(BTT[[#This Row],[Verwendete Transaktion (Pflichtauswahl)]],Transaktionen[[Transaktionen]:[Modul]],3,FALSE),"Modul anders","okay"),"")</f>
        <v/>
      </c>
      <c r="AP3651">
        <f>IFERROR(IF(COUNTIFS(BTT[Verwendete Transaktion (Pflichtauswahl)],BTT[[#This Row],[Verwendete Transaktion (Pflichtauswahl)]],BTT[SAP-Modul
(Pflichtauswahl)],"&lt;&gt;"&amp;BTT[[#This Row],[SAP-Modul
(Pflichtauswahl)]])&gt;0,"Modul anders","okay"),"")</f>
        <v/>
      </c>
      <c r="AQ3651">
        <f>IFERROR(IF(COUNTIFS(BTT[Verwendete Transaktion (Pflichtauswahl)],BTT[[#This Row],[Verwendete Transaktion (Pflichtauswahl)]],BTT[Verantwortliches TP
(automatisch)],"&lt;&gt;"&amp;BTT[[#This Row],[Verantwortliches TP
(automatisch)]])&gt;0,"Transaktion mehrfach","okay"),"")</f>
        <v/>
      </c>
      <c r="AR3651">
        <f>IFERROR(IF(COUNTIFS(BTT[Verwendete Transaktion (Pflichtauswahl)],BTT[[#This Row],[Verwendete Transaktion (Pflichtauswahl)]],BTT[Verantwortliches TP
(automatisch)],"&lt;&gt;"&amp;VLOOKUP(aktives_Teilprojekt,Teilprojekte[[Teilprojekte]:[Kürzel]],2,FALSE))&gt;0,"Transaktion mehrfach","okay"),"")</f>
        <v/>
      </c>
      <c r="AS3651" t="inlineStr">
        <is>
          <t>IH324</t>
        </is>
      </c>
    </row>
    <row r="3652">
      <c r="A3652">
        <f>IFERROR(IF(BTT[[#This Row],[Lfd Nr. 
(aus konsolidierter Datei)]]&lt;&gt;"",BTT[[#This Row],[Lfd Nr. 
(aus konsolidierter Datei)]],VLOOKUP(aktives_Teilprojekt,Teilprojekte[[Teilprojekte]:[Kürzel]],2,FALSE)&amp;ROW(BTT[[#This Row],[Lfd Nr.
(automatisch)]])-2),"")</f>
        <v/>
      </c>
      <c r="B3652" t="inlineStr">
        <is>
          <t>Flächenmanagement</t>
        </is>
      </c>
      <c r="C3652" t="inlineStr">
        <is>
          <t>Stammdatenpflege durchführen</t>
        </is>
      </c>
      <c r="D3652" t="inlineStr">
        <is>
          <t>Verknüpfen von Dummies mit Planstelle</t>
        </is>
      </c>
      <c r="E3652">
        <f>IFERROR(IF(NOT(BTT[[#This Row],[Manuelle Änderung des Verantwortliches TP
(Auswahl - bei Bedarf)]]=""),BTT[[#This Row],[Manuelle Änderung des Verantwortliches TP
(Auswahl - bei Bedarf)]],VLOOKUP(BTT[[#This Row],[Hauptprozess
(Pflichtauswahl)]],Hauptprozesse[],3,FALSE)),"")</f>
        <v/>
      </c>
      <c r="F3652" t="inlineStr">
        <is>
          <t>IH</t>
        </is>
      </c>
      <c r="G3652" t="inlineStr">
        <is>
          <t>TS-Z/L/R</t>
        </is>
      </c>
      <c r="H3652" t="inlineStr">
        <is>
          <t>BC</t>
        </is>
      </c>
      <c r="I3652" t="inlineStr">
        <is>
          <t>PPOME</t>
        </is>
      </c>
      <c r="J3652">
        <f>IFERROR(VLOOKUP(BTT[[#This Row],[Verwendete Transaktion (Pflichtauswahl)]],Transaktionen[[Transaktionen]:[Langtext]],2,FALSE),"")</f>
        <v/>
      </c>
      <c r="L3652" t="inlineStr">
        <is>
          <t>nein</t>
        </is>
      </c>
      <c r="M3652" t="inlineStr">
        <is>
          <t>nein</t>
        </is>
      </c>
      <c r="N3652" t="inlineStr">
        <is>
          <t>nein</t>
        </is>
      </c>
      <c r="O3652" t="inlineStr">
        <is>
          <t>nein</t>
        </is>
      </c>
      <c r="P3652" t="inlineStr">
        <is>
          <t>nein</t>
        </is>
      </c>
      <c r="Q3652" t="inlineStr">
        <is>
          <t>nein</t>
        </is>
      </c>
      <c r="R3652" t="inlineStr">
        <is>
          <t>keine</t>
        </is>
      </c>
      <c r="S3652" t="inlineStr">
        <is>
          <t>nein</t>
        </is>
      </c>
      <c r="T3652" t="inlineStr">
        <is>
          <t>keiner</t>
        </is>
      </c>
      <c r="V3652">
        <f>IFERROR(VLOOKUP(BTT[[#This Row],[Verwendetes Formular
(Auswahl falls relevant)]],Formulare[[Formularbezeichnung]:[Formularname (technisch)]],2,FALSE),"")</f>
        <v/>
      </c>
      <c r="X3652" t="inlineStr">
        <is>
          <t>ja</t>
        </is>
      </c>
      <c r="Y3652" t="inlineStr">
        <is>
          <t>Keine Berechtigung mehr. Kein Zugriff Notwendig</t>
        </is>
      </c>
      <c r="Z3652" t="inlineStr">
        <is>
          <t>Could-have</t>
        </is>
      </c>
      <c r="AK3652">
        <f>IF(BTT[[#This Row],[Subprozess
(optionale Auswahl)]]="","okay",IF(VLOOKUP(BTT[[#This Row],[Subprozess
(optionale Auswahl)]],BPML[[Subprozess]:[Zugeordneter Hauptprozess]],3,FALSE)=BTT[[#This Row],[Hauptprozess
(Pflichtauswahl)]],"okay","falscher Subprozess"))</f>
        <v/>
      </c>
      <c r="AL3652">
        <f>IF(aktives_Teilprojekt="Master","",IF(BTT[[#This Row],[Verantwortliches TP
(automatisch)]]=VLOOKUP(aktives_Teilprojekt,Teilprojekte[[Teilprojekte]:[Kürzel]],2,FALSE),"okay","Hauptprozess anderes TP"))</f>
        <v/>
      </c>
      <c r="AM3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2">
        <f>IFERROR(IF(BTT[[#This Row],[SAP-Modul
(Pflichtauswahl)]]&lt;&gt;VLOOKUP(BTT[[#This Row],[Verwendete Transaktion (Pflichtauswahl)]],Transaktionen[[Transaktionen]:[Modul]],3,FALSE),"Modul anders","okay"),"")</f>
        <v/>
      </c>
      <c r="AP3652">
        <f>IFERROR(IF(COUNTIFS(BTT[Verwendete Transaktion (Pflichtauswahl)],BTT[[#This Row],[Verwendete Transaktion (Pflichtauswahl)]],BTT[SAP-Modul
(Pflichtauswahl)],"&lt;&gt;"&amp;BTT[[#This Row],[SAP-Modul
(Pflichtauswahl)]])&gt;0,"Modul anders","okay"),"")</f>
        <v/>
      </c>
      <c r="AQ3652">
        <f>IFERROR(IF(COUNTIFS(BTT[Verwendete Transaktion (Pflichtauswahl)],BTT[[#This Row],[Verwendete Transaktion (Pflichtauswahl)]],BTT[Verantwortliches TP
(automatisch)],"&lt;&gt;"&amp;BTT[[#This Row],[Verantwortliches TP
(automatisch)]])&gt;0,"Transaktion mehrfach","okay"),"")</f>
        <v/>
      </c>
      <c r="AR3652">
        <f>IFERROR(IF(COUNTIFS(BTT[Verwendete Transaktion (Pflichtauswahl)],BTT[[#This Row],[Verwendete Transaktion (Pflichtauswahl)]],BTT[Verantwortliches TP
(automatisch)],"&lt;&gt;"&amp;VLOOKUP(aktives_Teilprojekt,Teilprojekte[[Teilprojekte]:[Kürzel]],2,FALSE))&gt;0,"Transaktion mehrfach","okay"),"")</f>
        <v/>
      </c>
      <c r="AS3652" t="inlineStr">
        <is>
          <t>IH325</t>
        </is>
      </c>
    </row>
    <row r="3653">
      <c r="A3653">
        <f>IFERROR(IF(BTT[[#This Row],[Lfd Nr. 
(aus konsolidierter Datei)]]&lt;&gt;"",BTT[[#This Row],[Lfd Nr. 
(aus konsolidierter Datei)]],VLOOKUP(aktives_Teilprojekt,Teilprojekte[[Teilprojekte]:[Kürzel]],2,FALSE)&amp;ROW(BTT[[#This Row],[Lfd Nr.
(automatisch)]])-2),"")</f>
        <v/>
      </c>
      <c r="B3653" t="inlineStr">
        <is>
          <t>Flächenmanagement</t>
        </is>
      </c>
      <c r="D3653" t="inlineStr">
        <is>
          <t>Übersicht Störmeldung</t>
        </is>
      </c>
      <c r="E3653">
        <f>IFERROR(IF(NOT(BTT[[#This Row],[Manuelle Änderung des Verantwortliches TP
(Auswahl - bei Bedarf)]]=""),BTT[[#This Row],[Manuelle Änderung des Verantwortliches TP
(Auswahl - bei Bedarf)]],VLOOKUP(BTT[[#This Row],[Hauptprozess
(Pflichtauswahl)]],Hauptprozesse[],3,FALSE)),"")</f>
        <v/>
      </c>
      <c r="F3653" t="inlineStr">
        <is>
          <t>IH</t>
        </is>
      </c>
      <c r="H3653" t="inlineStr">
        <is>
          <t>PM</t>
        </is>
      </c>
      <c r="I3653" t="inlineStr">
        <is>
          <t>Fiori-App</t>
        </is>
      </c>
      <c r="J3653">
        <f>IFERROR(VLOOKUP(BTT[[#This Row],[Verwendete Transaktion (Pflichtauswahl)]],Transaktionen[[Transaktionen]:[Langtext]],2,FALSE),"")</f>
        <v/>
      </c>
      <c r="K3653" t="inlineStr">
        <is>
          <t>IW22</t>
        </is>
      </c>
      <c r="L3653" t="inlineStr">
        <is>
          <t>Meldung Objektmanagement</t>
        </is>
      </c>
      <c r="M3653" t="inlineStr">
        <is>
          <t>ja</t>
        </is>
      </c>
      <c r="N3653" t="inlineStr">
        <is>
          <t>nein</t>
        </is>
      </c>
      <c r="O3653" t="inlineStr">
        <is>
          <t>nein</t>
        </is>
      </c>
      <c r="P3653" t="inlineStr">
        <is>
          <t>nein</t>
        </is>
      </c>
      <c r="Q3653" t="inlineStr">
        <is>
          <t>nein</t>
        </is>
      </c>
      <c r="R3653" t="inlineStr">
        <is>
          <t>keine</t>
        </is>
      </c>
      <c r="S3653" t="inlineStr">
        <is>
          <t>nein</t>
        </is>
      </c>
      <c r="T3653" t="inlineStr">
        <is>
          <t>keiner</t>
        </is>
      </c>
      <c r="V3653">
        <f>IFERROR(VLOOKUP(BTT[[#This Row],[Verwendetes Formular
(Auswahl falls relevant)]],Formulare[[Formularbezeichnung]:[Formularname (technisch)]],2,FALSE),"")</f>
        <v/>
      </c>
      <c r="X3653" t="inlineStr">
        <is>
          <t>nein</t>
        </is>
      </c>
      <c r="Z3653" t="inlineStr">
        <is>
          <t>Must-have</t>
        </is>
      </c>
      <c r="AK3653">
        <f>IF(BTT[[#This Row],[Subprozess
(optionale Auswahl)]]="","okay",IF(VLOOKUP(BTT[[#This Row],[Subprozess
(optionale Auswahl)]],BPML[[Subprozess]:[Zugeordneter Hauptprozess]],3,FALSE)=BTT[[#This Row],[Hauptprozess
(Pflichtauswahl)]],"okay","falscher Subprozess"))</f>
        <v/>
      </c>
      <c r="AL3653">
        <f>IF(aktives_Teilprojekt="Master","",IF(BTT[[#This Row],[Verantwortliches TP
(automatisch)]]=VLOOKUP(aktives_Teilprojekt,Teilprojekte[[Teilprojekte]:[Kürzel]],2,FALSE),"okay","Hauptprozess anderes TP"))</f>
        <v/>
      </c>
      <c r="AM3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3">
        <f>IFERROR(IF(BTT[[#This Row],[SAP-Modul
(Pflichtauswahl)]]&lt;&gt;VLOOKUP(BTT[[#This Row],[Verwendete Transaktion (Pflichtauswahl)]],Transaktionen[[Transaktionen]:[Modul]],3,FALSE),"Modul anders","okay"),"")</f>
        <v/>
      </c>
      <c r="AP3653">
        <f>IFERROR(IF(COUNTIFS(BTT[Verwendete Transaktion (Pflichtauswahl)],BTT[[#This Row],[Verwendete Transaktion (Pflichtauswahl)]],BTT[SAP-Modul
(Pflichtauswahl)],"&lt;&gt;"&amp;BTT[[#This Row],[SAP-Modul
(Pflichtauswahl)]])&gt;0,"Modul anders","okay"),"")</f>
        <v/>
      </c>
      <c r="AQ3653">
        <f>IFERROR(IF(COUNTIFS(BTT[Verwendete Transaktion (Pflichtauswahl)],BTT[[#This Row],[Verwendete Transaktion (Pflichtauswahl)]],BTT[Verantwortliches TP
(automatisch)],"&lt;&gt;"&amp;BTT[[#This Row],[Verantwortliches TP
(automatisch)]])&gt;0,"Transaktion mehrfach","okay"),"")</f>
        <v/>
      </c>
      <c r="AR3653">
        <f>IFERROR(IF(COUNTIFS(BTT[Verwendete Transaktion (Pflichtauswahl)],BTT[[#This Row],[Verwendete Transaktion (Pflichtauswahl)]],BTT[Verantwortliches TP
(automatisch)],"&lt;&gt;"&amp;VLOOKUP(aktives_Teilprojekt,Teilprojekte[[Teilprojekte]:[Kürzel]],2,FALSE))&gt;0,"Transaktion mehrfach","okay"),"")</f>
        <v/>
      </c>
      <c r="AS3653" t="inlineStr">
        <is>
          <t>IH326</t>
        </is>
      </c>
    </row>
    <row r="3654">
      <c r="A3654">
        <f>IFERROR(IF(BTT[[#This Row],[Lfd Nr. 
(aus konsolidierter Datei)]]&lt;&gt;"",BTT[[#This Row],[Lfd Nr. 
(aus konsolidierter Datei)]],VLOOKUP(aktives_Teilprojekt,Teilprojekte[[Teilprojekte]:[Kürzel]],2,FALSE)&amp;ROW(BTT[[#This Row],[Lfd Nr.
(automatisch)]])-2),"")</f>
        <v/>
      </c>
      <c r="B3654" t="inlineStr">
        <is>
          <t>geplante Außerbetriebnahme und Instandsetzung durchführen</t>
        </is>
      </c>
      <c r="C3654" t="inlineStr">
        <is>
          <t>Vorgangsbeplanung vornehmen</t>
        </is>
      </c>
      <c r="D3654" t="inlineStr">
        <is>
          <t>Workflowsteuerung</t>
        </is>
      </c>
      <c r="E3654">
        <f>IFERROR(IF(NOT(BTT[[#This Row],[Manuelle Änderung des Verantwortliches TP
(Auswahl - bei Bedarf)]]=""),BTT[[#This Row],[Manuelle Änderung des Verantwortliches TP
(Auswahl - bei Bedarf)]],VLOOKUP(BTT[[#This Row],[Hauptprozess
(Pflichtauswahl)]],Hauptprozesse[],3,FALSE)),"")</f>
        <v/>
      </c>
      <c r="H3654" t="inlineStr">
        <is>
          <t>BC</t>
        </is>
      </c>
      <c r="I3654" t="inlineStr">
        <is>
          <t>SBWP</t>
        </is>
      </c>
      <c r="J3654">
        <f>IFERROR(VLOOKUP(BTT[[#This Row],[Verwendete Transaktion (Pflichtauswahl)]],Transaktionen[[Transaktionen]:[Langtext]],2,FALSE),"")</f>
        <v/>
      </c>
      <c r="L3654" t="inlineStr">
        <is>
          <t>nein</t>
        </is>
      </c>
      <c r="O3654" t="inlineStr">
        <is>
          <t>nein</t>
        </is>
      </c>
      <c r="P3654" t="inlineStr">
        <is>
          <t>nein</t>
        </is>
      </c>
      <c r="Q3654" t="inlineStr">
        <is>
          <t>nein</t>
        </is>
      </c>
      <c r="R3654" t="inlineStr">
        <is>
          <t>keine</t>
        </is>
      </c>
      <c r="S3654" t="inlineStr">
        <is>
          <t>nein</t>
        </is>
      </c>
      <c r="T3654" t="inlineStr">
        <is>
          <t>keiner</t>
        </is>
      </c>
      <c r="V3654">
        <f>IFERROR(VLOOKUP(BTT[[#This Row],[Verwendetes Formular
(Auswahl falls relevant)]],Formulare[[Formularbezeichnung]:[Formularname (technisch)]],2,FALSE),"")</f>
        <v/>
      </c>
      <c r="X3654" t="inlineStr">
        <is>
          <t>nein</t>
        </is>
      </c>
      <c r="Z3654" t="inlineStr">
        <is>
          <t>Must-have</t>
        </is>
      </c>
      <c r="AK3654">
        <f>IF(BTT[[#This Row],[Subprozess
(optionale Auswahl)]]="","okay",IF(VLOOKUP(BTT[[#This Row],[Subprozess
(optionale Auswahl)]],BPML[[Subprozess]:[Zugeordneter Hauptprozess]],3,FALSE)=BTT[[#This Row],[Hauptprozess
(Pflichtauswahl)]],"okay","falscher Subprozess"))</f>
        <v/>
      </c>
      <c r="AL3654">
        <f>IF(aktives_Teilprojekt="Master","",IF(BTT[[#This Row],[Verantwortliches TP
(automatisch)]]=VLOOKUP(aktives_Teilprojekt,Teilprojekte[[Teilprojekte]:[Kürzel]],2,FALSE),"okay","Hauptprozess anderes TP"))</f>
        <v/>
      </c>
      <c r="AM3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4">
        <f>IFERROR(IF(BTT[[#This Row],[SAP-Modul
(Pflichtauswahl)]]&lt;&gt;VLOOKUP(BTT[[#This Row],[Verwendete Transaktion (Pflichtauswahl)]],Transaktionen[[Transaktionen]:[Modul]],3,FALSE),"Modul anders","okay"),"")</f>
        <v/>
      </c>
      <c r="AP3654">
        <f>IFERROR(IF(COUNTIFS(BTT[Verwendete Transaktion (Pflichtauswahl)],BTT[[#This Row],[Verwendete Transaktion (Pflichtauswahl)]],BTT[SAP-Modul
(Pflichtauswahl)],"&lt;&gt;"&amp;BTT[[#This Row],[SAP-Modul
(Pflichtauswahl)]])&gt;0,"Modul anders","okay"),"")</f>
        <v/>
      </c>
      <c r="AQ3654">
        <f>IFERROR(IF(COUNTIFS(BTT[Verwendete Transaktion (Pflichtauswahl)],BTT[[#This Row],[Verwendete Transaktion (Pflichtauswahl)]],BTT[Verantwortliches TP
(automatisch)],"&lt;&gt;"&amp;BTT[[#This Row],[Verantwortliches TP
(automatisch)]])&gt;0,"Transaktion mehrfach","okay"),"")</f>
        <v/>
      </c>
      <c r="AR3654">
        <f>IFERROR(IF(COUNTIFS(BTT[Verwendete Transaktion (Pflichtauswahl)],BTT[[#This Row],[Verwendete Transaktion (Pflichtauswahl)]],BTT[Verantwortliches TP
(automatisch)],"&lt;&gt;"&amp;VLOOKUP(aktives_Teilprojekt,Teilprojekte[[Teilprojekte]:[Kürzel]],2,FALSE))&gt;0,"Transaktion mehrfach","okay"),"")</f>
        <v/>
      </c>
      <c r="AS3654" t="inlineStr">
        <is>
          <t>IH327</t>
        </is>
      </c>
    </row>
    <row r="3655">
      <c r="A3655">
        <f>IFERROR(IF(BTT[[#This Row],[Lfd Nr. 
(aus konsolidierter Datei)]]&lt;&gt;"",BTT[[#This Row],[Lfd Nr. 
(aus konsolidierter Datei)]],VLOOKUP(aktives_Teilprojekt,Teilprojekte[[Teilprojekte]:[Kürzel]],2,FALSE)&amp;ROW(BTT[[#This Row],[Lfd Nr.
(automatisch)]])-2),"")</f>
        <v/>
      </c>
      <c r="B3655" t="inlineStr">
        <is>
          <t>Stammdatenpflege technische Objekte durchführen</t>
        </is>
      </c>
      <c r="D3655" t="inlineStr">
        <is>
          <t>Massenpflege zu technischen Objekten</t>
        </is>
      </c>
      <c r="E3655">
        <f>IFERROR(IF(NOT(BTT[[#This Row],[Manuelle Änderung des Verantwortliches TP
(Auswahl - bei Bedarf)]]=""),BTT[[#This Row],[Manuelle Änderung des Verantwortliches TP
(Auswahl - bei Bedarf)]],VLOOKUP(BTT[[#This Row],[Hauptprozess
(Pflichtauswahl)]],Hauptprozesse[],3,FALSE)),"")</f>
        <v/>
      </c>
      <c r="H3655" t="inlineStr">
        <is>
          <t>BC</t>
        </is>
      </c>
      <c r="I3655" t="inlineStr">
        <is>
          <t>SCAT</t>
        </is>
      </c>
      <c r="J3655">
        <f>IFERROR(VLOOKUP(BTT[[#This Row],[Verwendete Transaktion (Pflichtauswahl)]],Transaktionen[[Transaktionen]:[Langtext]],2,FALSE),"")</f>
        <v/>
      </c>
      <c r="O3655" t="inlineStr">
        <is>
          <t>nein</t>
        </is>
      </c>
      <c r="P3655" t="inlineStr">
        <is>
          <t>nein</t>
        </is>
      </c>
      <c r="R3655" t="inlineStr">
        <is>
          <t>keine</t>
        </is>
      </c>
      <c r="S3655" t="inlineStr">
        <is>
          <t>nein</t>
        </is>
      </c>
      <c r="T3655" t="inlineStr">
        <is>
          <t>keiner</t>
        </is>
      </c>
      <c r="V3655">
        <f>IFERROR(VLOOKUP(BTT[[#This Row],[Verwendetes Formular
(Auswahl falls relevant)]],Formulare[[Formularbezeichnung]:[Formularname (technisch)]],2,FALSE),"")</f>
        <v/>
      </c>
      <c r="X3655" t="inlineStr">
        <is>
          <t>nein</t>
        </is>
      </c>
      <c r="Y3655" t="inlineStr">
        <is>
          <t>Welche Möglichkeiten bietet S4 zum Thema Massenpflege?</t>
        </is>
      </c>
      <c r="Z3655" t="inlineStr">
        <is>
          <t>Must-have</t>
        </is>
      </c>
      <c r="AH3655" t="inlineStr">
        <is>
          <t>nein</t>
        </is>
      </c>
      <c r="AI3655" t="inlineStr">
        <is>
          <t>ja</t>
        </is>
      </c>
      <c r="AK3655">
        <f>IF(BTT[[#This Row],[Subprozess
(optionale Auswahl)]]="","okay",IF(VLOOKUP(BTT[[#This Row],[Subprozess
(optionale Auswahl)]],BPML[[Subprozess]:[Zugeordneter Hauptprozess]],3,FALSE)=BTT[[#This Row],[Hauptprozess
(Pflichtauswahl)]],"okay","falscher Subprozess"))</f>
        <v/>
      </c>
      <c r="AL3655">
        <f>IF(aktives_Teilprojekt="Master","",IF(BTT[[#This Row],[Verantwortliches TP
(automatisch)]]=VLOOKUP(aktives_Teilprojekt,Teilprojekte[[Teilprojekte]:[Kürzel]],2,FALSE),"okay","Hauptprozess anderes TP"))</f>
        <v/>
      </c>
      <c r="AM3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5">
        <f>IFERROR(IF(BTT[[#This Row],[SAP-Modul
(Pflichtauswahl)]]&lt;&gt;VLOOKUP(BTT[[#This Row],[Verwendete Transaktion (Pflichtauswahl)]],Transaktionen[[Transaktionen]:[Modul]],3,FALSE),"Modul anders","okay"),"")</f>
        <v/>
      </c>
      <c r="AP3655">
        <f>IFERROR(IF(COUNTIFS(BTT[Verwendete Transaktion (Pflichtauswahl)],BTT[[#This Row],[Verwendete Transaktion (Pflichtauswahl)]],BTT[SAP-Modul
(Pflichtauswahl)],"&lt;&gt;"&amp;BTT[[#This Row],[SAP-Modul
(Pflichtauswahl)]])&gt;0,"Modul anders","okay"),"")</f>
        <v/>
      </c>
      <c r="AQ3655">
        <f>IFERROR(IF(COUNTIFS(BTT[Verwendete Transaktion (Pflichtauswahl)],BTT[[#This Row],[Verwendete Transaktion (Pflichtauswahl)]],BTT[Verantwortliches TP
(automatisch)],"&lt;&gt;"&amp;BTT[[#This Row],[Verantwortliches TP
(automatisch)]])&gt;0,"Transaktion mehrfach","okay"),"")</f>
        <v/>
      </c>
      <c r="AR3655">
        <f>IFERROR(IF(COUNTIFS(BTT[Verwendete Transaktion (Pflichtauswahl)],BTT[[#This Row],[Verwendete Transaktion (Pflichtauswahl)]],BTT[Verantwortliches TP
(automatisch)],"&lt;&gt;"&amp;VLOOKUP(aktives_Teilprojekt,Teilprojekte[[Teilprojekte]:[Kürzel]],2,FALSE))&gt;0,"Transaktion mehrfach","okay"),"")</f>
        <v/>
      </c>
      <c r="AS3655" t="inlineStr">
        <is>
          <t>IH328</t>
        </is>
      </c>
    </row>
    <row r="3656">
      <c r="A3656">
        <f>IFERROR(IF(BTT[[#This Row],[Lfd Nr. 
(aus konsolidierter Datei)]]&lt;&gt;"",BTT[[#This Row],[Lfd Nr. 
(aus konsolidierter Datei)]],VLOOKUP(aktives_Teilprojekt,Teilprojekte[[Teilprojekte]:[Kürzel]],2,FALSE)&amp;ROW(BTT[[#This Row],[Lfd Nr.
(automatisch)]])-2),"")</f>
        <v/>
      </c>
      <c r="B3656" t="inlineStr">
        <is>
          <t>wiederkehrende Maßnahme durchführen</t>
        </is>
      </c>
      <c r="D3656" t="inlineStr">
        <is>
          <t>Auftrag/Meldung technisch (teil)rückmelden</t>
        </is>
      </c>
      <c r="E3656">
        <f>IFERROR(IF(NOT(BTT[[#This Row],[Manuelle Änderung des Verantwortliches TP
(Auswahl - bei Bedarf)]]=""),BTT[[#This Row],[Manuelle Änderung des Verantwortliches TP
(Auswahl - bei Bedarf)]],VLOOKUP(BTT[[#This Row],[Hauptprozess
(Pflichtauswahl)]],Hauptprozesse[],3,FALSE)),"")</f>
        <v/>
      </c>
      <c r="H3656" t="inlineStr">
        <is>
          <t>PM</t>
        </is>
      </c>
      <c r="I3656" t="inlineStr">
        <is>
          <t>IW22</t>
        </is>
      </c>
      <c r="J3656">
        <f>IFERROR(VLOOKUP(BTT[[#This Row],[Verwendete Transaktion (Pflichtauswahl)]],Transaktionen[[Transaktionen]:[Langtext]],2,FALSE),"")</f>
        <v/>
      </c>
      <c r="K3656" t="inlineStr">
        <is>
          <t>IW32, ZPM35</t>
        </is>
      </c>
      <c r="L3656" t="inlineStr">
        <is>
          <t>Mobile Instandhaltung</t>
        </is>
      </c>
      <c r="O3656" t="inlineStr">
        <is>
          <t>nein</t>
        </is>
      </c>
      <c r="P3656" t="inlineStr">
        <is>
          <t>nein</t>
        </is>
      </c>
      <c r="R3656" t="inlineStr">
        <is>
          <t>keine</t>
        </is>
      </c>
      <c r="S3656" t="inlineStr">
        <is>
          <t>nein</t>
        </is>
      </c>
      <c r="T3656" t="inlineStr">
        <is>
          <t>keiner</t>
        </is>
      </c>
      <c r="V3656">
        <f>IFERROR(VLOOKUP(BTT[[#This Row],[Verwendetes Formular
(Auswahl falls relevant)]],Formulare[[Formularbezeichnung]:[Formularname (technisch)]],2,FALSE),"")</f>
        <v/>
      </c>
      <c r="X3656" t="inlineStr">
        <is>
          <t>nein</t>
        </is>
      </c>
      <c r="Y3656" t="inlineStr">
        <is>
          <t>Übertragung von Prüfinformationen in die technischen Objekte, ETC-Prüfdateien für Prüfsoftware als Vorlage im DMS</t>
        </is>
      </c>
      <c r="Z3656" t="inlineStr">
        <is>
          <t>Must-have</t>
        </is>
      </c>
      <c r="AB3656" t="inlineStr">
        <is>
          <t>nein</t>
        </is>
      </c>
      <c r="AD3656" t="inlineStr">
        <is>
          <t>Fiori</t>
        </is>
      </c>
      <c r="AF3656" t="inlineStr">
        <is>
          <t>F4513, F2023, F2953, F4072, F5104A, W0003, W0006, F1511</t>
        </is>
      </c>
      <c r="AG3656" t="inlineStr">
        <is>
          <t>nein</t>
        </is>
      </c>
      <c r="AH3656" t="inlineStr">
        <is>
          <t>nein</t>
        </is>
      </c>
      <c r="AI3656" t="inlineStr">
        <is>
          <t>ja</t>
        </is>
      </c>
      <c r="AJ3656" t="inlineStr">
        <is>
          <t>ja</t>
        </is>
      </c>
      <c r="AK3656">
        <f>IF(BTT[[#This Row],[Subprozess
(optionale Auswahl)]]="","okay",IF(VLOOKUP(BTT[[#This Row],[Subprozess
(optionale Auswahl)]],BPML[[Subprozess]:[Zugeordneter Hauptprozess]],3,FALSE)=BTT[[#This Row],[Hauptprozess
(Pflichtauswahl)]],"okay","falscher Subprozess"))</f>
        <v/>
      </c>
      <c r="AL3656">
        <f>IF(aktives_Teilprojekt="Master","",IF(BTT[[#This Row],[Verantwortliches TP
(automatisch)]]=VLOOKUP(aktives_Teilprojekt,Teilprojekte[[Teilprojekte]:[Kürzel]],2,FALSE),"okay","Hauptprozess anderes TP"))</f>
        <v/>
      </c>
      <c r="AM3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6">
        <f>IFERROR(IF(BTT[[#This Row],[SAP-Modul
(Pflichtauswahl)]]&lt;&gt;VLOOKUP(BTT[[#This Row],[Verwendete Transaktion (Pflichtauswahl)]],Transaktionen[[Transaktionen]:[Modul]],3,FALSE),"Modul anders","okay"),"")</f>
        <v/>
      </c>
      <c r="AP3656">
        <f>IFERROR(IF(COUNTIFS(BTT[Verwendete Transaktion (Pflichtauswahl)],BTT[[#This Row],[Verwendete Transaktion (Pflichtauswahl)]],BTT[SAP-Modul
(Pflichtauswahl)],"&lt;&gt;"&amp;BTT[[#This Row],[SAP-Modul
(Pflichtauswahl)]])&gt;0,"Modul anders","okay"),"")</f>
        <v/>
      </c>
      <c r="AQ3656">
        <f>IFERROR(IF(COUNTIFS(BTT[Verwendete Transaktion (Pflichtauswahl)],BTT[[#This Row],[Verwendete Transaktion (Pflichtauswahl)]],BTT[Verantwortliches TP
(automatisch)],"&lt;&gt;"&amp;BTT[[#This Row],[Verantwortliches TP
(automatisch)]])&gt;0,"Transaktion mehrfach","okay"),"")</f>
        <v/>
      </c>
      <c r="AR3656">
        <f>IFERROR(IF(COUNTIFS(BTT[Verwendete Transaktion (Pflichtauswahl)],BTT[[#This Row],[Verwendete Transaktion (Pflichtauswahl)]],BTT[Verantwortliches TP
(automatisch)],"&lt;&gt;"&amp;VLOOKUP(aktives_Teilprojekt,Teilprojekte[[Teilprojekte]:[Kürzel]],2,FALSE))&gt;0,"Transaktion mehrfach","okay"),"")</f>
        <v/>
      </c>
      <c r="AS3656" t="inlineStr">
        <is>
          <t>IH329</t>
        </is>
      </c>
    </row>
    <row r="3657">
      <c r="A3657">
        <f>IFERROR(IF(BTT[[#This Row],[Lfd Nr. 
(aus konsolidierter Datei)]]&lt;&gt;"",BTT[[#This Row],[Lfd Nr. 
(aus konsolidierter Datei)]],VLOOKUP(aktives_Teilprojekt,Teilprojekte[[Teilprojekte]:[Kürzel]],2,FALSE)&amp;ROW(BTT[[#This Row],[Lfd Nr.
(automatisch)]])-2),"")</f>
        <v/>
      </c>
      <c r="B3657" t="inlineStr">
        <is>
          <t>Instandsetzung aus Wartungsplan durchführen</t>
        </is>
      </c>
      <c r="D3657" t="inlineStr">
        <is>
          <t>Meldung anlegen</t>
        </is>
      </c>
      <c r="E3657">
        <f>IFERROR(IF(NOT(BTT[[#This Row],[Manuelle Änderung des Verantwortliches TP
(Auswahl - bei Bedarf)]]=""),BTT[[#This Row],[Manuelle Änderung des Verantwortliches TP
(Auswahl - bei Bedarf)]],VLOOKUP(BTT[[#This Row],[Hauptprozess
(Pflichtauswahl)]],Hauptprozesse[],3,FALSE)),"")</f>
        <v/>
      </c>
      <c r="H3657" t="inlineStr">
        <is>
          <t>PM</t>
        </is>
      </c>
      <c r="I3657" t="inlineStr">
        <is>
          <t>IW21</t>
        </is>
      </c>
      <c r="J3657">
        <f>IFERROR(VLOOKUP(BTT[[#This Row],[Verwendete Transaktion (Pflichtauswahl)]],Transaktionen[[Transaktionen]:[Langtext]],2,FALSE),"")</f>
        <v/>
      </c>
      <c r="N3657" t="inlineStr">
        <is>
          <t>GuiXT</t>
        </is>
      </c>
      <c r="O3657" t="inlineStr">
        <is>
          <t>nein</t>
        </is>
      </c>
      <c r="P3657" t="inlineStr">
        <is>
          <t>nein</t>
        </is>
      </c>
      <c r="R3657" t="inlineStr">
        <is>
          <t>TRAMAG Instandhaltungsmeldung</t>
        </is>
      </c>
      <c r="S3657" t="inlineStr">
        <is>
          <t>nein</t>
        </is>
      </c>
      <c r="T3657" t="inlineStr">
        <is>
          <t>keiner</t>
        </is>
      </c>
      <c r="V3657">
        <f>IFERROR(VLOOKUP(BTT[[#This Row],[Verwendetes Formular
(Auswahl falls relevant)]],Formulare[[Formularbezeichnung]:[Formularname (technisch)]],2,FALSE),"")</f>
        <v/>
      </c>
      <c r="X3657" t="inlineStr">
        <is>
          <t>nein</t>
        </is>
      </c>
      <c r="Y3657" t="inlineStr">
        <is>
          <t>Die einzelnen Prozessschritte verhalten sich wie bei der planbaren Maßnahme. Perspektivisch mittels Maßnahmencode automatisch Unterauftrag erzeugen.</t>
        </is>
      </c>
      <c r="Z3657" t="inlineStr">
        <is>
          <t>Must-have</t>
        </is>
      </c>
      <c r="AA3657" t="inlineStr">
        <is>
          <t>ja</t>
        </is>
      </c>
      <c r="AB3657" t="inlineStr">
        <is>
          <t>nein</t>
        </is>
      </c>
      <c r="AD3657" t="inlineStr">
        <is>
          <t>Fiori</t>
        </is>
      </c>
      <c r="AF3657" t="inlineStr">
        <is>
          <t>F2023</t>
        </is>
      </c>
      <c r="AG3657" t="inlineStr">
        <is>
          <t>ja</t>
        </is>
      </c>
      <c r="AH3657" t="inlineStr">
        <is>
          <t>nein</t>
        </is>
      </c>
      <c r="AI3657" t="inlineStr">
        <is>
          <t>ja</t>
        </is>
      </c>
      <c r="AJ3657" t="inlineStr">
        <is>
          <t>ja</t>
        </is>
      </c>
      <c r="AK3657">
        <f>IF(BTT[[#This Row],[Subprozess
(optionale Auswahl)]]="","okay",IF(VLOOKUP(BTT[[#This Row],[Subprozess
(optionale Auswahl)]],BPML[[Subprozess]:[Zugeordneter Hauptprozess]],3,FALSE)=BTT[[#This Row],[Hauptprozess
(Pflichtauswahl)]],"okay","falscher Subprozess"))</f>
        <v/>
      </c>
      <c r="AL3657">
        <f>IF(aktives_Teilprojekt="Master","",IF(BTT[[#This Row],[Verantwortliches TP
(automatisch)]]=VLOOKUP(aktives_Teilprojekt,Teilprojekte[[Teilprojekte]:[Kürzel]],2,FALSE),"okay","Hauptprozess anderes TP"))</f>
        <v/>
      </c>
      <c r="AM3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7">
        <f>IFERROR(IF(BTT[[#This Row],[SAP-Modul
(Pflichtauswahl)]]&lt;&gt;VLOOKUP(BTT[[#This Row],[Verwendete Transaktion (Pflichtauswahl)]],Transaktionen[[Transaktionen]:[Modul]],3,FALSE),"Modul anders","okay"),"")</f>
        <v/>
      </c>
      <c r="AP3657">
        <f>IFERROR(IF(COUNTIFS(BTT[Verwendete Transaktion (Pflichtauswahl)],BTT[[#This Row],[Verwendete Transaktion (Pflichtauswahl)]],BTT[SAP-Modul
(Pflichtauswahl)],"&lt;&gt;"&amp;BTT[[#This Row],[SAP-Modul
(Pflichtauswahl)]])&gt;0,"Modul anders","okay"),"")</f>
        <v/>
      </c>
      <c r="AQ3657">
        <f>IFERROR(IF(COUNTIFS(BTT[Verwendete Transaktion (Pflichtauswahl)],BTT[[#This Row],[Verwendete Transaktion (Pflichtauswahl)]],BTT[Verantwortliches TP
(automatisch)],"&lt;&gt;"&amp;BTT[[#This Row],[Verantwortliches TP
(automatisch)]])&gt;0,"Transaktion mehrfach","okay"),"")</f>
        <v/>
      </c>
      <c r="AR3657">
        <f>IFERROR(IF(COUNTIFS(BTT[Verwendete Transaktion (Pflichtauswahl)],BTT[[#This Row],[Verwendete Transaktion (Pflichtauswahl)]],BTT[Verantwortliches TP
(automatisch)],"&lt;&gt;"&amp;VLOOKUP(aktives_Teilprojekt,Teilprojekte[[Teilprojekte]:[Kürzel]],2,FALSE))&gt;0,"Transaktion mehrfach","okay"),"")</f>
        <v/>
      </c>
      <c r="AS3657" t="inlineStr">
        <is>
          <t>IH330</t>
        </is>
      </c>
    </row>
    <row r="3658">
      <c r="A3658">
        <f>IFERROR(IF(BTT[[#This Row],[Lfd Nr. 
(aus konsolidierter Datei)]]&lt;&gt;"",BTT[[#This Row],[Lfd Nr. 
(aus konsolidierter Datei)]],VLOOKUP(aktives_Teilprojekt,Teilprojekte[[Teilprojekte]:[Kürzel]],2,FALSE)&amp;ROW(BTT[[#This Row],[Lfd Nr.
(automatisch)]])-2),"")</f>
        <v/>
      </c>
      <c r="B3658" t="inlineStr">
        <is>
          <t>geplante Außerbetriebnahme und Instandsetzung durchführen</t>
        </is>
      </c>
      <c r="C3658" t="inlineStr">
        <is>
          <t>Disposition vornehmen</t>
        </is>
      </c>
      <c r="D3658" t="inlineStr">
        <is>
          <t>Betriebsmittel disponieren</t>
        </is>
      </c>
      <c r="E3658">
        <f>IFERROR(IF(NOT(BTT[[#This Row],[Manuelle Änderung des Verantwortliches TP
(Auswahl - bei Bedarf)]]=""),BTT[[#This Row],[Manuelle Änderung des Verantwortliches TP
(Auswahl - bei Bedarf)]],VLOOKUP(BTT[[#This Row],[Hauptprozess
(Pflichtauswahl)]],Hauptprozesse[],3,FALSE)),"")</f>
        <v/>
      </c>
      <c r="H3658" t="inlineStr">
        <is>
          <t>PM</t>
        </is>
      </c>
      <c r="I3658" t="inlineStr">
        <is>
          <t>Fiori-App</t>
        </is>
      </c>
      <c r="J3658">
        <f>IFERROR(VLOOKUP(BTT[[#This Row],[Verwendete Transaktion (Pflichtauswahl)]],Transaktionen[[Transaktionen]:[Langtext]],2,FALSE),"")</f>
        <v/>
      </c>
      <c r="K3658" t="inlineStr">
        <is>
          <t>nein</t>
        </is>
      </c>
      <c r="L3658" t="inlineStr">
        <is>
          <t>BMV Baustellen planen</t>
        </is>
      </c>
      <c r="M3658" t="inlineStr">
        <is>
          <t>ZPM_BMV_V_USERTP ZPM_BMV_VSUCHKRI</t>
        </is>
      </c>
      <c r="N3658" t="inlineStr">
        <is>
          <t>nein</t>
        </is>
      </c>
      <c r="O3658" t="inlineStr">
        <is>
          <t>nein</t>
        </is>
      </c>
      <c r="P3658" t="inlineStr">
        <is>
          <t>nein</t>
        </is>
      </c>
      <c r="R3658" t="inlineStr">
        <is>
          <t>Betriebsmittelverwaltung</t>
        </is>
      </c>
      <c r="S3658" t="inlineStr">
        <is>
          <t>nein</t>
        </is>
      </c>
      <c r="T3658" t="inlineStr">
        <is>
          <t>keiner</t>
        </is>
      </c>
      <c r="V3658">
        <f>IFERROR(VLOOKUP(BTT[[#This Row],[Verwendetes Formular
(Auswahl falls relevant)]],Formulare[[Formularbezeichnung]:[Formularname (technisch)]],2,FALSE),"")</f>
        <v/>
      </c>
      <c r="X3658" t="inlineStr">
        <is>
          <t>nein</t>
        </is>
      </c>
      <c r="Z3658" t="inlineStr">
        <is>
          <t>Must-have</t>
        </is>
      </c>
      <c r="AK3658">
        <f>IF(BTT[[#This Row],[Subprozess
(optionale Auswahl)]]="","okay",IF(VLOOKUP(BTT[[#This Row],[Subprozess
(optionale Auswahl)]],BPML[[Subprozess]:[Zugeordneter Hauptprozess]],3,FALSE)=BTT[[#This Row],[Hauptprozess
(Pflichtauswahl)]],"okay","falscher Subprozess"))</f>
        <v/>
      </c>
      <c r="AL3658">
        <f>IF(aktives_Teilprojekt="Master","",IF(BTT[[#This Row],[Verantwortliches TP
(automatisch)]]=VLOOKUP(aktives_Teilprojekt,Teilprojekte[[Teilprojekte]:[Kürzel]],2,FALSE),"okay","Hauptprozess anderes TP"))</f>
        <v/>
      </c>
      <c r="AM3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8">
        <f>IFERROR(IF(BTT[[#This Row],[SAP-Modul
(Pflichtauswahl)]]&lt;&gt;VLOOKUP(BTT[[#This Row],[Verwendete Transaktion (Pflichtauswahl)]],Transaktionen[[Transaktionen]:[Modul]],3,FALSE),"Modul anders","okay"),"")</f>
        <v/>
      </c>
      <c r="AP3658">
        <f>IFERROR(IF(COUNTIFS(BTT[Verwendete Transaktion (Pflichtauswahl)],BTT[[#This Row],[Verwendete Transaktion (Pflichtauswahl)]],BTT[SAP-Modul
(Pflichtauswahl)],"&lt;&gt;"&amp;BTT[[#This Row],[SAP-Modul
(Pflichtauswahl)]])&gt;0,"Modul anders","okay"),"")</f>
        <v/>
      </c>
      <c r="AQ3658">
        <f>IFERROR(IF(COUNTIFS(BTT[Verwendete Transaktion (Pflichtauswahl)],BTT[[#This Row],[Verwendete Transaktion (Pflichtauswahl)]],BTT[Verantwortliches TP
(automatisch)],"&lt;&gt;"&amp;BTT[[#This Row],[Verantwortliches TP
(automatisch)]])&gt;0,"Transaktion mehrfach","okay"),"")</f>
        <v/>
      </c>
      <c r="AR3658">
        <f>IFERROR(IF(COUNTIFS(BTT[Verwendete Transaktion (Pflichtauswahl)],BTT[[#This Row],[Verwendete Transaktion (Pflichtauswahl)]],BTT[Verantwortliches TP
(automatisch)],"&lt;&gt;"&amp;VLOOKUP(aktives_Teilprojekt,Teilprojekte[[Teilprojekte]:[Kürzel]],2,FALSE))&gt;0,"Transaktion mehrfach","okay"),"")</f>
        <v/>
      </c>
      <c r="AS3658" t="inlineStr">
        <is>
          <t>IH333</t>
        </is>
      </c>
    </row>
    <row r="3659">
      <c r="A3659">
        <f>IFERROR(IF(BTT[[#This Row],[Lfd Nr. 
(aus konsolidierter Datei)]]&lt;&gt;"",BTT[[#This Row],[Lfd Nr. 
(aus konsolidierter Datei)]],VLOOKUP(aktives_Teilprojekt,Teilprojekte[[Teilprojekte]:[Kürzel]],2,FALSE)&amp;ROW(BTT[[#This Row],[Lfd Nr.
(automatisch)]])-2),"")</f>
        <v/>
      </c>
      <c r="B3659" t="inlineStr">
        <is>
          <t>geplante Außerbetriebnahme und Instandsetzung durchführen</t>
        </is>
      </c>
      <c r="D3659" t="inlineStr">
        <is>
          <t>Betriebsmittel ausgeben</t>
        </is>
      </c>
      <c r="E3659">
        <f>IFERROR(IF(NOT(BTT[[#This Row],[Manuelle Änderung des Verantwortliches TP
(Auswahl - bei Bedarf)]]=""),BTT[[#This Row],[Manuelle Änderung des Verantwortliches TP
(Auswahl - bei Bedarf)]],VLOOKUP(BTT[[#This Row],[Hauptprozess
(Pflichtauswahl)]],Hauptprozesse[],3,FALSE)),"")</f>
        <v/>
      </c>
      <c r="H3659" t="inlineStr">
        <is>
          <t>PM</t>
        </is>
      </c>
      <c r="I3659" t="inlineStr">
        <is>
          <t>Fiori-App</t>
        </is>
      </c>
      <c r="J3659">
        <f>IFERROR(VLOOKUP(BTT[[#This Row],[Verwendete Transaktion (Pflichtauswahl)]],Transaktionen[[Transaktionen]:[Langtext]],2,FALSE),"")</f>
        <v/>
      </c>
      <c r="K3659" t="inlineStr">
        <is>
          <t>nein</t>
        </is>
      </c>
      <c r="L3659" t="inlineStr">
        <is>
          <t>BMV Betriebsmittel ausgeben</t>
        </is>
      </c>
      <c r="M3659" t="inlineStr">
        <is>
          <t>ja</t>
        </is>
      </c>
      <c r="N3659" t="inlineStr">
        <is>
          <t>nein</t>
        </is>
      </c>
      <c r="O3659" t="inlineStr">
        <is>
          <t>nein</t>
        </is>
      </c>
      <c r="P3659" t="inlineStr">
        <is>
          <t>nein</t>
        </is>
      </c>
      <c r="R3659" t="inlineStr">
        <is>
          <t>keine</t>
        </is>
      </c>
      <c r="S3659" t="inlineStr">
        <is>
          <t>nein</t>
        </is>
      </c>
      <c r="T3659" t="inlineStr">
        <is>
          <t>keiner</t>
        </is>
      </c>
      <c r="V3659">
        <f>IFERROR(VLOOKUP(BTT[[#This Row],[Verwendetes Formular
(Auswahl falls relevant)]],Formulare[[Formularbezeichnung]:[Formularname (technisch)]],2,FALSE),"")</f>
        <v/>
      </c>
      <c r="X3659" t="inlineStr">
        <is>
          <t>nein</t>
        </is>
      </c>
      <c r="Z3659" t="inlineStr">
        <is>
          <t>Must-have</t>
        </is>
      </c>
      <c r="AK3659">
        <f>IF(BTT[[#This Row],[Subprozess
(optionale Auswahl)]]="","okay",IF(VLOOKUP(BTT[[#This Row],[Subprozess
(optionale Auswahl)]],BPML[[Subprozess]:[Zugeordneter Hauptprozess]],3,FALSE)=BTT[[#This Row],[Hauptprozess
(Pflichtauswahl)]],"okay","falscher Subprozess"))</f>
        <v/>
      </c>
      <c r="AL3659">
        <f>IF(aktives_Teilprojekt="Master","",IF(BTT[[#This Row],[Verantwortliches TP
(automatisch)]]=VLOOKUP(aktives_Teilprojekt,Teilprojekte[[Teilprojekte]:[Kürzel]],2,FALSE),"okay","Hauptprozess anderes TP"))</f>
        <v/>
      </c>
      <c r="AM3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9">
        <f>IFERROR(IF(BTT[[#This Row],[SAP-Modul
(Pflichtauswahl)]]&lt;&gt;VLOOKUP(BTT[[#This Row],[Verwendete Transaktion (Pflichtauswahl)]],Transaktionen[[Transaktionen]:[Modul]],3,FALSE),"Modul anders","okay"),"")</f>
        <v/>
      </c>
      <c r="AP3659">
        <f>IFERROR(IF(COUNTIFS(BTT[Verwendete Transaktion (Pflichtauswahl)],BTT[[#This Row],[Verwendete Transaktion (Pflichtauswahl)]],BTT[SAP-Modul
(Pflichtauswahl)],"&lt;&gt;"&amp;BTT[[#This Row],[SAP-Modul
(Pflichtauswahl)]])&gt;0,"Modul anders","okay"),"")</f>
        <v/>
      </c>
      <c r="AQ3659">
        <f>IFERROR(IF(COUNTIFS(BTT[Verwendete Transaktion (Pflichtauswahl)],BTT[[#This Row],[Verwendete Transaktion (Pflichtauswahl)]],BTT[Verantwortliches TP
(automatisch)],"&lt;&gt;"&amp;BTT[[#This Row],[Verantwortliches TP
(automatisch)]])&gt;0,"Transaktion mehrfach","okay"),"")</f>
        <v/>
      </c>
      <c r="AR3659">
        <f>IFERROR(IF(COUNTIFS(BTT[Verwendete Transaktion (Pflichtauswahl)],BTT[[#This Row],[Verwendete Transaktion (Pflichtauswahl)]],BTT[Verantwortliches TP
(automatisch)],"&lt;&gt;"&amp;VLOOKUP(aktives_Teilprojekt,Teilprojekte[[Teilprojekte]:[Kürzel]],2,FALSE))&gt;0,"Transaktion mehrfach","okay"),"")</f>
        <v/>
      </c>
      <c r="AS3659" t="inlineStr">
        <is>
          <t>IH334</t>
        </is>
      </c>
    </row>
    <row r="3660">
      <c r="A3660">
        <f>IFERROR(IF(BTT[[#This Row],[Lfd Nr. 
(aus konsolidierter Datei)]]&lt;&gt;"",BTT[[#This Row],[Lfd Nr. 
(aus konsolidierter Datei)]],VLOOKUP(aktives_Teilprojekt,Teilprojekte[[Teilprojekte]:[Kürzel]],2,FALSE)&amp;ROW(BTT[[#This Row],[Lfd Nr.
(automatisch)]])-2),"")</f>
        <v/>
      </c>
      <c r="B3660" t="inlineStr">
        <is>
          <t>geplante Außerbetriebnahme und Instandsetzung durchführen</t>
        </is>
      </c>
      <c r="D3660" t="inlineStr">
        <is>
          <t>Betriebsmittel verwalten</t>
        </is>
      </c>
      <c r="E3660">
        <f>IFERROR(IF(NOT(BTT[[#This Row],[Manuelle Änderung des Verantwortliches TP
(Auswahl - bei Bedarf)]]=""),BTT[[#This Row],[Manuelle Änderung des Verantwortliches TP
(Auswahl - bei Bedarf)]],VLOOKUP(BTT[[#This Row],[Hauptprozess
(Pflichtauswahl)]],Hauptprozesse[],3,FALSE)),"")</f>
        <v/>
      </c>
      <c r="H3660" t="inlineStr">
        <is>
          <t>PM</t>
        </is>
      </c>
      <c r="I3660" t="inlineStr">
        <is>
          <t>Fiori-App</t>
        </is>
      </c>
      <c r="J3660">
        <f>IFERROR(VLOOKUP(BTT[[#This Row],[Verwendete Transaktion (Pflichtauswahl)]],Transaktionen[[Transaktionen]:[Langtext]],2,FALSE),"")</f>
        <v/>
      </c>
      <c r="K3660" t="inlineStr">
        <is>
          <t>nein</t>
        </is>
      </c>
      <c r="L3660" t="inlineStr">
        <is>
          <t>BMV Betriebsmittel verwalten</t>
        </is>
      </c>
      <c r="M3660" t="inlineStr">
        <is>
          <t>ja</t>
        </is>
      </c>
      <c r="N3660" t="inlineStr">
        <is>
          <t>nein</t>
        </is>
      </c>
      <c r="O3660" t="inlineStr">
        <is>
          <t>nein</t>
        </is>
      </c>
      <c r="P3660" t="inlineStr">
        <is>
          <t>nein</t>
        </is>
      </c>
      <c r="R3660" t="inlineStr">
        <is>
          <t>keine</t>
        </is>
      </c>
      <c r="S3660" t="inlineStr">
        <is>
          <t>nein</t>
        </is>
      </c>
      <c r="T3660" t="inlineStr">
        <is>
          <t>keiner</t>
        </is>
      </c>
      <c r="V3660">
        <f>IFERROR(VLOOKUP(BTT[[#This Row],[Verwendetes Formular
(Auswahl falls relevant)]],Formulare[[Formularbezeichnung]:[Formularname (technisch)]],2,FALSE),"")</f>
        <v/>
      </c>
      <c r="X3660" t="inlineStr">
        <is>
          <t>nein</t>
        </is>
      </c>
      <c r="Z3660" t="inlineStr">
        <is>
          <t>Must-have</t>
        </is>
      </c>
      <c r="AK3660">
        <f>IF(BTT[[#This Row],[Subprozess
(optionale Auswahl)]]="","okay",IF(VLOOKUP(BTT[[#This Row],[Subprozess
(optionale Auswahl)]],BPML[[Subprozess]:[Zugeordneter Hauptprozess]],3,FALSE)=BTT[[#This Row],[Hauptprozess
(Pflichtauswahl)]],"okay","falscher Subprozess"))</f>
        <v/>
      </c>
      <c r="AL3660">
        <f>IF(aktives_Teilprojekt="Master","",IF(BTT[[#This Row],[Verantwortliches TP
(automatisch)]]=VLOOKUP(aktives_Teilprojekt,Teilprojekte[[Teilprojekte]:[Kürzel]],2,FALSE),"okay","Hauptprozess anderes TP"))</f>
        <v/>
      </c>
      <c r="AM3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0">
        <f>IFERROR(IF(BTT[[#This Row],[SAP-Modul
(Pflichtauswahl)]]&lt;&gt;VLOOKUP(BTT[[#This Row],[Verwendete Transaktion (Pflichtauswahl)]],Transaktionen[[Transaktionen]:[Modul]],3,FALSE),"Modul anders","okay"),"")</f>
        <v/>
      </c>
      <c r="AP3660">
        <f>IFERROR(IF(COUNTIFS(BTT[Verwendete Transaktion (Pflichtauswahl)],BTT[[#This Row],[Verwendete Transaktion (Pflichtauswahl)]],BTT[SAP-Modul
(Pflichtauswahl)],"&lt;&gt;"&amp;BTT[[#This Row],[SAP-Modul
(Pflichtauswahl)]])&gt;0,"Modul anders","okay"),"")</f>
        <v/>
      </c>
      <c r="AQ3660">
        <f>IFERROR(IF(COUNTIFS(BTT[Verwendete Transaktion (Pflichtauswahl)],BTT[[#This Row],[Verwendete Transaktion (Pflichtauswahl)]],BTT[Verantwortliches TP
(automatisch)],"&lt;&gt;"&amp;BTT[[#This Row],[Verantwortliches TP
(automatisch)]])&gt;0,"Transaktion mehrfach","okay"),"")</f>
        <v/>
      </c>
      <c r="AR3660">
        <f>IFERROR(IF(COUNTIFS(BTT[Verwendete Transaktion (Pflichtauswahl)],BTT[[#This Row],[Verwendete Transaktion (Pflichtauswahl)]],BTT[Verantwortliches TP
(automatisch)],"&lt;&gt;"&amp;VLOOKUP(aktives_Teilprojekt,Teilprojekte[[Teilprojekte]:[Kürzel]],2,FALSE))&gt;0,"Transaktion mehrfach","okay"),"")</f>
        <v/>
      </c>
      <c r="AS3660" t="inlineStr">
        <is>
          <t>IH335</t>
        </is>
      </c>
    </row>
    <row r="3661">
      <c r="A3661">
        <f>IFERROR(IF(BTT[[#This Row],[Lfd Nr. 
(aus konsolidierter Datei)]]&lt;&gt;"",BTT[[#This Row],[Lfd Nr. 
(aus konsolidierter Datei)]],VLOOKUP(aktives_Teilprojekt,Teilprojekte[[Teilprojekte]:[Kürzel]],2,FALSE)&amp;ROW(BTT[[#This Row],[Lfd Nr.
(automatisch)]])-2),"")</f>
        <v/>
      </c>
      <c r="B3661" t="inlineStr">
        <is>
          <t>geplante Außerbetriebnahme und Instandsetzung durchführen</t>
        </is>
      </c>
      <c r="D3661" t="inlineStr">
        <is>
          <t>Dokumente anzeigen</t>
        </is>
      </c>
      <c r="E3661">
        <f>IFERROR(IF(NOT(BTT[[#This Row],[Manuelle Änderung des Verantwortliches TP
(Auswahl - bei Bedarf)]]=""),BTT[[#This Row],[Manuelle Änderung des Verantwortliches TP
(Auswahl - bei Bedarf)]],VLOOKUP(BTT[[#This Row],[Hauptprozess
(Pflichtauswahl)]],Hauptprozesse[],3,FALSE)),"")</f>
        <v/>
      </c>
      <c r="H3661" t="inlineStr">
        <is>
          <t>PM</t>
        </is>
      </c>
      <c r="I3661" t="inlineStr">
        <is>
          <t>Fiori-App</t>
        </is>
      </c>
      <c r="J3661">
        <f>IFERROR(VLOOKUP(BTT[[#This Row],[Verwendete Transaktion (Pflichtauswahl)]],Transaktionen[[Transaktionen]:[Langtext]],2,FALSE),"")</f>
        <v/>
      </c>
      <c r="K3661" t="inlineStr">
        <is>
          <t>nein</t>
        </is>
      </c>
      <c r="L3661" t="inlineStr">
        <is>
          <t>BMV Dokumente anzeigen</t>
        </is>
      </c>
      <c r="M3661" t="inlineStr">
        <is>
          <t>ja</t>
        </is>
      </c>
      <c r="N3661" t="inlineStr">
        <is>
          <t>nein</t>
        </is>
      </c>
      <c r="O3661" t="inlineStr">
        <is>
          <t>nein</t>
        </is>
      </c>
      <c r="P3661" t="inlineStr">
        <is>
          <t>nein</t>
        </is>
      </c>
      <c r="R3661" t="inlineStr">
        <is>
          <t>FILENET_PROD</t>
        </is>
      </c>
      <c r="S3661" t="inlineStr">
        <is>
          <t>nein</t>
        </is>
      </c>
      <c r="T3661" t="inlineStr">
        <is>
          <t>keiner</t>
        </is>
      </c>
      <c r="V3661">
        <f>IFERROR(VLOOKUP(BTT[[#This Row],[Verwendetes Formular
(Auswahl falls relevant)]],Formulare[[Formularbezeichnung]:[Formularname (technisch)]],2,FALSE),"")</f>
        <v/>
      </c>
      <c r="X3661" t="inlineStr">
        <is>
          <t>nein</t>
        </is>
      </c>
      <c r="Z3661" t="inlineStr">
        <is>
          <t>Must-have</t>
        </is>
      </c>
      <c r="AK3661">
        <f>IF(BTT[[#This Row],[Subprozess
(optionale Auswahl)]]="","okay",IF(VLOOKUP(BTT[[#This Row],[Subprozess
(optionale Auswahl)]],BPML[[Subprozess]:[Zugeordneter Hauptprozess]],3,FALSE)=BTT[[#This Row],[Hauptprozess
(Pflichtauswahl)]],"okay","falscher Subprozess"))</f>
        <v/>
      </c>
      <c r="AL3661">
        <f>IF(aktives_Teilprojekt="Master","",IF(BTT[[#This Row],[Verantwortliches TP
(automatisch)]]=VLOOKUP(aktives_Teilprojekt,Teilprojekte[[Teilprojekte]:[Kürzel]],2,FALSE),"okay","Hauptprozess anderes TP"))</f>
        <v/>
      </c>
      <c r="AM3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1">
        <f>IFERROR(IF(BTT[[#This Row],[SAP-Modul
(Pflichtauswahl)]]&lt;&gt;VLOOKUP(BTT[[#This Row],[Verwendete Transaktion (Pflichtauswahl)]],Transaktionen[[Transaktionen]:[Modul]],3,FALSE),"Modul anders","okay"),"")</f>
        <v/>
      </c>
      <c r="AP3661">
        <f>IFERROR(IF(COUNTIFS(BTT[Verwendete Transaktion (Pflichtauswahl)],BTT[[#This Row],[Verwendete Transaktion (Pflichtauswahl)]],BTT[SAP-Modul
(Pflichtauswahl)],"&lt;&gt;"&amp;BTT[[#This Row],[SAP-Modul
(Pflichtauswahl)]])&gt;0,"Modul anders","okay"),"")</f>
        <v/>
      </c>
      <c r="AQ3661">
        <f>IFERROR(IF(COUNTIFS(BTT[Verwendete Transaktion (Pflichtauswahl)],BTT[[#This Row],[Verwendete Transaktion (Pflichtauswahl)]],BTT[Verantwortliches TP
(automatisch)],"&lt;&gt;"&amp;BTT[[#This Row],[Verantwortliches TP
(automatisch)]])&gt;0,"Transaktion mehrfach","okay"),"")</f>
        <v/>
      </c>
      <c r="AR3661">
        <f>IFERROR(IF(COUNTIFS(BTT[Verwendete Transaktion (Pflichtauswahl)],BTT[[#This Row],[Verwendete Transaktion (Pflichtauswahl)]],BTT[Verantwortliches TP
(automatisch)],"&lt;&gt;"&amp;VLOOKUP(aktives_Teilprojekt,Teilprojekte[[Teilprojekte]:[Kürzel]],2,FALSE))&gt;0,"Transaktion mehrfach","okay"),"")</f>
        <v/>
      </c>
      <c r="AS3661" t="inlineStr">
        <is>
          <t>IH336</t>
        </is>
      </c>
    </row>
    <row r="3662">
      <c r="A3662">
        <f>IFERROR(IF(BTT[[#This Row],[Lfd Nr. 
(aus konsolidierter Datei)]]&lt;&gt;"",BTT[[#This Row],[Lfd Nr. 
(aus konsolidierter Datei)]],VLOOKUP(aktives_Teilprojekt,Teilprojekte[[Teilprojekte]:[Kürzel]],2,FALSE)&amp;ROW(BTT[[#This Row],[Lfd Nr.
(automatisch)]])-2),"")</f>
        <v/>
      </c>
      <c r="B3662" t="inlineStr">
        <is>
          <t>geplante Außerbetriebnahme und Instandsetzung durchführen</t>
        </is>
      </c>
      <c r="D3662" t="inlineStr">
        <is>
          <t>Prüfprotokolle anzeigen</t>
        </is>
      </c>
      <c r="E3662">
        <f>IFERROR(IF(NOT(BTT[[#This Row],[Manuelle Änderung des Verantwortliches TP
(Auswahl - bei Bedarf)]]=""),BTT[[#This Row],[Manuelle Änderung des Verantwortliches TP
(Auswahl - bei Bedarf)]],VLOOKUP(BTT[[#This Row],[Hauptprozess
(Pflichtauswahl)]],Hauptprozesse[],3,FALSE)),"")</f>
        <v/>
      </c>
      <c r="H3662" t="inlineStr">
        <is>
          <t>PM</t>
        </is>
      </c>
      <c r="I3662" t="inlineStr">
        <is>
          <t>Fiori-App</t>
        </is>
      </c>
      <c r="J3662">
        <f>IFERROR(VLOOKUP(BTT[[#This Row],[Verwendete Transaktion (Pflichtauswahl)]],Transaktionen[[Transaktionen]:[Langtext]],2,FALSE),"")</f>
        <v/>
      </c>
      <c r="K3662" t="inlineStr">
        <is>
          <t>nein</t>
        </is>
      </c>
      <c r="L3662" t="inlineStr">
        <is>
          <t>BMV Dokumente anzeigen</t>
        </is>
      </c>
      <c r="M3662" t="inlineStr">
        <is>
          <t>ja</t>
        </is>
      </c>
      <c r="N3662" t="inlineStr">
        <is>
          <t>nein</t>
        </is>
      </c>
      <c r="O3662" t="inlineStr">
        <is>
          <t>nein</t>
        </is>
      </c>
      <c r="P3662" t="inlineStr">
        <is>
          <t>nein</t>
        </is>
      </c>
      <c r="R3662" t="inlineStr">
        <is>
          <t>ELEKTROmanager</t>
        </is>
      </c>
      <c r="T3662" t="inlineStr">
        <is>
          <t>keiner</t>
        </is>
      </c>
      <c r="V3662">
        <f>IFERROR(VLOOKUP(BTT[[#This Row],[Verwendetes Formular
(Auswahl falls relevant)]],Formulare[[Formularbezeichnung]:[Formularname (technisch)]],2,FALSE),"")</f>
        <v/>
      </c>
      <c r="X3662" t="inlineStr">
        <is>
          <t>nein</t>
        </is>
      </c>
      <c r="Z3662" t="inlineStr">
        <is>
          <t>Must-have</t>
        </is>
      </c>
      <c r="AK3662">
        <f>IF(BTT[[#This Row],[Subprozess
(optionale Auswahl)]]="","okay",IF(VLOOKUP(BTT[[#This Row],[Subprozess
(optionale Auswahl)]],BPML[[Subprozess]:[Zugeordneter Hauptprozess]],3,FALSE)=BTT[[#This Row],[Hauptprozess
(Pflichtauswahl)]],"okay","falscher Subprozess"))</f>
        <v/>
      </c>
      <c r="AL3662">
        <f>IF(aktives_Teilprojekt="Master","",IF(BTT[[#This Row],[Verantwortliches TP
(automatisch)]]=VLOOKUP(aktives_Teilprojekt,Teilprojekte[[Teilprojekte]:[Kürzel]],2,FALSE),"okay","Hauptprozess anderes TP"))</f>
        <v/>
      </c>
      <c r="AM3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2">
        <f>IFERROR(IF(BTT[[#This Row],[SAP-Modul
(Pflichtauswahl)]]&lt;&gt;VLOOKUP(BTT[[#This Row],[Verwendete Transaktion (Pflichtauswahl)]],Transaktionen[[Transaktionen]:[Modul]],3,FALSE),"Modul anders","okay"),"")</f>
        <v/>
      </c>
      <c r="AP3662">
        <f>IFERROR(IF(COUNTIFS(BTT[Verwendete Transaktion (Pflichtauswahl)],BTT[[#This Row],[Verwendete Transaktion (Pflichtauswahl)]],BTT[SAP-Modul
(Pflichtauswahl)],"&lt;&gt;"&amp;BTT[[#This Row],[SAP-Modul
(Pflichtauswahl)]])&gt;0,"Modul anders","okay"),"")</f>
        <v/>
      </c>
      <c r="AQ3662">
        <f>IFERROR(IF(COUNTIFS(BTT[Verwendete Transaktion (Pflichtauswahl)],BTT[[#This Row],[Verwendete Transaktion (Pflichtauswahl)]],BTT[Verantwortliches TP
(automatisch)],"&lt;&gt;"&amp;BTT[[#This Row],[Verantwortliches TP
(automatisch)]])&gt;0,"Transaktion mehrfach","okay"),"")</f>
        <v/>
      </c>
      <c r="AR3662">
        <f>IFERROR(IF(COUNTIFS(BTT[Verwendete Transaktion (Pflichtauswahl)],BTT[[#This Row],[Verwendete Transaktion (Pflichtauswahl)]],BTT[Verantwortliches TP
(automatisch)],"&lt;&gt;"&amp;VLOOKUP(aktives_Teilprojekt,Teilprojekte[[Teilprojekte]:[Kürzel]],2,FALSE))&gt;0,"Transaktion mehrfach","okay"),"")</f>
        <v/>
      </c>
      <c r="AS3662" t="inlineStr">
        <is>
          <t>IH337</t>
        </is>
      </c>
    </row>
    <row r="3663">
      <c r="A3663">
        <f>IFERROR(IF(BTT[[#This Row],[Lfd Nr. 
(aus konsolidierter Datei)]]&lt;&gt;"",BTT[[#This Row],[Lfd Nr. 
(aus konsolidierter Datei)]],VLOOKUP(aktives_Teilprojekt,Teilprojekte[[Teilprojekte]:[Kürzel]],2,FALSE)&amp;ROW(BTT[[#This Row],[Lfd Nr.
(automatisch)]])-2),"")</f>
        <v/>
      </c>
      <c r="B3663" t="inlineStr">
        <is>
          <t>Abwasserdruckleitungen instandsetzen</t>
        </is>
      </c>
      <c r="D3663" t="inlineStr">
        <is>
          <t>Instandhaltung Netze</t>
        </is>
      </c>
      <c r="E3663">
        <f>IFERROR(IF(NOT(BTT[[#This Row],[Manuelle Änderung des Verantwortliches TP
(Auswahl - bei Bedarf)]]=""),BTT[[#This Row],[Manuelle Änderung des Verantwortliches TP
(Auswahl - bei Bedarf)]],VLOOKUP(BTT[[#This Row],[Hauptprozess
(Pflichtauswahl)]],Hauptprozesse[],3,FALSE)),"")</f>
        <v/>
      </c>
      <c r="H3663" t="inlineStr">
        <is>
          <t>Non-SAP</t>
        </is>
      </c>
      <c r="I3663" t="inlineStr">
        <is>
          <t>Drittsystem</t>
        </is>
      </c>
      <c r="J3663">
        <f>IFERROR(VLOOKUP(BTT[[#This Row],[Verwendete Transaktion (Pflichtauswahl)]],Transaktionen[[Transaktionen]:[Langtext]],2,FALSE),"")</f>
        <v/>
      </c>
      <c r="K3663" t="inlineStr">
        <is>
          <t>nein</t>
        </is>
      </c>
      <c r="L3663" t="inlineStr">
        <is>
          <t>nein</t>
        </is>
      </c>
      <c r="M3663" t="inlineStr">
        <is>
          <t>nein</t>
        </is>
      </c>
      <c r="N3663" t="inlineStr">
        <is>
          <t>nein</t>
        </is>
      </c>
      <c r="O3663" t="inlineStr">
        <is>
          <t>nein</t>
        </is>
      </c>
      <c r="P3663" t="inlineStr">
        <is>
          <t>nein</t>
        </is>
      </c>
      <c r="R3663" t="inlineStr">
        <is>
          <t>keine</t>
        </is>
      </c>
      <c r="S3663" t="inlineStr">
        <is>
          <t>nein</t>
        </is>
      </c>
      <c r="T3663" t="inlineStr">
        <is>
          <t>keiner</t>
        </is>
      </c>
      <c r="V3663">
        <f>IFERROR(VLOOKUP(BTT[[#This Row],[Verwendetes Formular
(Auswahl falls relevant)]],Formulare[[Formularbezeichnung]:[Formularname (technisch)]],2,FALSE),"")</f>
        <v/>
      </c>
      <c r="X3663" t="inlineStr">
        <is>
          <t>nein</t>
        </is>
      </c>
      <c r="Y3663" t="inlineStr">
        <is>
          <t>soll perspektivisch im SAP abgewickelt werden</t>
        </is>
      </c>
      <c r="Z3663" t="inlineStr">
        <is>
          <t>Could-have</t>
        </is>
      </c>
      <c r="AK3663">
        <f>IF(BTT[[#This Row],[Subprozess
(optionale Auswahl)]]="","okay",IF(VLOOKUP(BTT[[#This Row],[Subprozess
(optionale Auswahl)]],BPML[[Subprozess]:[Zugeordneter Hauptprozess]],3,FALSE)=BTT[[#This Row],[Hauptprozess
(Pflichtauswahl)]],"okay","falscher Subprozess"))</f>
        <v/>
      </c>
      <c r="AL3663">
        <f>IF(aktives_Teilprojekt="Master","",IF(BTT[[#This Row],[Verantwortliches TP
(automatisch)]]=VLOOKUP(aktives_Teilprojekt,Teilprojekte[[Teilprojekte]:[Kürzel]],2,FALSE),"okay","Hauptprozess anderes TP"))</f>
        <v/>
      </c>
      <c r="AM3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3">
        <f>IFERROR(IF(BTT[[#This Row],[SAP-Modul
(Pflichtauswahl)]]&lt;&gt;VLOOKUP(BTT[[#This Row],[Verwendete Transaktion (Pflichtauswahl)]],Transaktionen[[Transaktionen]:[Modul]],3,FALSE),"Modul anders","okay"),"")</f>
        <v/>
      </c>
      <c r="AP3663">
        <f>IFERROR(IF(COUNTIFS(BTT[Verwendete Transaktion (Pflichtauswahl)],BTT[[#This Row],[Verwendete Transaktion (Pflichtauswahl)]],BTT[SAP-Modul
(Pflichtauswahl)],"&lt;&gt;"&amp;BTT[[#This Row],[SAP-Modul
(Pflichtauswahl)]])&gt;0,"Modul anders","okay"),"")</f>
        <v/>
      </c>
      <c r="AQ3663">
        <f>IFERROR(IF(COUNTIFS(BTT[Verwendete Transaktion (Pflichtauswahl)],BTT[[#This Row],[Verwendete Transaktion (Pflichtauswahl)]],BTT[Verantwortliches TP
(automatisch)],"&lt;&gt;"&amp;BTT[[#This Row],[Verantwortliches TP
(automatisch)]])&gt;0,"Transaktion mehrfach","okay"),"")</f>
        <v/>
      </c>
      <c r="AR3663">
        <f>IFERROR(IF(COUNTIFS(BTT[Verwendete Transaktion (Pflichtauswahl)],BTT[[#This Row],[Verwendete Transaktion (Pflichtauswahl)]],BTT[Verantwortliches TP
(automatisch)],"&lt;&gt;"&amp;VLOOKUP(aktives_Teilprojekt,Teilprojekte[[Teilprojekte]:[Kürzel]],2,FALSE))&gt;0,"Transaktion mehrfach","okay"),"")</f>
        <v/>
      </c>
      <c r="AS3663" t="inlineStr">
        <is>
          <t>IH338</t>
        </is>
      </c>
    </row>
    <row r="3664">
      <c r="A3664">
        <f>IFERROR(IF(BTT[[#This Row],[Lfd Nr. 
(aus konsolidierter Datei)]]&lt;&gt;"",BTT[[#This Row],[Lfd Nr. 
(aus konsolidierter Datei)]],VLOOKUP(aktives_Teilprojekt,Teilprojekte[[Teilprojekte]:[Kürzel]],2,FALSE)&amp;ROW(BTT[[#This Row],[Lfd Nr.
(automatisch)]])-2),"")</f>
        <v/>
      </c>
      <c r="B3664" t="inlineStr">
        <is>
          <t>Abwasserdruckleitungen instandsetzen</t>
        </is>
      </c>
      <c r="D3664" t="inlineStr">
        <is>
          <t>Instandhaltung Netze</t>
        </is>
      </c>
      <c r="E3664">
        <f>IFERROR(IF(NOT(BTT[[#This Row],[Manuelle Änderung des Verantwortliches TP
(Auswahl - bei Bedarf)]]=""),BTT[[#This Row],[Manuelle Änderung des Verantwortliches TP
(Auswahl - bei Bedarf)]],VLOOKUP(BTT[[#This Row],[Hauptprozess
(Pflichtauswahl)]],Hauptprozesse[],3,FALSE)),"")</f>
        <v/>
      </c>
      <c r="H3664" t="inlineStr">
        <is>
          <t>Non-SAP</t>
        </is>
      </c>
      <c r="I3664" t="inlineStr">
        <is>
          <t>Drittsystem</t>
        </is>
      </c>
      <c r="J3664">
        <f>IFERROR(VLOOKUP(BTT[[#This Row],[Verwendete Transaktion (Pflichtauswahl)]],Transaktionen[[Transaktionen]:[Langtext]],2,FALSE),"")</f>
        <v/>
      </c>
      <c r="K3664" t="inlineStr">
        <is>
          <t>nein</t>
        </is>
      </c>
      <c r="L3664" t="inlineStr">
        <is>
          <t>nein</t>
        </is>
      </c>
      <c r="M3664" t="inlineStr">
        <is>
          <t>nein</t>
        </is>
      </c>
      <c r="O3664" t="inlineStr">
        <is>
          <t>nein</t>
        </is>
      </c>
      <c r="P3664" t="inlineStr">
        <is>
          <t>nein</t>
        </is>
      </c>
      <c r="R3664" t="inlineStr">
        <is>
          <t>keine</t>
        </is>
      </c>
      <c r="S3664" t="inlineStr">
        <is>
          <t>nein</t>
        </is>
      </c>
      <c r="T3664" t="inlineStr">
        <is>
          <t>keiner</t>
        </is>
      </c>
      <c r="V3664">
        <f>IFERROR(VLOOKUP(BTT[[#This Row],[Verwendetes Formular
(Auswahl falls relevant)]],Formulare[[Formularbezeichnung]:[Formularname (technisch)]],2,FALSE),"")</f>
        <v/>
      </c>
      <c r="X3664" t="inlineStr">
        <is>
          <t>nein</t>
        </is>
      </c>
      <c r="Y3664" t="inlineStr">
        <is>
          <t>perspektivisch Ablösung "Auslaufbauwerke DB"; Ist aktuell eine Access Datenbank, die nach Ablösung schreit! Steht auch im Zusammenhang mit QGIS und der UX-Journey zum Thema GIS-Integration in SAP</t>
        </is>
      </c>
      <c r="Z3664" t="inlineStr">
        <is>
          <t>Could-have</t>
        </is>
      </c>
      <c r="AK3664">
        <f>IF(BTT[[#This Row],[Subprozess
(optionale Auswahl)]]="","okay",IF(VLOOKUP(BTT[[#This Row],[Subprozess
(optionale Auswahl)]],BPML[[Subprozess]:[Zugeordneter Hauptprozess]],3,FALSE)=BTT[[#This Row],[Hauptprozess
(Pflichtauswahl)]],"okay","falscher Subprozess"))</f>
        <v/>
      </c>
      <c r="AL3664">
        <f>IF(aktives_Teilprojekt="Master","",IF(BTT[[#This Row],[Verantwortliches TP
(automatisch)]]=VLOOKUP(aktives_Teilprojekt,Teilprojekte[[Teilprojekte]:[Kürzel]],2,FALSE),"okay","Hauptprozess anderes TP"))</f>
        <v/>
      </c>
      <c r="AM3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4">
        <f>IFERROR(IF(BTT[[#This Row],[SAP-Modul
(Pflichtauswahl)]]&lt;&gt;VLOOKUP(BTT[[#This Row],[Verwendete Transaktion (Pflichtauswahl)]],Transaktionen[[Transaktionen]:[Modul]],3,FALSE),"Modul anders","okay"),"")</f>
        <v/>
      </c>
      <c r="AP3664">
        <f>IFERROR(IF(COUNTIFS(BTT[Verwendete Transaktion (Pflichtauswahl)],BTT[[#This Row],[Verwendete Transaktion (Pflichtauswahl)]],BTT[SAP-Modul
(Pflichtauswahl)],"&lt;&gt;"&amp;BTT[[#This Row],[SAP-Modul
(Pflichtauswahl)]])&gt;0,"Modul anders","okay"),"")</f>
        <v/>
      </c>
      <c r="AQ3664">
        <f>IFERROR(IF(COUNTIFS(BTT[Verwendete Transaktion (Pflichtauswahl)],BTT[[#This Row],[Verwendete Transaktion (Pflichtauswahl)]],BTT[Verantwortliches TP
(automatisch)],"&lt;&gt;"&amp;BTT[[#This Row],[Verantwortliches TP
(automatisch)]])&gt;0,"Transaktion mehrfach","okay"),"")</f>
        <v/>
      </c>
      <c r="AR3664">
        <f>IFERROR(IF(COUNTIFS(BTT[Verwendete Transaktion (Pflichtauswahl)],BTT[[#This Row],[Verwendete Transaktion (Pflichtauswahl)]],BTT[Verantwortliches TP
(automatisch)],"&lt;&gt;"&amp;VLOOKUP(aktives_Teilprojekt,Teilprojekte[[Teilprojekte]:[Kürzel]],2,FALSE))&gt;0,"Transaktion mehrfach","okay"),"")</f>
        <v/>
      </c>
      <c r="AS3664" t="inlineStr">
        <is>
          <t>IH339</t>
        </is>
      </c>
    </row>
    <row r="3665">
      <c r="A3665">
        <f>IFERROR(IF(BTT[[#This Row],[Lfd Nr. 
(aus konsolidierter Datei)]]&lt;&gt;"",BTT[[#This Row],[Lfd Nr. 
(aus konsolidierter Datei)]],VLOOKUP(aktives_Teilprojekt,Teilprojekte[[Teilprojekte]:[Kürzel]],2,FALSE)&amp;ROW(BTT[[#This Row],[Lfd Nr.
(automatisch)]])-2),"")</f>
        <v/>
      </c>
      <c r="B3665" t="inlineStr">
        <is>
          <t>Kanalnetz instandhalten</t>
        </is>
      </c>
      <c r="D3665" t="inlineStr">
        <is>
          <t>Instandhaltung Netze</t>
        </is>
      </c>
      <c r="E3665">
        <f>IFERROR(IF(NOT(BTT[[#This Row],[Manuelle Änderung des Verantwortliches TP
(Auswahl - bei Bedarf)]]=""),BTT[[#This Row],[Manuelle Änderung des Verantwortliches TP
(Auswahl - bei Bedarf)]],VLOOKUP(BTT[[#This Row],[Hauptprozess
(Pflichtauswahl)]],Hauptprozesse[],3,FALSE)),"")</f>
        <v/>
      </c>
      <c r="H3665" t="inlineStr">
        <is>
          <t>Non-SAP</t>
        </is>
      </c>
      <c r="I3665" t="inlineStr">
        <is>
          <t>Drittsystem</t>
        </is>
      </c>
      <c r="J3665">
        <f>IFERROR(VLOOKUP(BTT[[#This Row],[Verwendete Transaktion (Pflichtauswahl)]],Transaktionen[[Transaktionen]:[Langtext]],2,FALSE),"")</f>
        <v/>
      </c>
      <c r="K3665" t="inlineStr">
        <is>
          <t>nein</t>
        </is>
      </c>
      <c r="L3665" t="inlineStr">
        <is>
          <t>nein</t>
        </is>
      </c>
      <c r="M3665" t="inlineStr">
        <is>
          <t>nein</t>
        </is>
      </c>
      <c r="N3665" t="inlineStr">
        <is>
          <t>nein</t>
        </is>
      </c>
      <c r="O3665" t="inlineStr">
        <is>
          <t>nein</t>
        </is>
      </c>
      <c r="P3665" t="inlineStr">
        <is>
          <t>nein</t>
        </is>
      </c>
      <c r="R3665" t="inlineStr">
        <is>
          <t>keine</t>
        </is>
      </c>
      <c r="S3665" t="inlineStr">
        <is>
          <t>nein</t>
        </is>
      </c>
      <c r="T3665" t="inlineStr">
        <is>
          <t>keiner</t>
        </is>
      </c>
      <c r="V3665">
        <f>IFERROR(VLOOKUP(BTT[[#This Row],[Verwendetes Formular
(Auswahl falls relevant)]],Formulare[[Formularbezeichnung]:[Formularname (technisch)]],2,FALSE),"")</f>
        <v/>
      </c>
      <c r="X3665" t="inlineStr">
        <is>
          <t>nein</t>
        </is>
      </c>
      <c r="Y3665" t="inlineStr">
        <is>
          <t>soll perspektivisch im SAP abgewickelt werden</t>
        </is>
      </c>
      <c r="Z3665" t="inlineStr">
        <is>
          <t>Could-have</t>
        </is>
      </c>
      <c r="AK3665">
        <f>IF(BTT[[#This Row],[Subprozess
(optionale Auswahl)]]="","okay",IF(VLOOKUP(BTT[[#This Row],[Subprozess
(optionale Auswahl)]],BPML[[Subprozess]:[Zugeordneter Hauptprozess]],3,FALSE)=BTT[[#This Row],[Hauptprozess
(Pflichtauswahl)]],"okay","falscher Subprozess"))</f>
        <v/>
      </c>
      <c r="AL3665">
        <f>IF(aktives_Teilprojekt="Master","",IF(BTT[[#This Row],[Verantwortliches TP
(automatisch)]]=VLOOKUP(aktives_Teilprojekt,Teilprojekte[[Teilprojekte]:[Kürzel]],2,FALSE),"okay","Hauptprozess anderes TP"))</f>
        <v/>
      </c>
      <c r="AM3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5">
        <f>IFERROR(IF(BTT[[#This Row],[SAP-Modul
(Pflichtauswahl)]]&lt;&gt;VLOOKUP(BTT[[#This Row],[Verwendete Transaktion (Pflichtauswahl)]],Transaktionen[[Transaktionen]:[Modul]],3,FALSE),"Modul anders","okay"),"")</f>
        <v/>
      </c>
      <c r="AP3665">
        <f>IFERROR(IF(COUNTIFS(BTT[Verwendete Transaktion (Pflichtauswahl)],BTT[[#This Row],[Verwendete Transaktion (Pflichtauswahl)]],BTT[SAP-Modul
(Pflichtauswahl)],"&lt;&gt;"&amp;BTT[[#This Row],[SAP-Modul
(Pflichtauswahl)]])&gt;0,"Modul anders","okay"),"")</f>
        <v/>
      </c>
      <c r="AQ3665">
        <f>IFERROR(IF(COUNTIFS(BTT[Verwendete Transaktion (Pflichtauswahl)],BTT[[#This Row],[Verwendete Transaktion (Pflichtauswahl)]],BTT[Verantwortliches TP
(automatisch)],"&lt;&gt;"&amp;BTT[[#This Row],[Verantwortliches TP
(automatisch)]])&gt;0,"Transaktion mehrfach","okay"),"")</f>
        <v/>
      </c>
      <c r="AR3665">
        <f>IFERROR(IF(COUNTIFS(BTT[Verwendete Transaktion (Pflichtauswahl)],BTT[[#This Row],[Verwendete Transaktion (Pflichtauswahl)]],BTT[Verantwortliches TP
(automatisch)],"&lt;&gt;"&amp;VLOOKUP(aktives_Teilprojekt,Teilprojekte[[Teilprojekte]:[Kürzel]],2,FALSE))&gt;0,"Transaktion mehrfach","okay"),"")</f>
        <v/>
      </c>
      <c r="AS3665" t="inlineStr">
        <is>
          <t>IH340</t>
        </is>
      </c>
    </row>
    <row r="3666">
      <c r="A3666">
        <f>IFERROR(IF(BTT[[#This Row],[Lfd Nr. 
(aus konsolidierter Datei)]]&lt;&gt;"",BTT[[#This Row],[Lfd Nr. 
(aus konsolidierter Datei)]],VLOOKUP(aktives_Teilprojekt,Teilprojekte[[Teilprojekte]:[Kürzel]],2,FALSE)&amp;ROW(BTT[[#This Row],[Lfd Nr.
(automatisch)]])-2),"")</f>
        <v/>
      </c>
      <c r="B3666" t="inlineStr">
        <is>
          <t>Rohrnetz instandhalten</t>
        </is>
      </c>
      <c r="D3666" t="inlineStr">
        <is>
          <t>Instandhaltung Netze</t>
        </is>
      </c>
      <c r="E3666">
        <f>IFERROR(IF(NOT(BTT[[#This Row],[Manuelle Änderung des Verantwortliches TP
(Auswahl - bei Bedarf)]]=""),BTT[[#This Row],[Manuelle Änderung des Verantwortliches TP
(Auswahl - bei Bedarf)]],VLOOKUP(BTT[[#This Row],[Hauptprozess
(Pflichtauswahl)]],Hauptprozesse[],3,FALSE)),"")</f>
        <v/>
      </c>
      <c r="H3666" t="inlineStr">
        <is>
          <t>Non-SAP</t>
        </is>
      </c>
      <c r="I3666" t="inlineStr">
        <is>
          <t>Drittsystem</t>
        </is>
      </c>
      <c r="J3666">
        <f>IFERROR(VLOOKUP(BTT[[#This Row],[Verwendete Transaktion (Pflichtauswahl)]],Transaktionen[[Transaktionen]:[Langtext]],2,FALSE),"")</f>
        <v/>
      </c>
      <c r="K3666" t="inlineStr">
        <is>
          <t>nein</t>
        </is>
      </c>
      <c r="L3666" t="inlineStr">
        <is>
          <t>nein</t>
        </is>
      </c>
      <c r="M3666" t="inlineStr">
        <is>
          <t>nein</t>
        </is>
      </c>
      <c r="N3666" t="inlineStr">
        <is>
          <t>nein</t>
        </is>
      </c>
      <c r="O3666" t="inlineStr">
        <is>
          <t>nein</t>
        </is>
      </c>
      <c r="P3666" t="inlineStr">
        <is>
          <t>nein</t>
        </is>
      </c>
      <c r="R3666" t="inlineStr">
        <is>
          <t>keine</t>
        </is>
      </c>
      <c r="S3666" t="inlineStr">
        <is>
          <t>nein</t>
        </is>
      </c>
      <c r="T3666" t="inlineStr">
        <is>
          <t>keiner</t>
        </is>
      </c>
      <c r="V3666">
        <f>IFERROR(VLOOKUP(BTT[[#This Row],[Verwendetes Formular
(Auswahl falls relevant)]],Formulare[[Formularbezeichnung]:[Formularname (technisch)]],2,FALSE),"")</f>
        <v/>
      </c>
      <c r="X3666" t="inlineStr">
        <is>
          <t>nein</t>
        </is>
      </c>
      <c r="Y3666" t="inlineStr">
        <is>
          <t>soll perspektivisch im SAP abgewickelt werden</t>
        </is>
      </c>
      <c r="Z3666" t="inlineStr">
        <is>
          <t>Could-have</t>
        </is>
      </c>
      <c r="AK3666">
        <f>IF(BTT[[#This Row],[Subprozess
(optionale Auswahl)]]="","okay",IF(VLOOKUP(BTT[[#This Row],[Subprozess
(optionale Auswahl)]],BPML[[Subprozess]:[Zugeordneter Hauptprozess]],3,FALSE)=BTT[[#This Row],[Hauptprozess
(Pflichtauswahl)]],"okay","falscher Subprozess"))</f>
        <v/>
      </c>
      <c r="AL3666">
        <f>IF(aktives_Teilprojekt="Master","",IF(BTT[[#This Row],[Verantwortliches TP
(automatisch)]]=VLOOKUP(aktives_Teilprojekt,Teilprojekte[[Teilprojekte]:[Kürzel]],2,FALSE),"okay","Hauptprozess anderes TP"))</f>
        <v/>
      </c>
      <c r="AM3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6">
        <f>IFERROR(IF(BTT[[#This Row],[SAP-Modul
(Pflichtauswahl)]]&lt;&gt;VLOOKUP(BTT[[#This Row],[Verwendete Transaktion (Pflichtauswahl)]],Transaktionen[[Transaktionen]:[Modul]],3,FALSE),"Modul anders","okay"),"")</f>
        <v/>
      </c>
      <c r="AP3666">
        <f>IFERROR(IF(COUNTIFS(BTT[Verwendete Transaktion (Pflichtauswahl)],BTT[[#This Row],[Verwendete Transaktion (Pflichtauswahl)]],BTT[SAP-Modul
(Pflichtauswahl)],"&lt;&gt;"&amp;BTT[[#This Row],[SAP-Modul
(Pflichtauswahl)]])&gt;0,"Modul anders","okay"),"")</f>
        <v/>
      </c>
      <c r="AQ3666">
        <f>IFERROR(IF(COUNTIFS(BTT[Verwendete Transaktion (Pflichtauswahl)],BTT[[#This Row],[Verwendete Transaktion (Pflichtauswahl)]],BTT[Verantwortliches TP
(automatisch)],"&lt;&gt;"&amp;BTT[[#This Row],[Verantwortliches TP
(automatisch)]])&gt;0,"Transaktion mehrfach","okay"),"")</f>
        <v/>
      </c>
      <c r="AR3666">
        <f>IFERROR(IF(COUNTIFS(BTT[Verwendete Transaktion (Pflichtauswahl)],BTT[[#This Row],[Verwendete Transaktion (Pflichtauswahl)]],BTT[Verantwortliches TP
(automatisch)],"&lt;&gt;"&amp;VLOOKUP(aktives_Teilprojekt,Teilprojekte[[Teilprojekte]:[Kürzel]],2,FALSE))&gt;0,"Transaktion mehrfach","okay"),"")</f>
        <v/>
      </c>
      <c r="AS3666" t="inlineStr">
        <is>
          <t>IH341</t>
        </is>
      </c>
    </row>
    <row r="3667">
      <c r="A3667">
        <f>IFERROR(IF(BTT[[#This Row],[Lfd Nr. 
(aus konsolidierter Datei)]]&lt;&gt;"",BTT[[#This Row],[Lfd Nr. 
(aus konsolidierter Datei)]],VLOOKUP(aktives_Teilprojekt,Teilprojekte[[Teilprojekte]:[Kürzel]],2,FALSE)&amp;ROW(BTT[[#This Row],[Lfd Nr.
(automatisch)]])-2),"")</f>
        <v/>
      </c>
      <c r="B3667" t="inlineStr">
        <is>
          <t>geplante Außerbetriebnahme und Instandsetzung durchführen</t>
        </is>
      </c>
      <c r="D3667" t="inlineStr">
        <is>
          <t>Workflowsteuerung</t>
        </is>
      </c>
      <c r="E3667">
        <f>IFERROR(IF(NOT(BTT[[#This Row],[Manuelle Änderung des Verantwortliches TP
(Auswahl - bei Bedarf)]]=""),BTT[[#This Row],[Manuelle Änderung des Verantwortliches TP
(Auswahl - bei Bedarf)]],VLOOKUP(BTT[[#This Row],[Hauptprozess
(Pflichtauswahl)]],Hauptprozesse[],3,FALSE)),"")</f>
        <v/>
      </c>
      <c r="H3667" t="inlineStr">
        <is>
          <t>BC</t>
        </is>
      </c>
      <c r="I3667" t="inlineStr">
        <is>
          <t>SWI6</t>
        </is>
      </c>
      <c r="J3667">
        <f>IFERROR(VLOOKUP(BTT[[#This Row],[Verwendete Transaktion (Pflichtauswahl)]],Transaktionen[[Transaktionen]:[Langtext]],2,FALSE),"")</f>
        <v/>
      </c>
      <c r="K3667" t="inlineStr">
        <is>
          <t>nein</t>
        </is>
      </c>
      <c r="L3667" t="inlineStr">
        <is>
          <t>nein</t>
        </is>
      </c>
      <c r="M3667" t="inlineStr">
        <is>
          <t>nein</t>
        </is>
      </c>
      <c r="N3667" t="inlineStr">
        <is>
          <t>nein</t>
        </is>
      </c>
      <c r="O3667" t="inlineStr">
        <is>
          <t>nein</t>
        </is>
      </c>
      <c r="P3667" t="inlineStr">
        <is>
          <t>nein</t>
        </is>
      </c>
      <c r="R3667" t="inlineStr">
        <is>
          <t>keine</t>
        </is>
      </c>
      <c r="S3667" t="inlineStr">
        <is>
          <t>nein</t>
        </is>
      </c>
      <c r="T3667" t="inlineStr">
        <is>
          <t>keiner</t>
        </is>
      </c>
      <c r="V3667">
        <f>IFERROR(VLOOKUP(BTT[[#This Row],[Verwendetes Formular
(Auswahl falls relevant)]],Formulare[[Formularbezeichnung]:[Formularname (technisch)]],2,FALSE),"")</f>
        <v/>
      </c>
      <c r="X3667" t="inlineStr">
        <is>
          <t>ja</t>
        </is>
      </c>
      <c r="Y3667" t="inlineStr">
        <is>
          <t>Löschung eines Workflows bei MD01 Aufträgen (anderer BUS)</t>
        </is>
      </c>
      <c r="Z3667" t="inlineStr">
        <is>
          <t>Must-have</t>
        </is>
      </c>
      <c r="AK3667">
        <f>IF(BTT[[#This Row],[Subprozess
(optionale Auswahl)]]="","okay",IF(VLOOKUP(BTT[[#This Row],[Subprozess
(optionale Auswahl)]],BPML[[Subprozess]:[Zugeordneter Hauptprozess]],3,FALSE)=BTT[[#This Row],[Hauptprozess
(Pflichtauswahl)]],"okay","falscher Subprozess"))</f>
        <v/>
      </c>
      <c r="AL3667">
        <f>IF(aktives_Teilprojekt="Master","",IF(BTT[[#This Row],[Verantwortliches TP
(automatisch)]]=VLOOKUP(aktives_Teilprojekt,Teilprojekte[[Teilprojekte]:[Kürzel]],2,FALSE),"okay","Hauptprozess anderes TP"))</f>
        <v/>
      </c>
      <c r="AM3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7">
        <f>IFERROR(IF(BTT[[#This Row],[SAP-Modul
(Pflichtauswahl)]]&lt;&gt;VLOOKUP(BTT[[#This Row],[Verwendete Transaktion (Pflichtauswahl)]],Transaktionen[[Transaktionen]:[Modul]],3,FALSE),"Modul anders","okay"),"")</f>
        <v/>
      </c>
      <c r="AP3667">
        <f>IFERROR(IF(COUNTIFS(BTT[Verwendete Transaktion (Pflichtauswahl)],BTT[[#This Row],[Verwendete Transaktion (Pflichtauswahl)]],BTT[SAP-Modul
(Pflichtauswahl)],"&lt;&gt;"&amp;BTT[[#This Row],[SAP-Modul
(Pflichtauswahl)]])&gt;0,"Modul anders","okay"),"")</f>
        <v/>
      </c>
      <c r="AQ3667">
        <f>IFERROR(IF(COUNTIFS(BTT[Verwendete Transaktion (Pflichtauswahl)],BTT[[#This Row],[Verwendete Transaktion (Pflichtauswahl)]],BTT[Verantwortliches TP
(automatisch)],"&lt;&gt;"&amp;BTT[[#This Row],[Verantwortliches TP
(automatisch)]])&gt;0,"Transaktion mehrfach","okay"),"")</f>
        <v/>
      </c>
      <c r="AR3667">
        <f>IFERROR(IF(COUNTIFS(BTT[Verwendete Transaktion (Pflichtauswahl)],BTT[[#This Row],[Verwendete Transaktion (Pflichtauswahl)]],BTT[Verantwortliches TP
(automatisch)],"&lt;&gt;"&amp;VLOOKUP(aktives_Teilprojekt,Teilprojekte[[Teilprojekte]:[Kürzel]],2,FALSE))&gt;0,"Transaktion mehrfach","okay"),"")</f>
        <v/>
      </c>
      <c r="AS3667" t="inlineStr">
        <is>
          <t>IH342</t>
        </is>
      </c>
    </row>
    <row r="3668">
      <c r="A3668">
        <f>IFERROR(IF(BTT[[#This Row],[Lfd Nr. 
(aus konsolidierter Datei)]]&lt;&gt;"",BTT[[#This Row],[Lfd Nr. 
(aus konsolidierter Datei)]],VLOOKUP(aktives_Teilprojekt,Teilprojekte[[Teilprojekte]:[Kürzel]],2,FALSE)&amp;ROW(BTT[[#This Row],[Lfd Nr.
(automatisch)]])-2),"")</f>
        <v/>
      </c>
      <c r="B3668" t="inlineStr">
        <is>
          <t>geplante Außerbetriebnahme und Instandsetzung durchführen</t>
        </is>
      </c>
      <c r="C3668" t="inlineStr">
        <is>
          <t>Vorgangsbeplanung vornehmen</t>
        </is>
      </c>
      <c r="D3668" t="inlineStr">
        <is>
          <t>Workflowsteuerung beplanen</t>
        </is>
      </c>
      <c r="E3668">
        <f>IFERROR(IF(NOT(BTT[[#This Row],[Manuelle Änderung des Verantwortliches TP
(Auswahl - bei Bedarf)]]=""),BTT[[#This Row],[Manuelle Änderung des Verantwortliches TP
(Auswahl - bei Bedarf)]],VLOOKUP(BTT[[#This Row],[Hauptprozess
(Pflichtauswahl)]],Hauptprozesse[],3,FALSE)),"")</f>
        <v/>
      </c>
      <c r="H3668" t="inlineStr">
        <is>
          <t>PM</t>
        </is>
      </c>
      <c r="I3668" t="inlineStr">
        <is>
          <t>Workflow</t>
        </is>
      </c>
      <c r="J3668">
        <f>IFERROR(VLOOKUP(BTT[[#This Row],[Verwendete Transaktion (Pflichtauswahl)]],Transaktionen[[Transaktionen]:[Langtext]],2,FALSE),"")</f>
        <v/>
      </c>
      <c r="K3668" t="inlineStr">
        <is>
          <t>ZPM78, ZPM79, ZPM80, ZPM92, ZPM95, ZPM96, ZPM97</t>
        </is>
      </c>
      <c r="L3668" t="inlineStr">
        <is>
          <t>nein</t>
        </is>
      </c>
      <c r="M3668" t="inlineStr">
        <is>
          <t>nein</t>
        </is>
      </c>
      <c r="N3668" t="inlineStr">
        <is>
          <t>nein</t>
        </is>
      </c>
      <c r="O3668" t="inlineStr">
        <is>
          <t>nein</t>
        </is>
      </c>
      <c r="P3668" t="inlineStr">
        <is>
          <t>WS95000047 - WF1</t>
        </is>
      </c>
      <c r="Q3668" t="inlineStr">
        <is>
          <t>nein</t>
        </is>
      </c>
      <c r="R3668" t="inlineStr">
        <is>
          <t>keine</t>
        </is>
      </c>
      <c r="S3668" t="inlineStr">
        <is>
          <t>nein</t>
        </is>
      </c>
      <c r="T3668" t="inlineStr">
        <is>
          <t>keiner</t>
        </is>
      </c>
      <c r="V3668">
        <f>IFERROR(VLOOKUP(BTT[[#This Row],[Verwendetes Formular
(Auswahl falls relevant)]],Formulare[[Formularbezeichnung]:[Formularname (technisch)]],2,FALSE),"")</f>
        <v/>
      </c>
      <c r="X3668" t="inlineStr">
        <is>
          <t>ja</t>
        </is>
      </c>
      <c r="Z3668" t="inlineStr">
        <is>
          <t>Must-have</t>
        </is>
      </c>
      <c r="AK3668">
        <f>IF(BTT[[#This Row],[Subprozess
(optionale Auswahl)]]="","okay",IF(VLOOKUP(BTT[[#This Row],[Subprozess
(optionale Auswahl)]],BPML[[Subprozess]:[Zugeordneter Hauptprozess]],3,FALSE)=BTT[[#This Row],[Hauptprozess
(Pflichtauswahl)]],"okay","falscher Subprozess"))</f>
        <v/>
      </c>
      <c r="AL3668">
        <f>IF(aktives_Teilprojekt="Master","",IF(BTT[[#This Row],[Verantwortliches TP
(automatisch)]]=VLOOKUP(aktives_Teilprojekt,Teilprojekte[[Teilprojekte]:[Kürzel]],2,FALSE),"okay","Hauptprozess anderes TP"))</f>
        <v/>
      </c>
      <c r="AM3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8">
        <f>IFERROR(IF(BTT[[#This Row],[SAP-Modul
(Pflichtauswahl)]]&lt;&gt;VLOOKUP(BTT[[#This Row],[Verwendete Transaktion (Pflichtauswahl)]],Transaktionen[[Transaktionen]:[Modul]],3,FALSE),"Modul anders","okay"),"")</f>
        <v/>
      </c>
      <c r="AP3668">
        <f>IFERROR(IF(COUNTIFS(BTT[Verwendete Transaktion (Pflichtauswahl)],BTT[[#This Row],[Verwendete Transaktion (Pflichtauswahl)]],BTT[SAP-Modul
(Pflichtauswahl)],"&lt;&gt;"&amp;BTT[[#This Row],[SAP-Modul
(Pflichtauswahl)]])&gt;0,"Modul anders","okay"),"")</f>
        <v/>
      </c>
      <c r="AQ3668">
        <f>IFERROR(IF(COUNTIFS(BTT[Verwendete Transaktion (Pflichtauswahl)],BTT[[#This Row],[Verwendete Transaktion (Pflichtauswahl)]],BTT[Verantwortliches TP
(automatisch)],"&lt;&gt;"&amp;BTT[[#This Row],[Verantwortliches TP
(automatisch)]])&gt;0,"Transaktion mehrfach","okay"),"")</f>
        <v/>
      </c>
      <c r="AR3668">
        <f>IFERROR(IF(COUNTIFS(BTT[Verwendete Transaktion (Pflichtauswahl)],BTT[[#This Row],[Verwendete Transaktion (Pflichtauswahl)]],BTT[Verantwortliches TP
(automatisch)],"&lt;&gt;"&amp;VLOOKUP(aktives_Teilprojekt,Teilprojekte[[Teilprojekte]:[Kürzel]],2,FALSE))&gt;0,"Transaktion mehrfach","okay"),"")</f>
        <v/>
      </c>
      <c r="AS3668" t="inlineStr">
        <is>
          <t>IH343</t>
        </is>
      </c>
    </row>
    <row r="3669">
      <c r="A3669">
        <f>IFERROR(IF(BTT[[#This Row],[Lfd Nr. 
(aus konsolidierter Datei)]]&lt;&gt;"",BTT[[#This Row],[Lfd Nr. 
(aus konsolidierter Datei)]],VLOOKUP(aktives_Teilprojekt,Teilprojekte[[Teilprojekte]:[Kürzel]],2,FALSE)&amp;ROW(BTT[[#This Row],[Lfd Nr.
(automatisch)]])-2),"")</f>
        <v/>
      </c>
      <c r="B3669" t="inlineStr">
        <is>
          <t>geplante Außerbetriebnahme und Instandsetzung durchführen</t>
        </is>
      </c>
      <c r="C3669" t="inlineStr">
        <is>
          <t>Auftragsfreigabe und Budgetierung durchführen</t>
        </is>
      </c>
      <c r="D3669" t="inlineStr">
        <is>
          <t>Workflowsteuerung freigeben</t>
        </is>
      </c>
      <c r="E3669">
        <f>IFERROR(IF(NOT(BTT[[#This Row],[Manuelle Änderung des Verantwortliches TP
(Auswahl - bei Bedarf)]]=""),BTT[[#This Row],[Manuelle Änderung des Verantwortliches TP
(Auswahl - bei Bedarf)]],VLOOKUP(BTT[[#This Row],[Hauptprozess
(Pflichtauswahl)]],Hauptprozesse[],3,FALSE)),"")</f>
        <v/>
      </c>
      <c r="H3669" t="inlineStr">
        <is>
          <t>PM</t>
        </is>
      </c>
      <c r="I3669" t="inlineStr">
        <is>
          <t>Workflow</t>
        </is>
      </c>
      <c r="J3669">
        <f>IFERROR(VLOOKUP(BTT[[#This Row],[Verwendete Transaktion (Pflichtauswahl)]],Transaktionen[[Transaktionen]:[Langtext]],2,FALSE),"")</f>
        <v/>
      </c>
      <c r="K3669" t="inlineStr">
        <is>
          <t>ZPM78, ZPM79, ZPM80, ZPM92, ZPM95, ZPM96, ZPM97</t>
        </is>
      </c>
      <c r="L3669" t="inlineStr">
        <is>
          <t>nein</t>
        </is>
      </c>
      <c r="M3669" t="inlineStr">
        <is>
          <t>nein</t>
        </is>
      </c>
      <c r="N3669" t="inlineStr">
        <is>
          <t>nein</t>
        </is>
      </c>
      <c r="O3669" t="inlineStr">
        <is>
          <t>nein</t>
        </is>
      </c>
      <c r="P3669" t="inlineStr">
        <is>
          <t>WS95000066 - WF2+</t>
        </is>
      </c>
      <c r="Q3669" t="inlineStr">
        <is>
          <t>nein</t>
        </is>
      </c>
      <c r="R3669" t="inlineStr">
        <is>
          <t>keine</t>
        </is>
      </c>
      <c r="S3669" t="inlineStr">
        <is>
          <t>nein</t>
        </is>
      </c>
      <c r="T3669" t="inlineStr">
        <is>
          <t>keiner</t>
        </is>
      </c>
      <c r="V3669">
        <f>IFERROR(VLOOKUP(BTT[[#This Row],[Verwendetes Formular
(Auswahl falls relevant)]],Formulare[[Formularbezeichnung]:[Formularname (technisch)]],2,FALSE),"")</f>
        <v/>
      </c>
      <c r="X3669" t="inlineStr">
        <is>
          <t>ja</t>
        </is>
      </c>
      <c r="Z3669" t="inlineStr">
        <is>
          <t>Must-have</t>
        </is>
      </c>
      <c r="AK3669">
        <f>IF(BTT[[#This Row],[Subprozess
(optionale Auswahl)]]="","okay",IF(VLOOKUP(BTT[[#This Row],[Subprozess
(optionale Auswahl)]],BPML[[Subprozess]:[Zugeordneter Hauptprozess]],3,FALSE)=BTT[[#This Row],[Hauptprozess
(Pflichtauswahl)]],"okay","falscher Subprozess"))</f>
        <v/>
      </c>
      <c r="AL3669">
        <f>IF(aktives_Teilprojekt="Master","",IF(BTT[[#This Row],[Verantwortliches TP
(automatisch)]]=VLOOKUP(aktives_Teilprojekt,Teilprojekte[[Teilprojekte]:[Kürzel]],2,FALSE),"okay","Hauptprozess anderes TP"))</f>
        <v/>
      </c>
      <c r="AM3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9">
        <f>IFERROR(IF(BTT[[#This Row],[SAP-Modul
(Pflichtauswahl)]]&lt;&gt;VLOOKUP(BTT[[#This Row],[Verwendete Transaktion (Pflichtauswahl)]],Transaktionen[[Transaktionen]:[Modul]],3,FALSE),"Modul anders","okay"),"")</f>
        <v/>
      </c>
      <c r="AP3669">
        <f>IFERROR(IF(COUNTIFS(BTT[Verwendete Transaktion (Pflichtauswahl)],BTT[[#This Row],[Verwendete Transaktion (Pflichtauswahl)]],BTT[SAP-Modul
(Pflichtauswahl)],"&lt;&gt;"&amp;BTT[[#This Row],[SAP-Modul
(Pflichtauswahl)]])&gt;0,"Modul anders","okay"),"")</f>
        <v/>
      </c>
      <c r="AQ3669">
        <f>IFERROR(IF(COUNTIFS(BTT[Verwendete Transaktion (Pflichtauswahl)],BTT[[#This Row],[Verwendete Transaktion (Pflichtauswahl)]],BTT[Verantwortliches TP
(automatisch)],"&lt;&gt;"&amp;BTT[[#This Row],[Verantwortliches TP
(automatisch)]])&gt;0,"Transaktion mehrfach","okay"),"")</f>
        <v/>
      </c>
      <c r="AR3669">
        <f>IFERROR(IF(COUNTIFS(BTT[Verwendete Transaktion (Pflichtauswahl)],BTT[[#This Row],[Verwendete Transaktion (Pflichtauswahl)]],BTT[Verantwortliches TP
(automatisch)],"&lt;&gt;"&amp;VLOOKUP(aktives_Teilprojekt,Teilprojekte[[Teilprojekte]:[Kürzel]],2,FALSE))&gt;0,"Transaktion mehrfach","okay"),"")</f>
        <v/>
      </c>
      <c r="AS3669" t="inlineStr">
        <is>
          <t>IH344</t>
        </is>
      </c>
    </row>
    <row r="3670">
      <c r="A3670">
        <f>IFERROR(IF(BTT[[#This Row],[Lfd Nr. 
(aus konsolidierter Datei)]]&lt;&gt;"",BTT[[#This Row],[Lfd Nr. 
(aus konsolidierter Datei)]],VLOOKUP(aktives_Teilprojekt,Teilprojekte[[Teilprojekte]:[Kürzel]],2,FALSE)&amp;ROW(BTT[[#This Row],[Lfd Nr.
(automatisch)]])-2),"")</f>
        <v/>
      </c>
      <c r="B3670" t="inlineStr">
        <is>
          <t>geplante Außerbetriebnahme und Instandsetzung durchführen</t>
        </is>
      </c>
      <c r="C3670" t="inlineStr">
        <is>
          <t>Auftrag durchführen und (teil)rückmelden</t>
        </is>
      </c>
      <c r="D3670" t="inlineStr">
        <is>
          <t>Workflowsteuerung Toleranzerhöhung</t>
        </is>
      </c>
      <c r="E3670">
        <f>IFERROR(IF(NOT(BTT[[#This Row],[Manuelle Änderung des Verantwortliches TP
(Auswahl - bei Bedarf)]]=""),BTT[[#This Row],[Manuelle Änderung des Verantwortliches TP
(Auswahl - bei Bedarf)]],VLOOKUP(BTT[[#This Row],[Hauptprozess
(Pflichtauswahl)]],Hauptprozesse[],3,FALSE)),"")</f>
        <v/>
      </c>
      <c r="H3670" t="inlineStr">
        <is>
          <t>PM</t>
        </is>
      </c>
      <c r="I3670" t="inlineStr">
        <is>
          <t>Workflow</t>
        </is>
      </c>
      <c r="J3670">
        <f>IFERROR(VLOOKUP(BTT[[#This Row],[Verwendete Transaktion (Pflichtauswahl)]],Transaktionen[[Transaktionen]:[Langtext]],2,FALSE),"")</f>
        <v/>
      </c>
      <c r="K3670" t="inlineStr">
        <is>
          <t>ZPM78, ZPM79, ZPM80, ZPM92, ZPM95, ZPM96, ZPM97</t>
        </is>
      </c>
      <c r="L3670" t="inlineStr">
        <is>
          <t>nein</t>
        </is>
      </c>
      <c r="M3670" t="inlineStr">
        <is>
          <t>nein</t>
        </is>
      </c>
      <c r="N3670" t="inlineStr">
        <is>
          <t>nein</t>
        </is>
      </c>
      <c r="O3670" t="inlineStr">
        <is>
          <t>nein</t>
        </is>
      </c>
      <c r="P3670" t="inlineStr">
        <is>
          <t>WS95000061 - WF3</t>
        </is>
      </c>
      <c r="Q3670" t="inlineStr">
        <is>
          <t>nein</t>
        </is>
      </c>
      <c r="R3670" t="inlineStr">
        <is>
          <t>keine</t>
        </is>
      </c>
      <c r="S3670" t="inlineStr">
        <is>
          <t>nein</t>
        </is>
      </c>
      <c r="T3670" t="inlineStr">
        <is>
          <t>keiner</t>
        </is>
      </c>
      <c r="V3670">
        <f>IFERROR(VLOOKUP(BTT[[#This Row],[Verwendetes Formular
(Auswahl falls relevant)]],Formulare[[Formularbezeichnung]:[Formularname (technisch)]],2,FALSE),"")</f>
        <v/>
      </c>
      <c r="X3670" t="inlineStr">
        <is>
          <t>ja</t>
        </is>
      </c>
      <c r="Z3670" t="inlineStr">
        <is>
          <t>Must-have</t>
        </is>
      </c>
      <c r="AK3670">
        <f>IF(BTT[[#This Row],[Subprozess
(optionale Auswahl)]]="","okay",IF(VLOOKUP(BTT[[#This Row],[Subprozess
(optionale Auswahl)]],BPML[[Subprozess]:[Zugeordneter Hauptprozess]],3,FALSE)=BTT[[#This Row],[Hauptprozess
(Pflichtauswahl)]],"okay","falscher Subprozess"))</f>
        <v/>
      </c>
      <c r="AL3670">
        <f>IF(aktives_Teilprojekt="Master","",IF(BTT[[#This Row],[Verantwortliches TP
(automatisch)]]=VLOOKUP(aktives_Teilprojekt,Teilprojekte[[Teilprojekte]:[Kürzel]],2,FALSE),"okay","Hauptprozess anderes TP"))</f>
        <v/>
      </c>
      <c r="AM3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0">
        <f>IFERROR(IF(BTT[[#This Row],[SAP-Modul
(Pflichtauswahl)]]&lt;&gt;VLOOKUP(BTT[[#This Row],[Verwendete Transaktion (Pflichtauswahl)]],Transaktionen[[Transaktionen]:[Modul]],3,FALSE),"Modul anders","okay"),"")</f>
        <v/>
      </c>
      <c r="AP3670">
        <f>IFERROR(IF(COUNTIFS(BTT[Verwendete Transaktion (Pflichtauswahl)],BTT[[#This Row],[Verwendete Transaktion (Pflichtauswahl)]],BTT[SAP-Modul
(Pflichtauswahl)],"&lt;&gt;"&amp;BTT[[#This Row],[SAP-Modul
(Pflichtauswahl)]])&gt;0,"Modul anders","okay"),"")</f>
        <v/>
      </c>
      <c r="AQ3670">
        <f>IFERROR(IF(COUNTIFS(BTT[Verwendete Transaktion (Pflichtauswahl)],BTT[[#This Row],[Verwendete Transaktion (Pflichtauswahl)]],BTT[Verantwortliches TP
(automatisch)],"&lt;&gt;"&amp;BTT[[#This Row],[Verantwortliches TP
(automatisch)]])&gt;0,"Transaktion mehrfach","okay"),"")</f>
        <v/>
      </c>
      <c r="AR3670">
        <f>IFERROR(IF(COUNTIFS(BTT[Verwendete Transaktion (Pflichtauswahl)],BTT[[#This Row],[Verwendete Transaktion (Pflichtauswahl)]],BTT[Verantwortliches TP
(automatisch)],"&lt;&gt;"&amp;VLOOKUP(aktives_Teilprojekt,Teilprojekte[[Teilprojekte]:[Kürzel]],2,FALSE))&gt;0,"Transaktion mehrfach","okay"),"")</f>
        <v/>
      </c>
      <c r="AS3670" t="inlineStr">
        <is>
          <t>IH345</t>
        </is>
      </c>
    </row>
    <row r="3671">
      <c r="A3671">
        <f>IFERROR(IF(BTT[[#This Row],[Lfd Nr. 
(aus konsolidierter Datei)]]&lt;&gt;"",BTT[[#This Row],[Lfd Nr. 
(aus konsolidierter Datei)]],VLOOKUP(aktives_Teilprojekt,Teilprojekte[[Teilprojekte]:[Kürzel]],2,FALSE)&amp;ROW(BTT[[#This Row],[Lfd Nr.
(automatisch)]])-2),"")</f>
        <v/>
      </c>
      <c r="B3671" t="inlineStr">
        <is>
          <t>geplante Außerbetriebnahme und Instandsetzung durchführen</t>
        </is>
      </c>
      <c r="C3671" t="inlineStr">
        <is>
          <t>Auftrag durchführen und (teil)rückmelden</t>
        </is>
      </c>
      <c r="D3671" t="inlineStr">
        <is>
          <t>Workflowsteuerung Budgeterhöhung</t>
        </is>
      </c>
      <c r="E3671">
        <f>IFERROR(IF(NOT(BTT[[#This Row],[Manuelle Änderung des Verantwortliches TP
(Auswahl - bei Bedarf)]]=""),BTT[[#This Row],[Manuelle Änderung des Verantwortliches TP
(Auswahl - bei Bedarf)]],VLOOKUP(BTT[[#This Row],[Hauptprozess
(Pflichtauswahl)]],Hauptprozesse[],3,FALSE)),"")</f>
        <v/>
      </c>
      <c r="H3671" t="inlineStr">
        <is>
          <t>PM</t>
        </is>
      </c>
      <c r="I3671" t="inlineStr">
        <is>
          <t>Workflow</t>
        </is>
      </c>
      <c r="J3671">
        <f>IFERROR(VLOOKUP(BTT[[#This Row],[Verwendete Transaktion (Pflichtauswahl)]],Transaktionen[[Transaktionen]:[Langtext]],2,FALSE),"")</f>
        <v/>
      </c>
      <c r="K3671" t="inlineStr">
        <is>
          <t>ZPM78, ZPM79, ZPM80, ZPM92, ZPM95, ZPM96, ZPM97</t>
        </is>
      </c>
      <c r="L3671" t="inlineStr">
        <is>
          <t>nein</t>
        </is>
      </c>
      <c r="M3671" t="inlineStr">
        <is>
          <t>nein</t>
        </is>
      </c>
      <c r="N3671" t="inlineStr">
        <is>
          <t>nein</t>
        </is>
      </c>
      <c r="O3671" t="inlineStr">
        <is>
          <t>nein</t>
        </is>
      </c>
      <c r="P3671" t="inlineStr">
        <is>
          <t>WS95000067 - WF4</t>
        </is>
      </c>
      <c r="Q3671" t="inlineStr">
        <is>
          <t>nein</t>
        </is>
      </c>
      <c r="R3671" t="inlineStr">
        <is>
          <t>keine</t>
        </is>
      </c>
      <c r="S3671" t="inlineStr">
        <is>
          <t>nein</t>
        </is>
      </c>
      <c r="T3671" t="inlineStr">
        <is>
          <t>keiner</t>
        </is>
      </c>
      <c r="V3671">
        <f>IFERROR(VLOOKUP(BTT[[#This Row],[Verwendetes Formular
(Auswahl falls relevant)]],Formulare[[Formularbezeichnung]:[Formularname (technisch)]],2,FALSE),"")</f>
        <v/>
      </c>
      <c r="X3671" t="inlineStr">
        <is>
          <t>ja</t>
        </is>
      </c>
      <c r="Z3671" t="inlineStr">
        <is>
          <t>Must-have</t>
        </is>
      </c>
      <c r="AK3671">
        <f>IF(BTT[[#This Row],[Subprozess
(optionale Auswahl)]]="","okay",IF(VLOOKUP(BTT[[#This Row],[Subprozess
(optionale Auswahl)]],BPML[[Subprozess]:[Zugeordneter Hauptprozess]],3,FALSE)=BTT[[#This Row],[Hauptprozess
(Pflichtauswahl)]],"okay","falscher Subprozess"))</f>
        <v/>
      </c>
      <c r="AL3671">
        <f>IF(aktives_Teilprojekt="Master","",IF(BTT[[#This Row],[Verantwortliches TP
(automatisch)]]=VLOOKUP(aktives_Teilprojekt,Teilprojekte[[Teilprojekte]:[Kürzel]],2,FALSE),"okay","Hauptprozess anderes TP"))</f>
        <v/>
      </c>
      <c r="AM3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1">
        <f>IFERROR(IF(BTT[[#This Row],[SAP-Modul
(Pflichtauswahl)]]&lt;&gt;VLOOKUP(BTT[[#This Row],[Verwendete Transaktion (Pflichtauswahl)]],Transaktionen[[Transaktionen]:[Modul]],3,FALSE),"Modul anders","okay"),"")</f>
        <v/>
      </c>
      <c r="AP3671">
        <f>IFERROR(IF(COUNTIFS(BTT[Verwendete Transaktion (Pflichtauswahl)],BTT[[#This Row],[Verwendete Transaktion (Pflichtauswahl)]],BTT[SAP-Modul
(Pflichtauswahl)],"&lt;&gt;"&amp;BTT[[#This Row],[SAP-Modul
(Pflichtauswahl)]])&gt;0,"Modul anders","okay"),"")</f>
        <v/>
      </c>
      <c r="AQ3671">
        <f>IFERROR(IF(COUNTIFS(BTT[Verwendete Transaktion (Pflichtauswahl)],BTT[[#This Row],[Verwendete Transaktion (Pflichtauswahl)]],BTT[Verantwortliches TP
(automatisch)],"&lt;&gt;"&amp;BTT[[#This Row],[Verantwortliches TP
(automatisch)]])&gt;0,"Transaktion mehrfach","okay"),"")</f>
        <v/>
      </c>
      <c r="AR3671">
        <f>IFERROR(IF(COUNTIFS(BTT[Verwendete Transaktion (Pflichtauswahl)],BTT[[#This Row],[Verwendete Transaktion (Pflichtauswahl)]],BTT[Verantwortliches TP
(automatisch)],"&lt;&gt;"&amp;VLOOKUP(aktives_Teilprojekt,Teilprojekte[[Teilprojekte]:[Kürzel]],2,FALSE))&gt;0,"Transaktion mehrfach","okay"),"")</f>
        <v/>
      </c>
      <c r="AS3671" t="inlineStr">
        <is>
          <t>IH346</t>
        </is>
      </c>
    </row>
    <row r="3672">
      <c r="A3672">
        <f>IFERROR(IF(BTT[[#This Row],[Lfd Nr. 
(aus konsolidierter Datei)]]&lt;&gt;"",BTT[[#This Row],[Lfd Nr. 
(aus konsolidierter Datei)]],VLOOKUP(aktives_Teilprojekt,Teilprojekte[[Teilprojekte]:[Kürzel]],2,FALSE)&amp;ROW(BTT[[#This Row],[Lfd Nr.
(automatisch)]])-2),"")</f>
        <v/>
      </c>
      <c r="B3672" t="inlineStr">
        <is>
          <t>geplante Außerbetriebnahme und Instandsetzung durchführen</t>
        </is>
      </c>
      <c r="C3672" t="inlineStr">
        <is>
          <t>Auftrag durchführen und (teil)rückmelden</t>
        </is>
      </c>
      <c r="D3672" t="inlineStr">
        <is>
          <t>Arbeitsformulare drucken</t>
        </is>
      </c>
      <c r="E3672">
        <f>IFERROR(IF(NOT(BTT[[#This Row],[Manuelle Änderung des Verantwortliches TP
(Auswahl - bei Bedarf)]]=""),BTT[[#This Row],[Manuelle Änderung des Verantwortliches TP
(Auswahl - bei Bedarf)]],VLOOKUP(BTT[[#This Row],[Hauptprozess
(Pflichtauswahl)]],Hauptprozesse[],3,FALSE)),"")</f>
        <v/>
      </c>
      <c r="H3672" t="inlineStr">
        <is>
          <t>PM</t>
        </is>
      </c>
      <c r="I3672" t="inlineStr">
        <is>
          <t>IW32</t>
        </is>
      </c>
      <c r="J3672">
        <f>IFERROR(VLOOKUP(BTT[[#This Row],[Verwendete Transaktion (Pflichtauswahl)]],Transaktionen[[Transaktionen]:[Langtext]],2,FALSE),"")</f>
        <v/>
      </c>
      <c r="K3672" t="inlineStr">
        <is>
          <t>IW22</t>
        </is>
      </c>
      <c r="L3672" t="inlineStr">
        <is>
          <t>nein</t>
        </is>
      </c>
      <c r="M3672" t="inlineStr">
        <is>
          <t>nein</t>
        </is>
      </c>
      <c r="N3672" t="inlineStr">
        <is>
          <t>nein</t>
        </is>
      </c>
      <c r="O3672" t="inlineStr">
        <is>
          <t>nein</t>
        </is>
      </c>
      <c r="P3672" t="inlineStr">
        <is>
          <t>nein</t>
        </is>
      </c>
      <c r="Q3672" t="inlineStr">
        <is>
          <t>nein</t>
        </is>
      </c>
      <c r="R3672" t="inlineStr">
        <is>
          <t>keine</t>
        </is>
      </c>
      <c r="S3672" t="inlineStr">
        <is>
          <t>nein</t>
        </is>
      </c>
      <c r="T3672" t="inlineStr">
        <is>
          <t>SAP-Formular</t>
        </is>
      </c>
      <c r="U3672" t="inlineStr">
        <is>
          <t>Arbeitsbegleitschein Armatur</t>
        </is>
      </c>
      <c r="V3672">
        <f>IFERROR(VLOOKUP(BTT[[#This Row],[Verwendetes Formular
(Auswahl falls relevant)]],Formulare[[Formularbezeichnung]:[Formularname (technisch)]],2,FALSE),"")</f>
        <v/>
      </c>
      <c r="X3672" t="inlineStr">
        <is>
          <t>nein</t>
        </is>
      </c>
      <c r="Y3672" t="inlineStr">
        <is>
          <t>müssen diese perspektivisch gedruckt werden, oder ist eine rein digitale Nutzung absehbar</t>
        </is>
      </c>
      <c r="Z3672" t="inlineStr">
        <is>
          <t>Could-have</t>
        </is>
      </c>
      <c r="AK3672">
        <f>IF(BTT[[#This Row],[Subprozess
(optionale Auswahl)]]="","okay",IF(VLOOKUP(BTT[[#This Row],[Subprozess
(optionale Auswahl)]],BPML[[Subprozess]:[Zugeordneter Hauptprozess]],3,FALSE)=BTT[[#This Row],[Hauptprozess
(Pflichtauswahl)]],"okay","falscher Subprozess"))</f>
        <v/>
      </c>
      <c r="AL3672">
        <f>IF(aktives_Teilprojekt="Master","",IF(BTT[[#This Row],[Verantwortliches TP
(automatisch)]]=VLOOKUP(aktives_Teilprojekt,Teilprojekte[[Teilprojekte]:[Kürzel]],2,FALSE),"okay","Hauptprozess anderes TP"))</f>
        <v/>
      </c>
      <c r="AM3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2">
        <f>IFERROR(IF(BTT[[#This Row],[SAP-Modul
(Pflichtauswahl)]]&lt;&gt;VLOOKUP(BTT[[#This Row],[Verwendete Transaktion (Pflichtauswahl)]],Transaktionen[[Transaktionen]:[Modul]],3,FALSE),"Modul anders","okay"),"")</f>
        <v/>
      </c>
      <c r="AP3672">
        <f>IFERROR(IF(COUNTIFS(BTT[Verwendete Transaktion (Pflichtauswahl)],BTT[[#This Row],[Verwendete Transaktion (Pflichtauswahl)]],BTT[SAP-Modul
(Pflichtauswahl)],"&lt;&gt;"&amp;BTT[[#This Row],[SAP-Modul
(Pflichtauswahl)]])&gt;0,"Modul anders","okay"),"")</f>
        <v/>
      </c>
      <c r="AQ3672">
        <f>IFERROR(IF(COUNTIFS(BTT[Verwendete Transaktion (Pflichtauswahl)],BTT[[#This Row],[Verwendete Transaktion (Pflichtauswahl)]],BTT[Verantwortliches TP
(automatisch)],"&lt;&gt;"&amp;BTT[[#This Row],[Verantwortliches TP
(automatisch)]])&gt;0,"Transaktion mehrfach","okay"),"")</f>
        <v/>
      </c>
      <c r="AR3672">
        <f>IFERROR(IF(COUNTIFS(BTT[Verwendete Transaktion (Pflichtauswahl)],BTT[[#This Row],[Verwendete Transaktion (Pflichtauswahl)]],BTT[Verantwortliches TP
(automatisch)],"&lt;&gt;"&amp;VLOOKUP(aktives_Teilprojekt,Teilprojekte[[Teilprojekte]:[Kürzel]],2,FALSE))&gt;0,"Transaktion mehrfach","okay"),"")</f>
        <v/>
      </c>
      <c r="AS3672" t="inlineStr">
        <is>
          <t>IH347</t>
        </is>
      </c>
    </row>
    <row r="3673">
      <c r="A3673">
        <f>IFERROR(IF(BTT[[#This Row],[Lfd Nr. 
(aus konsolidierter Datei)]]&lt;&gt;"",BTT[[#This Row],[Lfd Nr. 
(aus konsolidierter Datei)]],VLOOKUP(aktives_Teilprojekt,Teilprojekte[[Teilprojekte]:[Kürzel]],2,FALSE)&amp;ROW(BTT[[#This Row],[Lfd Nr.
(automatisch)]])-2),"")</f>
        <v/>
      </c>
      <c r="B3673" t="inlineStr">
        <is>
          <t>geplante Außerbetriebnahme und Instandsetzung durchführen</t>
        </is>
      </c>
      <c r="C3673" t="inlineStr">
        <is>
          <t>Auftrag durchführen und (teil)rückmelden</t>
        </is>
      </c>
      <c r="D3673" t="inlineStr">
        <is>
          <t>Arbeitsformulare drucken</t>
        </is>
      </c>
      <c r="E3673">
        <f>IFERROR(IF(NOT(BTT[[#This Row],[Manuelle Änderung des Verantwortliches TP
(Auswahl - bei Bedarf)]]=""),BTT[[#This Row],[Manuelle Änderung des Verantwortliches TP
(Auswahl - bei Bedarf)]],VLOOKUP(BTT[[#This Row],[Hauptprozess
(Pflichtauswahl)]],Hauptprozesse[],3,FALSE)),"")</f>
        <v/>
      </c>
      <c r="H3673" t="inlineStr">
        <is>
          <t>PM</t>
        </is>
      </c>
      <c r="I3673" t="inlineStr">
        <is>
          <t>IW32</t>
        </is>
      </c>
      <c r="J3673">
        <f>IFERROR(VLOOKUP(BTT[[#This Row],[Verwendete Transaktion (Pflichtauswahl)]],Transaktionen[[Transaktionen]:[Langtext]],2,FALSE),"")</f>
        <v/>
      </c>
      <c r="K3673" t="inlineStr">
        <is>
          <t>IW22</t>
        </is>
      </c>
      <c r="L3673" t="inlineStr">
        <is>
          <t>nein</t>
        </is>
      </c>
      <c r="M3673" t="inlineStr">
        <is>
          <t>nein</t>
        </is>
      </c>
      <c r="N3673" t="inlineStr">
        <is>
          <t>nein</t>
        </is>
      </c>
      <c r="O3673" t="inlineStr">
        <is>
          <t>nein</t>
        </is>
      </c>
      <c r="P3673" t="inlineStr">
        <is>
          <t>nein</t>
        </is>
      </c>
      <c r="Q3673" t="inlineStr">
        <is>
          <t>nein</t>
        </is>
      </c>
      <c r="R3673" t="inlineStr">
        <is>
          <t>keine</t>
        </is>
      </c>
      <c r="S3673" t="inlineStr">
        <is>
          <t>nein</t>
        </is>
      </c>
      <c r="T3673" t="inlineStr">
        <is>
          <t>SAP-Formular</t>
        </is>
      </c>
      <c r="U3673" t="inlineStr">
        <is>
          <t>Erlaubnisschein für Arbeiten in Behältern und engen Räumen</t>
        </is>
      </c>
      <c r="V3673">
        <f>IFERROR(VLOOKUP(BTT[[#This Row],[Verwendetes Formular
(Auswahl falls relevant)]],Formulare[[Formularbezeichnung]:[Formularname (technisch)]],2,FALSE),"")</f>
        <v/>
      </c>
      <c r="X3673" t="inlineStr">
        <is>
          <t>nein</t>
        </is>
      </c>
      <c r="Z3673" t="inlineStr">
        <is>
          <t>Could-have</t>
        </is>
      </c>
      <c r="AK3673">
        <f>IF(BTT[[#This Row],[Subprozess
(optionale Auswahl)]]="","okay",IF(VLOOKUP(BTT[[#This Row],[Subprozess
(optionale Auswahl)]],BPML[[Subprozess]:[Zugeordneter Hauptprozess]],3,FALSE)=BTT[[#This Row],[Hauptprozess
(Pflichtauswahl)]],"okay","falscher Subprozess"))</f>
        <v/>
      </c>
      <c r="AL3673">
        <f>IF(aktives_Teilprojekt="Master","",IF(BTT[[#This Row],[Verantwortliches TP
(automatisch)]]=VLOOKUP(aktives_Teilprojekt,Teilprojekte[[Teilprojekte]:[Kürzel]],2,FALSE),"okay","Hauptprozess anderes TP"))</f>
        <v/>
      </c>
      <c r="AM3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3">
        <f>IFERROR(IF(BTT[[#This Row],[SAP-Modul
(Pflichtauswahl)]]&lt;&gt;VLOOKUP(BTT[[#This Row],[Verwendete Transaktion (Pflichtauswahl)]],Transaktionen[[Transaktionen]:[Modul]],3,FALSE),"Modul anders","okay"),"")</f>
        <v/>
      </c>
      <c r="AP3673">
        <f>IFERROR(IF(COUNTIFS(BTT[Verwendete Transaktion (Pflichtauswahl)],BTT[[#This Row],[Verwendete Transaktion (Pflichtauswahl)]],BTT[SAP-Modul
(Pflichtauswahl)],"&lt;&gt;"&amp;BTT[[#This Row],[SAP-Modul
(Pflichtauswahl)]])&gt;0,"Modul anders","okay"),"")</f>
        <v/>
      </c>
      <c r="AQ3673">
        <f>IFERROR(IF(COUNTIFS(BTT[Verwendete Transaktion (Pflichtauswahl)],BTT[[#This Row],[Verwendete Transaktion (Pflichtauswahl)]],BTT[Verantwortliches TP
(automatisch)],"&lt;&gt;"&amp;BTT[[#This Row],[Verantwortliches TP
(automatisch)]])&gt;0,"Transaktion mehrfach","okay"),"")</f>
        <v/>
      </c>
      <c r="AR3673">
        <f>IFERROR(IF(COUNTIFS(BTT[Verwendete Transaktion (Pflichtauswahl)],BTT[[#This Row],[Verwendete Transaktion (Pflichtauswahl)]],BTT[Verantwortliches TP
(automatisch)],"&lt;&gt;"&amp;VLOOKUP(aktives_Teilprojekt,Teilprojekte[[Teilprojekte]:[Kürzel]],2,FALSE))&gt;0,"Transaktion mehrfach","okay"),"")</f>
        <v/>
      </c>
      <c r="AS3673" t="inlineStr">
        <is>
          <t>IH348</t>
        </is>
      </c>
    </row>
    <row r="3674">
      <c r="A3674">
        <f>IFERROR(IF(BTT[[#This Row],[Lfd Nr. 
(aus konsolidierter Datei)]]&lt;&gt;"",BTT[[#This Row],[Lfd Nr. 
(aus konsolidierter Datei)]],VLOOKUP(aktives_Teilprojekt,Teilprojekte[[Teilprojekte]:[Kürzel]],2,FALSE)&amp;ROW(BTT[[#This Row],[Lfd Nr.
(automatisch)]])-2),"")</f>
        <v/>
      </c>
      <c r="B3674" t="inlineStr">
        <is>
          <t>geplante Außerbetriebnahme und Instandsetzung durchführen</t>
        </is>
      </c>
      <c r="C3674" t="inlineStr">
        <is>
          <t>Auftrag durchführen und (teil)rückmelden</t>
        </is>
      </c>
      <c r="D3674" t="inlineStr">
        <is>
          <t>Arbeitsformulare drucken</t>
        </is>
      </c>
      <c r="E3674">
        <f>IFERROR(IF(NOT(BTT[[#This Row],[Manuelle Änderung des Verantwortliches TP
(Auswahl - bei Bedarf)]]=""),BTT[[#This Row],[Manuelle Änderung des Verantwortliches TP
(Auswahl - bei Bedarf)]],VLOOKUP(BTT[[#This Row],[Hauptprozess
(Pflichtauswahl)]],Hauptprozesse[],3,FALSE)),"")</f>
        <v/>
      </c>
      <c r="H3674" t="inlineStr">
        <is>
          <t>PM</t>
        </is>
      </c>
      <c r="I3674" t="inlineStr">
        <is>
          <t>IW32</t>
        </is>
      </c>
      <c r="J3674">
        <f>IFERROR(VLOOKUP(BTT[[#This Row],[Verwendete Transaktion (Pflichtauswahl)]],Transaktionen[[Transaktionen]:[Langtext]],2,FALSE),"")</f>
        <v/>
      </c>
      <c r="K3674" t="inlineStr">
        <is>
          <t>IW22</t>
        </is>
      </c>
      <c r="L3674" t="inlineStr">
        <is>
          <t>nein</t>
        </is>
      </c>
      <c r="M3674" t="inlineStr">
        <is>
          <t>nein</t>
        </is>
      </c>
      <c r="N3674" t="inlineStr">
        <is>
          <t>nein</t>
        </is>
      </c>
      <c r="O3674" t="inlineStr">
        <is>
          <t>nein</t>
        </is>
      </c>
      <c r="P3674" t="inlineStr">
        <is>
          <t>nein</t>
        </is>
      </c>
      <c r="Q3674" t="inlineStr">
        <is>
          <t>nein</t>
        </is>
      </c>
      <c r="R3674" t="inlineStr">
        <is>
          <t>keine</t>
        </is>
      </c>
      <c r="S3674" t="inlineStr">
        <is>
          <t>nein</t>
        </is>
      </c>
      <c r="T3674" t="inlineStr">
        <is>
          <t>SAP-Formular</t>
        </is>
      </c>
      <c r="U3674" t="inlineStr">
        <is>
          <t>Beispiel für eine Reklamation</t>
        </is>
      </c>
      <c r="V3674">
        <f>IFERROR(VLOOKUP(BTT[[#This Row],[Verwendetes Formular
(Auswahl falls relevant)]],Formulare[[Formularbezeichnung]:[Formularname (technisch)]],2,FALSE),"")</f>
        <v/>
      </c>
      <c r="X3674" t="inlineStr">
        <is>
          <t>nein</t>
        </is>
      </c>
      <c r="Z3674" t="inlineStr">
        <is>
          <t>Could-have</t>
        </is>
      </c>
      <c r="AK3674">
        <f>IF(BTT[[#This Row],[Subprozess
(optionale Auswahl)]]="","okay",IF(VLOOKUP(BTT[[#This Row],[Subprozess
(optionale Auswahl)]],BPML[[Subprozess]:[Zugeordneter Hauptprozess]],3,FALSE)=BTT[[#This Row],[Hauptprozess
(Pflichtauswahl)]],"okay","falscher Subprozess"))</f>
        <v/>
      </c>
      <c r="AL3674">
        <f>IF(aktives_Teilprojekt="Master","",IF(BTT[[#This Row],[Verantwortliches TP
(automatisch)]]=VLOOKUP(aktives_Teilprojekt,Teilprojekte[[Teilprojekte]:[Kürzel]],2,FALSE),"okay","Hauptprozess anderes TP"))</f>
        <v/>
      </c>
      <c r="AM3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4">
        <f>IFERROR(IF(BTT[[#This Row],[SAP-Modul
(Pflichtauswahl)]]&lt;&gt;VLOOKUP(BTT[[#This Row],[Verwendete Transaktion (Pflichtauswahl)]],Transaktionen[[Transaktionen]:[Modul]],3,FALSE),"Modul anders","okay"),"")</f>
        <v/>
      </c>
      <c r="AP3674">
        <f>IFERROR(IF(COUNTIFS(BTT[Verwendete Transaktion (Pflichtauswahl)],BTT[[#This Row],[Verwendete Transaktion (Pflichtauswahl)]],BTT[SAP-Modul
(Pflichtauswahl)],"&lt;&gt;"&amp;BTT[[#This Row],[SAP-Modul
(Pflichtauswahl)]])&gt;0,"Modul anders","okay"),"")</f>
        <v/>
      </c>
      <c r="AQ3674">
        <f>IFERROR(IF(COUNTIFS(BTT[Verwendete Transaktion (Pflichtauswahl)],BTT[[#This Row],[Verwendete Transaktion (Pflichtauswahl)]],BTT[Verantwortliches TP
(automatisch)],"&lt;&gt;"&amp;BTT[[#This Row],[Verantwortliches TP
(automatisch)]])&gt;0,"Transaktion mehrfach","okay"),"")</f>
        <v/>
      </c>
      <c r="AR3674">
        <f>IFERROR(IF(COUNTIFS(BTT[Verwendete Transaktion (Pflichtauswahl)],BTT[[#This Row],[Verwendete Transaktion (Pflichtauswahl)]],BTT[Verantwortliches TP
(automatisch)],"&lt;&gt;"&amp;VLOOKUP(aktives_Teilprojekt,Teilprojekte[[Teilprojekte]:[Kürzel]],2,FALSE))&gt;0,"Transaktion mehrfach","okay"),"")</f>
        <v/>
      </c>
      <c r="AS3674" t="inlineStr">
        <is>
          <t>IH349</t>
        </is>
      </c>
    </row>
    <row r="3675">
      <c r="A3675">
        <f>IFERROR(IF(BTT[[#This Row],[Lfd Nr. 
(aus konsolidierter Datei)]]&lt;&gt;"",BTT[[#This Row],[Lfd Nr. 
(aus konsolidierter Datei)]],VLOOKUP(aktives_Teilprojekt,Teilprojekte[[Teilprojekte]:[Kürzel]],2,FALSE)&amp;ROW(BTT[[#This Row],[Lfd Nr.
(automatisch)]])-2),"")</f>
        <v/>
      </c>
      <c r="B3675" t="inlineStr">
        <is>
          <t>geplante Außerbetriebnahme und Instandsetzung durchführen</t>
        </is>
      </c>
      <c r="C3675" t="inlineStr">
        <is>
          <t>Auftrag durchführen und (teil)rückmelden</t>
        </is>
      </c>
      <c r="D3675" t="inlineStr">
        <is>
          <t>Arbeitsformulare drucken</t>
        </is>
      </c>
      <c r="E3675">
        <f>IFERROR(IF(NOT(BTT[[#This Row],[Manuelle Änderung des Verantwortliches TP
(Auswahl - bei Bedarf)]]=""),BTT[[#This Row],[Manuelle Änderung des Verantwortliches TP
(Auswahl - bei Bedarf)]],VLOOKUP(BTT[[#This Row],[Hauptprozess
(Pflichtauswahl)]],Hauptprozesse[],3,FALSE)),"")</f>
        <v/>
      </c>
      <c r="H3675" t="inlineStr">
        <is>
          <t>PM</t>
        </is>
      </c>
      <c r="I3675" t="inlineStr">
        <is>
          <t>IW32</t>
        </is>
      </c>
      <c r="J3675">
        <f>IFERROR(VLOOKUP(BTT[[#This Row],[Verwendete Transaktion (Pflichtauswahl)]],Transaktionen[[Transaktionen]:[Langtext]],2,FALSE),"")</f>
        <v/>
      </c>
      <c r="K3675" t="inlineStr">
        <is>
          <t>IW22</t>
        </is>
      </c>
      <c r="L3675" t="inlineStr">
        <is>
          <t>nein</t>
        </is>
      </c>
      <c r="M3675" t="inlineStr">
        <is>
          <t>nein</t>
        </is>
      </c>
      <c r="N3675" t="inlineStr">
        <is>
          <t>nein</t>
        </is>
      </c>
      <c r="O3675" t="inlineStr">
        <is>
          <t>nein</t>
        </is>
      </c>
      <c r="P3675" t="inlineStr">
        <is>
          <t>nein</t>
        </is>
      </c>
      <c r="Q3675" t="inlineStr">
        <is>
          <t>nein</t>
        </is>
      </c>
      <c r="R3675" t="inlineStr">
        <is>
          <t>keine</t>
        </is>
      </c>
      <c r="S3675" t="inlineStr">
        <is>
          <t>nein</t>
        </is>
      </c>
      <c r="T3675" t="inlineStr">
        <is>
          <t>SAP-Formular</t>
        </is>
      </c>
      <c r="U3675" t="inlineStr">
        <is>
          <t>PM Wartung Druckentwässerungsstation (DES)</t>
        </is>
      </c>
      <c r="V3675">
        <f>IFERROR(VLOOKUP(BTT[[#This Row],[Verwendetes Formular
(Auswahl falls relevant)]],Formulare[[Formularbezeichnung]:[Formularname (technisch)]],2,FALSE),"")</f>
        <v/>
      </c>
      <c r="X3675" t="inlineStr">
        <is>
          <t>nein</t>
        </is>
      </c>
      <c r="Z3675" t="inlineStr">
        <is>
          <t>Could-have</t>
        </is>
      </c>
      <c r="AK3675">
        <f>IF(BTT[[#This Row],[Subprozess
(optionale Auswahl)]]="","okay",IF(VLOOKUP(BTT[[#This Row],[Subprozess
(optionale Auswahl)]],BPML[[Subprozess]:[Zugeordneter Hauptprozess]],3,FALSE)=BTT[[#This Row],[Hauptprozess
(Pflichtauswahl)]],"okay","falscher Subprozess"))</f>
        <v/>
      </c>
      <c r="AL3675">
        <f>IF(aktives_Teilprojekt="Master","",IF(BTT[[#This Row],[Verantwortliches TP
(automatisch)]]=VLOOKUP(aktives_Teilprojekt,Teilprojekte[[Teilprojekte]:[Kürzel]],2,FALSE),"okay","Hauptprozess anderes TP"))</f>
        <v/>
      </c>
      <c r="AM3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5">
        <f>IFERROR(IF(BTT[[#This Row],[SAP-Modul
(Pflichtauswahl)]]&lt;&gt;VLOOKUP(BTT[[#This Row],[Verwendete Transaktion (Pflichtauswahl)]],Transaktionen[[Transaktionen]:[Modul]],3,FALSE),"Modul anders","okay"),"")</f>
        <v/>
      </c>
      <c r="AP3675">
        <f>IFERROR(IF(COUNTIFS(BTT[Verwendete Transaktion (Pflichtauswahl)],BTT[[#This Row],[Verwendete Transaktion (Pflichtauswahl)]],BTT[SAP-Modul
(Pflichtauswahl)],"&lt;&gt;"&amp;BTT[[#This Row],[SAP-Modul
(Pflichtauswahl)]])&gt;0,"Modul anders","okay"),"")</f>
        <v/>
      </c>
      <c r="AQ3675">
        <f>IFERROR(IF(COUNTIFS(BTT[Verwendete Transaktion (Pflichtauswahl)],BTT[[#This Row],[Verwendete Transaktion (Pflichtauswahl)]],BTT[Verantwortliches TP
(automatisch)],"&lt;&gt;"&amp;BTT[[#This Row],[Verantwortliches TP
(automatisch)]])&gt;0,"Transaktion mehrfach","okay"),"")</f>
        <v/>
      </c>
      <c r="AR3675">
        <f>IFERROR(IF(COUNTIFS(BTT[Verwendete Transaktion (Pflichtauswahl)],BTT[[#This Row],[Verwendete Transaktion (Pflichtauswahl)]],BTT[Verantwortliches TP
(automatisch)],"&lt;&gt;"&amp;VLOOKUP(aktives_Teilprojekt,Teilprojekte[[Teilprojekte]:[Kürzel]],2,FALSE))&gt;0,"Transaktion mehrfach","okay"),"")</f>
        <v/>
      </c>
      <c r="AS3675" t="inlineStr">
        <is>
          <t>IH350</t>
        </is>
      </c>
    </row>
    <row r="3676">
      <c r="A3676">
        <f>IFERROR(IF(BTT[[#This Row],[Lfd Nr. 
(aus konsolidierter Datei)]]&lt;&gt;"",BTT[[#This Row],[Lfd Nr. 
(aus konsolidierter Datei)]],VLOOKUP(aktives_Teilprojekt,Teilprojekte[[Teilprojekte]:[Kürzel]],2,FALSE)&amp;ROW(BTT[[#This Row],[Lfd Nr.
(automatisch)]])-2),"")</f>
        <v/>
      </c>
      <c r="B3676" t="inlineStr">
        <is>
          <t>geplante Außerbetriebnahme und Instandsetzung durchführen</t>
        </is>
      </c>
      <c r="C3676" t="inlineStr">
        <is>
          <t>Auftrag durchführen und (teil)rückmelden</t>
        </is>
      </c>
      <c r="D3676" t="inlineStr">
        <is>
          <t>Arbeitsformulare drucken</t>
        </is>
      </c>
      <c r="E3676">
        <f>IFERROR(IF(NOT(BTT[[#This Row],[Manuelle Änderung des Verantwortliches TP
(Auswahl - bei Bedarf)]]=""),BTT[[#This Row],[Manuelle Änderung des Verantwortliches TP
(Auswahl - bei Bedarf)]],VLOOKUP(BTT[[#This Row],[Hauptprozess
(Pflichtauswahl)]],Hauptprozesse[],3,FALSE)),"")</f>
        <v/>
      </c>
      <c r="H3676" t="inlineStr">
        <is>
          <t>PM</t>
        </is>
      </c>
      <c r="I3676" t="inlineStr">
        <is>
          <t>IW32</t>
        </is>
      </c>
      <c r="J3676">
        <f>IFERROR(VLOOKUP(BTT[[#This Row],[Verwendete Transaktion (Pflichtauswahl)]],Transaktionen[[Transaktionen]:[Langtext]],2,FALSE),"")</f>
        <v/>
      </c>
      <c r="K3676" t="inlineStr">
        <is>
          <t>IW22</t>
        </is>
      </c>
      <c r="L3676" t="inlineStr">
        <is>
          <t>nein</t>
        </is>
      </c>
      <c r="M3676" t="inlineStr">
        <is>
          <t>nein</t>
        </is>
      </c>
      <c r="N3676" t="inlineStr">
        <is>
          <t>nein</t>
        </is>
      </c>
      <c r="O3676" t="inlineStr">
        <is>
          <t>nein</t>
        </is>
      </c>
      <c r="P3676" t="inlineStr">
        <is>
          <t>nein</t>
        </is>
      </c>
      <c r="Q3676" t="inlineStr">
        <is>
          <t>nein</t>
        </is>
      </c>
      <c r="R3676" t="inlineStr">
        <is>
          <t>keine</t>
        </is>
      </c>
      <c r="S3676" t="inlineStr">
        <is>
          <t>nein</t>
        </is>
      </c>
      <c r="T3676" t="inlineStr">
        <is>
          <t>SAP-Formular</t>
        </is>
      </c>
      <c r="U3676" t="inlineStr">
        <is>
          <t>Technische Daten: Schieber und Drehantrieb</t>
        </is>
      </c>
      <c r="V3676">
        <f>IFERROR(VLOOKUP(BTT[[#This Row],[Verwendetes Formular
(Auswahl falls relevant)]],Formulare[[Formularbezeichnung]:[Formularname (technisch)]],2,FALSE),"")</f>
        <v/>
      </c>
      <c r="X3676" t="inlineStr">
        <is>
          <t>nein</t>
        </is>
      </c>
      <c r="Z3676" t="inlineStr">
        <is>
          <t>Could-have</t>
        </is>
      </c>
      <c r="AK3676">
        <f>IF(BTT[[#This Row],[Subprozess
(optionale Auswahl)]]="","okay",IF(VLOOKUP(BTT[[#This Row],[Subprozess
(optionale Auswahl)]],BPML[[Subprozess]:[Zugeordneter Hauptprozess]],3,FALSE)=BTT[[#This Row],[Hauptprozess
(Pflichtauswahl)]],"okay","falscher Subprozess"))</f>
        <v/>
      </c>
      <c r="AL3676">
        <f>IF(aktives_Teilprojekt="Master","",IF(BTT[[#This Row],[Verantwortliches TP
(automatisch)]]=VLOOKUP(aktives_Teilprojekt,Teilprojekte[[Teilprojekte]:[Kürzel]],2,FALSE),"okay","Hauptprozess anderes TP"))</f>
        <v/>
      </c>
      <c r="AM3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6">
        <f>IFERROR(IF(BTT[[#This Row],[SAP-Modul
(Pflichtauswahl)]]&lt;&gt;VLOOKUP(BTT[[#This Row],[Verwendete Transaktion (Pflichtauswahl)]],Transaktionen[[Transaktionen]:[Modul]],3,FALSE),"Modul anders","okay"),"")</f>
        <v/>
      </c>
      <c r="AP3676">
        <f>IFERROR(IF(COUNTIFS(BTT[Verwendete Transaktion (Pflichtauswahl)],BTT[[#This Row],[Verwendete Transaktion (Pflichtauswahl)]],BTT[SAP-Modul
(Pflichtauswahl)],"&lt;&gt;"&amp;BTT[[#This Row],[SAP-Modul
(Pflichtauswahl)]])&gt;0,"Modul anders","okay"),"")</f>
        <v/>
      </c>
      <c r="AQ3676">
        <f>IFERROR(IF(COUNTIFS(BTT[Verwendete Transaktion (Pflichtauswahl)],BTT[[#This Row],[Verwendete Transaktion (Pflichtauswahl)]],BTT[Verantwortliches TP
(automatisch)],"&lt;&gt;"&amp;BTT[[#This Row],[Verantwortliches TP
(automatisch)]])&gt;0,"Transaktion mehrfach","okay"),"")</f>
        <v/>
      </c>
      <c r="AR3676">
        <f>IFERROR(IF(COUNTIFS(BTT[Verwendete Transaktion (Pflichtauswahl)],BTT[[#This Row],[Verwendete Transaktion (Pflichtauswahl)]],BTT[Verantwortliches TP
(automatisch)],"&lt;&gt;"&amp;VLOOKUP(aktives_Teilprojekt,Teilprojekte[[Teilprojekte]:[Kürzel]],2,FALSE))&gt;0,"Transaktion mehrfach","okay"),"")</f>
        <v/>
      </c>
      <c r="AS3676" t="inlineStr">
        <is>
          <t>IH351</t>
        </is>
      </c>
    </row>
    <row r="3677">
      <c r="A3677">
        <f>IFERROR(IF(BTT[[#This Row],[Lfd Nr. 
(aus konsolidierter Datei)]]&lt;&gt;"",BTT[[#This Row],[Lfd Nr. 
(aus konsolidierter Datei)]],VLOOKUP(aktives_Teilprojekt,Teilprojekte[[Teilprojekte]:[Kürzel]],2,FALSE)&amp;ROW(BTT[[#This Row],[Lfd Nr.
(automatisch)]])-2),"")</f>
        <v/>
      </c>
      <c r="B3677" t="inlineStr">
        <is>
          <t>geplante Außerbetriebnahme und Instandsetzung durchführen</t>
        </is>
      </c>
      <c r="C3677" t="inlineStr">
        <is>
          <t>Auftrag durchführen und (teil)rückmelden</t>
        </is>
      </c>
      <c r="D3677" t="inlineStr">
        <is>
          <t>Arbeitsformulare drucken</t>
        </is>
      </c>
      <c r="E3677">
        <f>IFERROR(IF(NOT(BTT[[#This Row],[Manuelle Änderung des Verantwortliches TP
(Auswahl - bei Bedarf)]]=""),BTT[[#This Row],[Manuelle Änderung des Verantwortliches TP
(Auswahl - bei Bedarf)]],VLOOKUP(BTT[[#This Row],[Hauptprozess
(Pflichtauswahl)]],Hauptprozesse[],3,FALSE)),"")</f>
        <v/>
      </c>
      <c r="H3677" t="inlineStr">
        <is>
          <t>PM</t>
        </is>
      </c>
      <c r="I3677" t="inlineStr">
        <is>
          <t>IW32</t>
        </is>
      </c>
      <c r="J3677">
        <f>IFERROR(VLOOKUP(BTT[[#This Row],[Verwendete Transaktion (Pflichtauswahl)]],Transaktionen[[Transaktionen]:[Langtext]],2,FALSE),"")</f>
        <v/>
      </c>
      <c r="K3677" t="inlineStr">
        <is>
          <t>IW22</t>
        </is>
      </c>
      <c r="L3677" t="inlineStr">
        <is>
          <t>nein</t>
        </is>
      </c>
      <c r="M3677" t="inlineStr">
        <is>
          <t>nein</t>
        </is>
      </c>
      <c r="N3677" t="inlineStr">
        <is>
          <t>nein</t>
        </is>
      </c>
      <c r="O3677" t="inlineStr">
        <is>
          <t>nein</t>
        </is>
      </c>
      <c r="P3677" t="inlineStr">
        <is>
          <t>nein</t>
        </is>
      </c>
      <c r="Q3677" t="inlineStr">
        <is>
          <t>nein</t>
        </is>
      </c>
      <c r="R3677" t="inlineStr">
        <is>
          <t>keine</t>
        </is>
      </c>
      <c r="S3677" t="inlineStr">
        <is>
          <t>nein</t>
        </is>
      </c>
      <c r="T3677" t="inlineStr">
        <is>
          <t>SAP-Formular</t>
        </is>
      </c>
      <c r="U3677" t="inlineStr">
        <is>
          <t>Freigabeschein Arbeiten in abgeschloss. elektr. Betriebsst.</t>
        </is>
      </c>
      <c r="V3677">
        <f>IFERROR(VLOOKUP(BTT[[#This Row],[Verwendetes Formular
(Auswahl falls relevant)]],Formulare[[Formularbezeichnung]:[Formularname (technisch)]],2,FALSE),"")</f>
        <v/>
      </c>
      <c r="X3677" t="inlineStr">
        <is>
          <t>nein</t>
        </is>
      </c>
      <c r="Z3677" t="inlineStr">
        <is>
          <t>Could-have</t>
        </is>
      </c>
      <c r="AK3677">
        <f>IF(BTT[[#This Row],[Subprozess
(optionale Auswahl)]]="","okay",IF(VLOOKUP(BTT[[#This Row],[Subprozess
(optionale Auswahl)]],BPML[[Subprozess]:[Zugeordneter Hauptprozess]],3,FALSE)=BTT[[#This Row],[Hauptprozess
(Pflichtauswahl)]],"okay","falscher Subprozess"))</f>
        <v/>
      </c>
      <c r="AL3677">
        <f>IF(aktives_Teilprojekt="Master","",IF(BTT[[#This Row],[Verantwortliches TP
(automatisch)]]=VLOOKUP(aktives_Teilprojekt,Teilprojekte[[Teilprojekte]:[Kürzel]],2,FALSE),"okay","Hauptprozess anderes TP"))</f>
        <v/>
      </c>
      <c r="AM3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7">
        <f>IFERROR(IF(BTT[[#This Row],[SAP-Modul
(Pflichtauswahl)]]&lt;&gt;VLOOKUP(BTT[[#This Row],[Verwendete Transaktion (Pflichtauswahl)]],Transaktionen[[Transaktionen]:[Modul]],3,FALSE),"Modul anders","okay"),"")</f>
        <v/>
      </c>
      <c r="AP3677">
        <f>IFERROR(IF(COUNTIFS(BTT[Verwendete Transaktion (Pflichtauswahl)],BTT[[#This Row],[Verwendete Transaktion (Pflichtauswahl)]],BTT[SAP-Modul
(Pflichtauswahl)],"&lt;&gt;"&amp;BTT[[#This Row],[SAP-Modul
(Pflichtauswahl)]])&gt;0,"Modul anders","okay"),"")</f>
        <v/>
      </c>
      <c r="AQ3677">
        <f>IFERROR(IF(COUNTIFS(BTT[Verwendete Transaktion (Pflichtauswahl)],BTT[[#This Row],[Verwendete Transaktion (Pflichtauswahl)]],BTT[Verantwortliches TP
(automatisch)],"&lt;&gt;"&amp;BTT[[#This Row],[Verantwortliches TP
(automatisch)]])&gt;0,"Transaktion mehrfach","okay"),"")</f>
        <v/>
      </c>
      <c r="AR3677">
        <f>IFERROR(IF(COUNTIFS(BTT[Verwendete Transaktion (Pflichtauswahl)],BTT[[#This Row],[Verwendete Transaktion (Pflichtauswahl)]],BTT[Verantwortliches TP
(automatisch)],"&lt;&gt;"&amp;VLOOKUP(aktives_Teilprojekt,Teilprojekte[[Teilprojekte]:[Kürzel]],2,FALSE))&gt;0,"Transaktion mehrfach","okay"),"")</f>
        <v/>
      </c>
      <c r="AS3677" t="inlineStr">
        <is>
          <t>IH352</t>
        </is>
      </c>
    </row>
    <row r="3678">
      <c r="A3678">
        <f>IFERROR(IF(BTT[[#This Row],[Lfd Nr. 
(aus konsolidierter Datei)]]&lt;&gt;"",BTT[[#This Row],[Lfd Nr. 
(aus konsolidierter Datei)]],VLOOKUP(aktives_Teilprojekt,Teilprojekte[[Teilprojekte]:[Kürzel]],2,FALSE)&amp;ROW(BTT[[#This Row],[Lfd Nr.
(automatisch)]])-2),"")</f>
        <v/>
      </c>
      <c r="B3678" t="inlineStr">
        <is>
          <t>geplante Außerbetriebnahme und Instandsetzung durchführen</t>
        </is>
      </c>
      <c r="C3678" t="inlineStr">
        <is>
          <t>Auftrag durchführen und (teil)rückmelden</t>
        </is>
      </c>
      <c r="D3678" t="inlineStr">
        <is>
          <t>Arbeitsformulare drucken</t>
        </is>
      </c>
      <c r="E3678">
        <f>IFERROR(IF(NOT(BTT[[#This Row],[Manuelle Änderung des Verantwortliches TP
(Auswahl - bei Bedarf)]]=""),BTT[[#This Row],[Manuelle Änderung des Verantwortliches TP
(Auswahl - bei Bedarf)]],VLOOKUP(BTT[[#This Row],[Hauptprozess
(Pflichtauswahl)]],Hauptprozesse[],3,FALSE)),"")</f>
        <v/>
      </c>
      <c r="H3678" t="inlineStr">
        <is>
          <t>PM</t>
        </is>
      </c>
      <c r="I3678" t="inlineStr">
        <is>
          <t>IW32</t>
        </is>
      </c>
      <c r="J3678">
        <f>IFERROR(VLOOKUP(BTT[[#This Row],[Verwendete Transaktion (Pflichtauswahl)]],Transaktionen[[Transaktionen]:[Langtext]],2,FALSE),"")</f>
        <v/>
      </c>
      <c r="K3678" t="inlineStr">
        <is>
          <t>IW22</t>
        </is>
      </c>
      <c r="L3678" t="inlineStr">
        <is>
          <t>nein</t>
        </is>
      </c>
      <c r="M3678" t="inlineStr">
        <is>
          <t>nein</t>
        </is>
      </c>
      <c r="N3678" t="inlineStr">
        <is>
          <t>nein</t>
        </is>
      </c>
      <c r="O3678" t="inlineStr">
        <is>
          <t>nein</t>
        </is>
      </c>
      <c r="P3678" t="inlineStr">
        <is>
          <t>nein</t>
        </is>
      </c>
      <c r="Q3678" t="inlineStr">
        <is>
          <t>nein</t>
        </is>
      </c>
      <c r="R3678" t="inlineStr">
        <is>
          <t>keine</t>
        </is>
      </c>
      <c r="S3678" t="inlineStr">
        <is>
          <t>nein</t>
        </is>
      </c>
      <c r="T3678" t="inlineStr">
        <is>
          <t>SAP-Formular</t>
        </is>
      </c>
      <c r="U3678" t="inlineStr">
        <is>
          <t>Freigabeschein spannungsfreies Arbeiten in elektr. Anlagen</t>
        </is>
      </c>
      <c r="V3678">
        <f>IFERROR(VLOOKUP(BTT[[#This Row],[Verwendetes Formular
(Auswahl falls relevant)]],Formulare[[Formularbezeichnung]:[Formularname (technisch)]],2,FALSE),"")</f>
        <v/>
      </c>
      <c r="X3678" t="inlineStr">
        <is>
          <t>nein</t>
        </is>
      </c>
      <c r="Z3678" t="inlineStr">
        <is>
          <t>Could-have</t>
        </is>
      </c>
      <c r="AK3678">
        <f>IF(BTT[[#This Row],[Subprozess
(optionale Auswahl)]]="","okay",IF(VLOOKUP(BTT[[#This Row],[Subprozess
(optionale Auswahl)]],BPML[[Subprozess]:[Zugeordneter Hauptprozess]],3,FALSE)=BTT[[#This Row],[Hauptprozess
(Pflichtauswahl)]],"okay","falscher Subprozess"))</f>
        <v/>
      </c>
      <c r="AL3678">
        <f>IF(aktives_Teilprojekt="Master","",IF(BTT[[#This Row],[Verantwortliches TP
(automatisch)]]=VLOOKUP(aktives_Teilprojekt,Teilprojekte[[Teilprojekte]:[Kürzel]],2,FALSE),"okay","Hauptprozess anderes TP"))</f>
        <v/>
      </c>
      <c r="AM3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8">
        <f>IFERROR(IF(BTT[[#This Row],[SAP-Modul
(Pflichtauswahl)]]&lt;&gt;VLOOKUP(BTT[[#This Row],[Verwendete Transaktion (Pflichtauswahl)]],Transaktionen[[Transaktionen]:[Modul]],3,FALSE),"Modul anders","okay"),"")</f>
        <v/>
      </c>
      <c r="AP3678">
        <f>IFERROR(IF(COUNTIFS(BTT[Verwendete Transaktion (Pflichtauswahl)],BTT[[#This Row],[Verwendete Transaktion (Pflichtauswahl)]],BTT[SAP-Modul
(Pflichtauswahl)],"&lt;&gt;"&amp;BTT[[#This Row],[SAP-Modul
(Pflichtauswahl)]])&gt;0,"Modul anders","okay"),"")</f>
        <v/>
      </c>
      <c r="AQ3678">
        <f>IFERROR(IF(COUNTIFS(BTT[Verwendete Transaktion (Pflichtauswahl)],BTT[[#This Row],[Verwendete Transaktion (Pflichtauswahl)]],BTT[Verantwortliches TP
(automatisch)],"&lt;&gt;"&amp;BTT[[#This Row],[Verantwortliches TP
(automatisch)]])&gt;0,"Transaktion mehrfach","okay"),"")</f>
        <v/>
      </c>
      <c r="AR3678">
        <f>IFERROR(IF(COUNTIFS(BTT[Verwendete Transaktion (Pflichtauswahl)],BTT[[#This Row],[Verwendete Transaktion (Pflichtauswahl)]],BTT[Verantwortliches TP
(automatisch)],"&lt;&gt;"&amp;VLOOKUP(aktives_Teilprojekt,Teilprojekte[[Teilprojekte]:[Kürzel]],2,FALSE))&gt;0,"Transaktion mehrfach","okay"),"")</f>
        <v/>
      </c>
      <c r="AS3678" t="inlineStr">
        <is>
          <t>IH353</t>
        </is>
      </c>
    </row>
    <row r="3679">
      <c r="A3679">
        <f>IFERROR(IF(BTT[[#This Row],[Lfd Nr. 
(aus konsolidierter Datei)]]&lt;&gt;"",BTT[[#This Row],[Lfd Nr. 
(aus konsolidierter Datei)]],VLOOKUP(aktives_Teilprojekt,Teilprojekte[[Teilprojekte]:[Kürzel]],2,FALSE)&amp;ROW(BTT[[#This Row],[Lfd Nr.
(automatisch)]])-2),"")</f>
        <v/>
      </c>
      <c r="B3679" t="inlineStr">
        <is>
          <t>geplante Außerbetriebnahme und Instandsetzung durchführen</t>
        </is>
      </c>
      <c r="C3679" t="inlineStr">
        <is>
          <t>Auftrag durchführen und (teil)rückmelden</t>
        </is>
      </c>
      <c r="D3679" t="inlineStr">
        <is>
          <t>Arbeitsformulare drucken</t>
        </is>
      </c>
      <c r="E3679">
        <f>IFERROR(IF(NOT(BTT[[#This Row],[Manuelle Änderung des Verantwortliches TP
(Auswahl - bei Bedarf)]]=""),BTT[[#This Row],[Manuelle Änderung des Verantwortliches TP
(Auswahl - bei Bedarf)]],VLOOKUP(BTT[[#This Row],[Hauptprozess
(Pflichtauswahl)]],Hauptprozesse[],3,FALSE)),"")</f>
        <v/>
      </c>
      <c r="H3679" t="inlineStr">
        <is>
          <t>PM</t>
        </is>
      </c>
      <c r="I3679" t="inlineStr">
        <is>
          <t>IW32</t>
        </is>
      </c>
      <c r="J3679">
        <f>IFERROR(VLOOKUP(BTT[[#This Row],[Verwendete Transaktion (Pflichtauswahl)]],Transaktionen[[Transaktionen]:[Langtext]],2,FALSE),"")</f>
        <v/>
      </c>
      <c r="K3679" t="inlineStr">
        <is>
          <t>IW22</t>
        </is>
      </c>
      <c r="L3679" t="inlineStr">
        <is>
          <t>nein</t>
        </is>
      </c>
      <c r="M3679" t="inlineStr">
        <is>
          <t>nein</t>
        </is>
      </c>
      <c r="N3679" t="inlineStr">
        <is>
          <t>nein</t>
        </is>
      </c>
      <c r="O3679" t="inlineStr">
        <is>
          <t>nein</t>
        </is>
      </c>
      <c r="P3679" t="inlineStr">
        <is>
          <t>nein</t>
        </is>
      </c>
      <c r="Q3679" t="inlineStr">
        <is>
          <t>nein</t>
        </is>
      </c>
      <c r="R3679" t="inlineStr">
        <is>
          <t>keine</t>
        </is>
      </c>
      <c r="S3679" t="inlineStr">
        <is>
          <t>nein</t>
        </is>
      </c>
      <c r="T3679" t="inlineStr">
        <is>
          <t>SAP-Formular</t>
        </is>
      </c>
      <c r="U3679" t="inlineStr">
        <is>
          <t>Arbeitsbegleitschein E-Motor</t>
        </is>
      </c>
      <c r="V3679">
        <f>IFERROR(VLOOKUP(BTT[[#This Row],[Verwendetes Formular
(Auswahl falls relevant)]],Formulare[[Formularbezeichnung]:[Formularname (technisch)]],2,FALSE),"")</f>
        <v/>
      </c>
      <c r="X3679" t="inlineStr">
        <is>
          <t>nein</t>
        </is>
      </c>
      <c r="Z3679" t="inlineStr">
        <is>
          <t>Could-have</t>
        </is>
      </c>
      <c r="AK3679">
        <f>IF(BTT[[#This Row],[Subprozess
(optionale Auswahl)]]="","okay",IF(VLOOKUP(BTT[[#This Row],[Subprozess
(optionale Auswahl)]],BPML[[Subprozess]:[Zugeordneter Hauptprozess]],3,FALSE)=BTT[[#This Row],[Hauptprozess
(Pflichtauswahl)]],"okay","falscher Subprozess"))</f>
        <v/>
      </c>
      <c r="AL3679">
        <f>IF(aktives_Teilprojekt="Master","",IF(BTT[[#This Row],[Verantwortliches TP
(automatisch)]]=VLOOKUP(aktives_Teilprojekt,Teilprojekte[[Teilprojekte]:[Kürzel]],2,FALSE),"okay","Hauptprozess anderes TP"))</f>
        <v/>
      </c>
      <c r="AM3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9">
        <f>IFERROR(IF(BTT[[#This Row],[SAP-Modul
(Pflichtauswahl)]]&lt;&gt;VLOOKUP(BTT[[#This Row],[Verwendete Transaktion (Pflichtauswahl)]],Transaktionen[[Transaktionen]:[Modul]],3,FALSE),"Modul anders","okay"),"")</f>
        <v/>
      </c>
      <c r="AP3679">
        <f>IFERROR(IF(COUNTIFS(BTT[Verwendete Transaktion (Pflichtauswahl)],BTT[[#This Row],[Verwendete Transaktion (Pflichtauswahl)]],BTT[SAP-Modul
(Pflichtauswahl)],"&lt;&gt;"&amp;BTT[[#This Row],[SAP-Modul
(Pflichtauswahl)]])&gt;0,"Modul anders","okay"),"")</f>
        <v/>
      </c>
      <c r="AQ3679">
        <f>IFERROR(IF(COUNTIFS(BTT[Verwendete Transaktion (Pflichtauswahl)],BTT[[#This Row],[Verwendete Transaktion (Pflichtauswahl)]],BTT[Verantwortliches TP
(automatisch)],"&lt;&gt;"&amp;BTT[[#This Row],[Verantwortliches TP
(automatisch)]])&gt;0,"Transaktion mehrfach","okay"),"")</f>
        <v/>
      </c>
      <c r="AR3679">
        <f>IFERROR(IF(COUNTIFS(BTT[Verwendete Transaktion (Pflichtauswahl)],BTT[[#This Row],[Verwendete Transaktion (Pflichtauswahl)]],BTT[Verantwortliches TP
(automatisch)],"&lt;&gt;"&amp;VLOOKUP(aktives_Teilprojekt,Teilprojekte[[Teilprojekte]:[Kürzel]],2,FALSE))&gt;0,"Transaktion mehrfach","okay"),"")</f>
        <v/>
      </c>
      <c r="AS3679" t="inlineStr">
        <is>
          <t>IH354</t>
        </is>
      </c>
    </row>
    <row r="3680">
      <c r="A3680">
        <f>IFERROR(IF(BTT[[#This Row],[Lfd Nr. 
(aus konsolidierter Datei)]]&lt;&gt;"",BTT[[#This Row],[Lfd Nr. 
(aus konsolidierter Datei)]],VLOOKUP(aktives_Teilprojekt,Teilprojekte[[Teilprojekte]:[Kürzel]],2,FALSE)&amp;ROW(BTT[[#This Row],[Lfd Nr.
(automatisch)]])-2),"")</f>
        <v/>
      </c>
      <c r="B3680" t="inlineStr">
        <is>
          <t>geplante Außerbetriebnahme und Instandsetzung durchführen</t>
        </is>
      </c>
      <c r="C3680" t="inlineStr">
        <is>
          <t>Auftrag durchführen und (teil)rückmelden</t>
        </is>
      </c>
      <c r="D3680" t="inlineStr">
        <is>
          <t>Arbeitsformulare drucken</t>
        </is>
      </c>
      <c r="E3680">
        <f>IFERROR(IF(NOT(BTT[[#This Row],[Manuelle Änderung des Verantwortliches TP
(Auswahl - bei Bedarf)]]=""),BTT[[#This Row],[Manuelle Änderung des Verantwortliches TP
(Auswahl - bei Bedarf)]],VLOOKUP(BTT[[#This Row],[Hauptprozess
(Pflichtauswahl)]],Hauptprozesse[],3,FALSE)),"")</f>
        <v/>
      </c>
      <c r="H3680" t="inlineStr">
        <is>
          <t>PM</t>
        </is>
      </c>
      <c r="I3680" t="inlineStr">
        <is>
          <t>IW32</t>
        </is>
      </c>
      <c r="J3680">
        <f>IFERROR(VLOOKUP(BTT[[#This Row],[Verwendete Transaktion (Pflichtauswahl)]],Transaktionen[[Transaktionen]:[Langtext]],2,FALSE),"")</f>
        <v/>
      </c>
      <c r="K3680" t="inlineStr">
        <is>
          <t>IW22</t>
        </is>
      </c>
      <c r="L3680" t="inlineStr">
        <is>
          <t>nein</t>
        </is>
      </c>
      <c r="M3680" t="inlineStr">
        <is>
          <t>nein</t>
        </is>
      </c>
      <c r="N3680" t="inlineStr">
        <is>
          <t>nein</t>
        </is>
      </c>
      <c r="O3680" t="inlineStr">
        <is>
          <t>nein</t>
        </is>
      </c>
      <c r="P3680" t="inlineStr">
        <is>
          <t>nein</t>
        </is>
      </c>
      <c r="Q3680" t="inlineStr">
        <is>
          <t>nein</t>
        </is>
      </c>
      <c r="R3680" t="inlineStr">
        <is>
          <t>keine</t>
        </is>
      </c>
      <c r="S3680" t="inlineStr">
        <is>
          <t>nein</t>
        </is>
      </c>
      <c r="T3680" t="inlineStr">
        <is>
          <t>SAP-Formular</t>
        </is>
      </c>
      <c r="U3680" t="inlineStr">
        <is>
          <t>Arbeitserlaubnisschein KW Schönerlinde</t>
        </is>
      </c>
      <c r="V3680">
        <f>IFERROR(VLOOKUP(BTT[[#This Row],[Verwendetes Formular
(Auswahl falls relevant)]],Formulare[[Formularbezeichnung]:[Formularname (technisch)]],2,FALSE),"")</f>
        <v/>
      </c>
      <c r="X3680" t="inlineStr">
        <is>
          <t>nein</t>
        </is>
      </c>
      <c r="Z3680" t="inlineStr">
        <is>
          <t>Could-have</t>
        </is>
      </c>
      <c r="AK3680">
        <f>IF(BTT[[#This Row],[Subprozess
(optionale Auswahl)]]="","okay",IF(VLOOKUP(BTT[[#This Row],[Subprozess
(optionale Auswahl)]],BPML[[Subprozess]:[Zugeordneter Hauptprozess]],3,FALSE)=BTT[[#This Row],[Hauptprozess
(Pflichtauswahl)]],"okay","falscher Subprozess"))</f>
        <v/>
      </c>
      <c r="AL3680">
        <f>IF(aktives_Teilprojekt="Master","",IF(BTT[[#This Row],[Verantwortliches TP
(automatisch)]]=VLOOKUP(aktives_Teilprojekt,Teilprojekte[[Teilprojekte]:[Kürzel]],2,FALSE),"okay","Hauptprozess anderes TP"))</f>
        <v/>
      </c>
      <c r="AM3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0">
        <f>IFERROR(IF(BTT[[#This Row],[SAP-Modul
(Pflichtauswahl)]]&lt;&gt;VLOOKUP(BTT[[#This Row],[Verwendete Transaktion (Pflichtauswahl)]],Transaktionen[[Transaktionen]:[Modul]],3,FALSE),"Modul anders","okay"),"")</f>
        <v/>
      </c>
      <c r="AP3680">
        <f>IFERROR(IF(COUNTIFS(BTT[Verwendete Transaktion (Pflichtauswahl)],BTT[[#This Row],[Verwendete Transaktion (Pflichtauswahl)]],BTT[SAP-Modul
(Pflichtauswahl)],"&lt;&gt;"&amp;BTT[[#This Row],[SAP-Modul
(Pflichtauswahl)]])&gt;0,"Modul anders","okay"),"")</f>
        <v/>
      </c>
      <c r="AQ3680">
        <f>IFERROR(IF(COUNTIFS(BTT[Verwendete Transaktion (Pflichtauswahl)],BTT[[#This Row],[Verwendete Transaktion (Pflichtauswahl)]],BTT[Verantwortliches TP
(automatisch)],"&lt;&gt;"&amp;BTT[[#This Row],[Verantwortliches TP
(automatisch)]])&gt;0,"Transaktion mehrfach","okay"),"")</f>
        <v/>
      </c>
      <c r="AR3680">
        <f>IFERROR(IF(COUNTIFS(BTT[Verwendete Transaktion (Pflichtauswahl)],BTT[[#This Row],[Verwendete Transaktion (Pflichtauswahl)]],BTT[Verantwortliches TP
(automatisch)],"&lt;&gt;"&amp;VLOOKUP(aktives_Teilprojekt,Teilprojekte[[Teilprojekte]:[Kürzel]],2,FALSE))&gt;0,"Transaktion mehrfach","okay"),"")</f>
        <v/>
      </c>
      <c r="AS3680" t="inlineStr">
        <is>
          <t>IH355</t>
        </is>
      </c>
    </row>
    <row r="3681">
      <c r="A3681">
        <f>IFERROR(IF(BTT[[#This Row],[Lfd Nr. 
(aus konsolidierter Datei)]]&lt;&gt;"",BTT[[#This Row],[Lfd Nr. 
(aus konsolidierter Datei)]],VLOOKUP(aktives_Teilprojekt,Teilprojekte[[Teilprojekte]:[Kürzel]],2,FALSE)&amp;ROW(BTT[[#This Row],[Lfd Nr.
(automatisch)]])-2),"")</f>
        <v/>
      </c>
      <c r="B3681" t="inlineStr">
        <is>
          <t>geplante Außerbetriebnahme und Instandsetzung durchführen</t>
        </is>
      </c>
      <c r="C3681" t="inlineStr">
        <is>
          <t>Auftrag durchführen und (teil)rückmelden</t>
        </is>
      </c>
      <c r="D3681" t="inlineStr">
        <is>
          <t>Arbeitsformulare drucken</t>
        </is>
      </c>
      <c r="E3681">
        <f>IFERROR(IF(NOT(BTT[[#This Row],[Manuelle Änderung des Verantwortliches TP
(Auswahl - bei Bedarf)]]=""),BTT[[#This Row],[Manuelle Änderung des Verantwortliches TP
(Auswahl - bei Bedarf)]],VLOOKUP(BTT[[#This Row],[Hauptprozess
(Pflichtauswahl)]],Hauptprozesse[],3,FALSE)),"")</f>
        <v/>
      </c>
      <c r="H3681" t="inlineStr">
        <is>
          <t>PM</t>
        </is>
      </c>
      <c r="I3681" t="inlineStr">
        <is>
          <t>IW32</t>
        </is>
      </c>
      <c r="J3681">
        <f>IFERROR(VLOOKUP(BTT[[#This Row],[Verwendete Transaktion (Pflichtauswahl)]],Transaktionen[[Transaktionen]:[Langtext]],2,FALSE),"")</f>
        <v/>
      </c>
      <c r="K3681" t="inlineStr">
        <is>
          <t>IW22</t>
        </is>
      </c>
      <c r="L3681" t="inlineStr">
        <is>
          <t>nein</t>
        </is>
      </c>
      <c r="M3681" t="inlineStr">
        <is>
          <t>nein</t>
        </is>
      </c>
      <c r="N3681" t="inlineStr">
        <is>
          <t>nein</t>
        </is>
      </c>
      <c r="O3681" t="inlineStr">
        <is>
          <t>nein</t>
        </is>
      </c>
      <c r="P3681" t="inlineStr">
        <is>
          <t>nein</t>
        </is>
      </c>
      <c r="Q3681" t="inlineStr">
        <is>
          <t>nein</t>
        </is>
      </c>
      <c r="R3681" t="inlineStr">
        <is>
          <t>keine</t>
        </is>
      </c>
      <c r="S3681" t="inlineStr">
        <is>
          <t>nein</t>
        </is>
      </c>
      <c r="T3681" t="inlineStr">
        <is>
          <t>SAP-Formular</t>
        </is>
      </c>
      <c r="U3681" t="inlineStr">
        <is>
          <t>Wartungsprotokoll elektrotechnische Anlagen</t>
        </is>
      </c>
      <c r="V3681">
        <f>IFERROR(VLOOKUP(BTT[[#This Row],[Verwendetes Formular
(Auswahl falls relevant)]],Formulare[[Formularbezeichnung]:[Formularname (technisch)]],2,FALSE),"")</f>
        <v/>
      </c>
      <c r="X3681" t="inlineStr">
        <is>
          <t>nein</t>
        </is>
      </c>
      <c r="Z3681" t="inlineStr">
        <is>
          <t>Could-have</t>
        </is>
      </c>
      <c r="AK3681">
        <f>IF(BTT[[#This Row],[Subprozess
(optionale Auswahl)]]="","okay",IF(VLOOKUP(BTT[[#This Row],[Subprozess
(optionale Auswahl)]],BPML[[Subprozess]:[Zugeordneter Hauptprozess]],3,FALSE)=BTT[[#This Row],[Hauptprozess
(Pflichtauswahl)]],"okay","falscher Subprozess"))</f>
        <v/>
      </c>
      <c r="AL3681">
        <f>IF(aktives_Teilprojekt="Master","",IF(BTT[[#This Row],[Verantwortliches TP
(automatisch)]]=VLOOKUP(aktives_Teilprojekt,Teilprojekte[[Teilprojekte]:[Kürzel]],2,FALSE),"okay","Hauptprozess anderes TP"))</f>
        <v/>
      </c>
      <c r="AM3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1">
        <f>IFERROR(IF(BTT[[#This Row],[SAP-Modul
(Pflichtauswahl)]]&lt;&gt;VLOOKUP(BTT[[#This Row],[Verwendete Transaktion (Pflichtauswahl)]],Transaktionen[[Transaktionen]:[Modul]],3,FALSE),"Modul anders","okay"),"")</f>
        <v/>
      </c>
      <c r="AP3681">
        <f>IFERROR(IF(COUNTIFS(BTT[Verwendete Transaktion (Pflichtauswahl)],BTT[[#This Row],[Verwendete Transaktion (Pflichtauswahl)]],BTT[SAP-Modul
(Pflichtauswahl)],"&lt;&gt;"&amp;BTT[[#This Row],[SAP-Modul
(Pflichtauswahl)]])&gt;0,"Modul anders","okay"),"")</f>
        <v/>
      </c>
      <c r="AQ3681">
        <f>IFERROR(IF(COUNTIFS(BTT[Verwendete Transaktion (Pflichtauswahl)],BTT[[#This Row],[Verwendete Transaktion (Pflichtauswahl)]],BTT[Verantwortliches TP
(automatisch)],"&lt;&gt;"&amp;BTT[[#This Row],[Verantwortliches TP
(automatisch)]])&gt;0,"Transaktion mehrfach","okay"),"")</f>
        <v/>
      </c>
      <c r="AR3681">
        <f>IFERROR(IF(COUNTIFS(BTT[Verwendete Transaktion (Pflichtauswahl)],BTT[[#This Row],[Verwendete Transaktion (Pflichtauswahl)]],BTT[Verantwortliches TP
(automatisch)],"&lt;&gt;"&amp;VLOOKUP(aktives_Teilprojekt,Teilprojekte[[Teilprojekte]:[Kürzel]],2,FALSE))&gt;0,"Transaktion mehrfach","okay"),"")</f>
        <v/>
      </c>
      <c r="AS3681" t="inlineStr">
        <is>
          <t>IH356</t>
        </is>
      </c>
    </row>
    <row r="3682">
      <c r="A3682">
        <f>IFERROR(IF(BTT[[#This Row],[Lfd Nr. 
(aus konsolidierter Datei)]]&lt;&gt;"",BTT[[#This Row],[Lfd Nr. 
(aus konsolidierter Datei)]],VLOOKUP(aktives_Teilprojekt,Teilprojekte[[Teilprojekte]:[Kürzel]],2,FALSE)&amp;ROW(BTT[[#This Row],[Lfd Nr.
(automatisch)]])-2),"")</f>
        <v/>
      </c>
      <c r="B3682" t="inlineStr">
        <is>
          <t>geplante Außerbetriebnahme und Instandsetzung durchführen</t>
        </is>
      </c>
      <c r="C3682" t="inlineStr">
        <is>
          <t>Auftrag durchführen und (teil)rückmelden</t>
        </is>
      </c>
      <c r="D3682" t="inlineStr">
        <is>
          <t>Arbeitsformulare drucken</t>
        </is>
      </c>
      <c r="E3682">
        <f>IFERROR(IF(NOT(BTT[[#This Row],[Manuelle Änderung des Verantwortliches TP
(Auswahl - bei Bedarf)]]=""),BTT[[#This Row],[Manuelle Änderung des Verantwortliches TP
(Auswahl - bei Bedarf)]],VLOOKUP(BTT[[#This Row],[Hauptprozess
(Pflichtauswahl)]],Hauptprozesse[],3,FALSE)),"")</f>
        <v/>
      </c>
      <c r="H3682" t="inlineStr">
        <is>
          <t>PM</t>
        </is>
      </c>
      <c r="I3682" t="inlineStr">
        <is>
          <t>IW32</t>
        </is>
      </c>
      <c r="J3682">
        <f>IFERROR(VLOOKUP(BTT[[#This Row],[Verwendete Transaktion (Pflichtauswahl)]],Transaktionen[[Transaktionen]:[Langtext]],2,FALSE),"")</f>
        <v/>
      </c>
      <c r="K3682" t="inlineStr">
        <is>
          <t>IW22</t>
        </is>
      </c>
      <c r="L3682" t="inlineStr">
        <is>
          <t>nein</t>
        </is>
      </c>
      <c r="M3682" t="inlineStr">
        <is>
          <t>nein</t>
        </is>
      </c>
      <c r="N3682" t="inlineStr">
        <is>
          <t>nein</t>
        </is>
      </c>
      <c r="O3682" t="inlineStr">
        <is>
          <t>nein</t>
        </is>
      </c>
      <c r="P3682" t="inlineStr">
        <is>
          <t>nein</t>
        </is>
      </c>
      <c r="Q3682" t="inlineStr">
        <is>
          <t>nein</t>
        </is>
      </c>
      <c r="R3682" t="inlineStr">
        <is>
          <t>keine</t>
        </is>
      </c>
      <c r="S3682" t="inlineStr">
        <is>
          <t>nein</t>
        </is>
      </c>
      <c r="T3682" t="inlineStr">
        <is>
          <t>SAP-Formular</t>
        </is>
      </c>
      <c r="U3682" t="inlineStr">
        <is>
          <t>Arbeitspapier Fahrzeuge</t>
        </is>
      </c>
      <c r="V3682">
        <f>IFERROR(VLOOKUP(BTT[[#This Row],[Verwendetes Formular
(Auswahl falls relevant)]],Formulare[[Formularbezeichnung]:[Formularname (technisch)]],2,FALSE),"")</f>
        <v/>
      </c>
      <c r="X3682" t="inlineStr">
        <is>
          <t>nein</t>
        </is>
      </c>
      <c r="Z3682" t="inlineStr">
        <is>
          <t>Could-have</t>
        </is>
      </c>
      <c r="AK3682">
        <f>IF(BTT[[#This Row],[Subprozess
(optionale Auswahl)]]="","okay",IF(VLOOKUP(BTT[[#This Row],[Subprozess
(optionale Auswahl)]],BPML[[Subprozess]:[Zugeordneter Hauptprozess]],3,FALSE)=BTT[[#This Row],[Hauptprozess
(Pflichtauswahl)]],"okay","falscher Subprozess"))</f>
        <v/>
      </c>
      <c r="AL3682">
        <f>IF(aktives_Teilprojekt="Master","",IF(BTT[[#This Row],[Verantwortliches TP
(automatisch)]]=VLOOKUP(aktives_Teilprojekt,Teilprojekte[[Teilprojekte]:[Kürzel]],2,FALSE),"okay","Hauptprozess anderes TP"))</f>
        <v/>
      </c>
      <c r="AM3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2">
        <f>IFERROR(IF(BTT[[#This Row],[SAP-Modul
(Pflichtauswahl)]]&lt;&gt;VLOOKUP(BTT[[#This Row],[Verwendete Transaktion (Pflichtauswahl)]],Transaktionen[[Transaktionen]:[Modul]],3,FALSE),"Modul anders","okay"),"")</f>
        <v/>
      </c>
      <c r="AP3682">
        <f>IFERROR(IF(COUNTIFS(BTT[Verwendete Transaktion (Pflichtauswahl)],BTT[[#This Row],[Verwendete Transaktion (Pflichtauswahl)]],BTT[SAP-Modul
(Pflichtauswahl)],"&lt;&gt;"&amp;BTT[[#This Row],[SAP-Modul
(Pflichtauswahl)]])&gt;0,"Modul anders","okay"),"")</f>
        <v/>
      </c>
      <c r="AQ3682">
        <f>IFERROR(IF(COUNTIFS(BTT[Verwendete Transaktion (Pflichtauswahl)],BTT[[#This Row],[Verwendete Transaktion (Pflichtauswahl)]],BTT[Verantwortliches TP
(automatisch)],"&lt;&gt;"&amp;BTT[[#This Row],[Verantwortliches TP
(automatisch)]])&gt;0,"Transaktion mehrfach","okay"),"")</f>
        <v/>
      </c>
      <c r="AR3682">
        <f>IFERROR(IF(COUNTIFS(BTT[Verwendete Transaktion (Pflichtauswahl)],BTT[[#This Row],[Verwendete Transaktion (Pflichtauswahl)]],BTT[Verantwortliches TP
(automatisch)],"&lt;&gt;"&amp;VLOOKUP(aktives_Teilprojekt,Teilprojekte[[Teilprojekte]:[Kürzel]],2,FALSE))&gt;0,"Transaktion mehrfach","okay"),"")</f>
        <v/>
      </c>
      <c r="AS3682" t="inlineStr">
        <is>
          <t>IH357</t>
        </is>
      </c>
    </row>
    <row r="3683">
      <c r="A3683">
        <f>IFERROR(IF(BTT[[#This Row],[Lfd Nr. 
(aus konsolidierter Datei)]]&lt;&gt;"",BTT[[#This Row],[Lfd Nr. 
(aus konsolidierter Datei)]],VLOOKUP(aktives_Teilprojekt,Teilprojekte[[Teilprojekte]:[Kürzel]],2,FALSE)&amp;ROW(BTT[[#This Row],[Lfd Nr.
(automatisch)]])-2),"")</f>
        <v/>
      </c>
      <c r="B3683" t="inlineStr">
        <is>
          <t>geplante Außerbetriebnahme und Instandsetzung durchführen</t>
        </is>
      </c>
      <c r="C3683" t="inlineStr">
        <is>
          <t>Auftrag durchführen und (teil)rückmelden</t>
        </is>
      </c>
      <c r="D3683" t="inlineStr">
        <is>
          <t>Arbeitsformulare drucken</t>
        </is>
      </c>
      <c r="E3683">
        <f>IFERROR(IF(NOT(BTT[[#This Row],[Manuelle Änderung des Verantwortliches TP
(Auswahl - bei Bedarf)]]=""),BTT[[#This Row],[Manuelle Änderung des Verantwortliches TP
(Auswahl - bei Bedarf)]],VLOOKUP(BTT[[#This Row],[Hauptprozess
(Pflichtauswahl)]],Hauptprozesse[],3,FALSE)),"")</f>
        <v/>
      </c>
      <c r="H3683" t="inlineStr">
        <is>
          <t>PM</t>
        </is>
      </c>
      <c r="I3683" t="inlineStr">
        <is>
          <t>IW32</t>
        </is>
      </c>
      <c r="J3683">
        <f>IFERROR(VLOOKUP(BTT[[#This Row],[Verwendete Transaktion (Pflichtauswahl)]],Transaktionen[[Transaktionen]:[Langtext]],2,FALSE),"")</f>
        <v/>
      </c>
      <c r="K3683" t="inlineStr">
        <is>
          <t>IW22</t>
        </is>
      </c>
      <c r="L3683" t="inlineStr">
        <is>
          <t>nein</t>
        </is>
      </c>
      <c r="M3683" t="inlineStr">
        <is>
          <t>nein</t>
        </is>
      </c>
      <c r="N3683" t="inlineStr">
        <is>
          <t>nein</t>
        </is>
      </c>
      <c r="O3683" t="inlineStr">
        <is>
          <t>nein</t>
        </is>
      </c>
      <c r="P3683" t="inlineStr">
        <is>
          <t>nein</t>
        </is>
      </c>
      <c r="Q3683" t="inlineStr">
        <is>
          <t>nein</t>
        </is>
      </c>
      <c r="R3683" t="inlineStr">
        <is>
          <t>keine</t>
        </is>
      </c>
      <c r="S3683" t="inlineStr">
        <is>
          <t>nein</t>
        </is>
      </c>
      <c r="T3683" t="inlineStr">
        <is>
          <t>SAP-Formular</t>
        </is>
      </c>
      <c r="U3683" t="inlineStr">
        <is>
          <t>Gastechnische Messungen bei Begehungen und Arbeiten</t>
        </is>
      </c>
      <c r="V3683">
        <f>IFERROR(VLOOKUP(BTT[[#This Row],[Verwendetes Formular
(Auswahl falls relevant)]],Formulare[[Formularbezeichnung]:[Formularname (technisch)]],2,FALSE),"")</f>
        <v/>
      </c>
      <c r="X3683" t="inlineStr">
        <is>
          <t>nein</t>
        </is>
      </c>
      <c r="Z3683" t="inlineStr">
        <is>
          <t>Could-have</t>
        </is>
      </c>
      <c r="AK3683">
        <f>IF(BTT[[#This Row],[Subprozess
(optionale Auswahl)]]="","okay",IF(VLOOKUP(BTT[[#This Row],[Subprozess
(optionale Auswahl)]],BPML[[Subprozess]:[Zugeordneter Hauptprozess]],3,FALSE)=BTT[[#This Row],[Hauptprozess
(Pflichtauswahl)]],"okay","falscher Subprozess"))</f>
        <v/>
      </c>
      <c r="AL3683">
        <f>IF(aktives_Teilprojekt="Master","",IF(BTT[[#This Row],[Verantwortliches TP
(automatisch)]]=VLOOKUP(aktives_Teilprojekt,Teilprojekte[[Teilprojekte]:[Kürzel]],2,FALSE),"okay","Hauptprozess anderes TP"))</f>
        <v/>
      </c>
      <c r="AM3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3">
        <f>IFERROR(IF(BTT[[#This Row],[SAP-Modul
(Pflichtauswahl)]]&lt;&gt;VLOOKUP(BTT[[#This Row],[Verwendete Transaktion (Pflichtauswahl)]],Transaktionen[[Transaktionen]:[Modul]],3,FALSE),"Modul anders","okay"),"")</f>
        <v/>
      </c>
      <c r="AP3683">
        <f>IFERROR(IF(COUNTIFS(BTT[Verwendete Transaktion (Pflichtauswahl)],BTT[[#This Row],[Verwendete Transaktion (Pflichtauswahl)]],BTT[SAP-Modul
(Pflichtauswahl)],"&lt;&gt;"&amp;BTT[[#This Row],[SAP-Modul
(Pflichtauswahl)]])&gt;0,"Modul anders","okay"),"")</f>
        <v/>
      </c>
      <c r="AQ3683">
        <f>IFERROR(IF(COUNTIFS(BTT[Verwendete Transaktion (Pflichtauswahl)],BTT[[#This Row],[Verwendete Transaktion (Pflichtauswahl)]],BTT[Verantwortliches TP
(automatisch)],"&lt;&gt;"&amp;BTT[[#This Row],[Verantwortliches TP
(automatisch)]])&gt;0,"Transaktion mehrfach","okay"),"")</f>
        <v/>
      </c>
      <c r="AR3683">
        <f>IFERROR(IF(COUNTIFS(BTT[Verwendete Transaktion (Pflichtauswahl)],BTT[[#This Row],[Verwendete Transaktion (Pflichtauswahl)]],BTT[Verantwortliches TP
(automatisch)],"&lt;&gt;"&amp;VLOOKUP(aktives_Teilprojekt,Teilprojekte[[Teilprojekte]:[Kürzel]],2,FALSE))&gt;0,"Transaktion mehrfach","okay"),"")</f>
        <v/>
      </c>
      <c r="AS3683" t="inlineStr">
        <is>
          <t>IH358</t>
        </is>
      </c>
    </row>
    <row r="3684">
      <c r="A3684">
        <f>IFERROR(IF(BTT[[#This Row],[Lfd Nr. 
(aus konsolidierter Datei)]]&lt;&gt;"",BTT[[#This Row],[Lfd Nr. 
(aus konsolidierter Datei)]],VLOOKUP(aktives_Teilprojekt,Teilprojekte[[Teilprojekte]:[Kürzel]],2,FALSE)&amp;ROW(BTT[[#This Row],[Lfd Nr.
(automatisch)]])-2),"")</f>
        <v/>
      </c>
      <c r="B3684" t="inlineStr">
        <is>
          <t>geplante Außerbetriebnahme und Instandsetzung durchführen</t>
        </is>
      </c>
      <c r="C3684" t="inlineStr">
        <is>
          <t>Auftrag durchführen und (teil)rückmelden</t>
        </is>
      </c>
      <c r="D3684" t="inlineStr">
        <is>
          <t>Arbeitsformulare drucken</t>
        </is>
      </c>
      <c r="E3684">
        <f>IFERROR(IF(NOT(BTT[[#This Row],[Manuelle Änderung des Verantwortliches TP
(Auswahl - bei Bedarf)]]=""),BTT[[#This Row],[Manuelle Änderung des Verantwortliches TP
(Auswahl - bei Bedarf)]],VLOOKUP(BTT[[#This Row],[Hauptprozess
(Pflichtauswahl)]],Hauptprozesse[],3,FALSE)),"")</f>
        <v/>
      </c>
      <c r="H3684" t="inlineStr">
        <is>
          <t>PM</t>
        </is>
      </c>
      <c r="I3684" t="inlineStr">
        <is>
          <t>IW32</t>
        </is>
      </c>
      <c r="J3684">
        <f>IFERROR(VLOOKUP(BTT[[#This Row],[Verwendete Transaktion (Pflichtauswahl)]],Transaktionen[[Transaktionen]:[Langtext]],2,FALSE),"")</f>
        <v/>
      </c>
      <c r="K3684" t="inlineStr">
        <is>
          <t>IW22</t>
        </is>
      </c>
      <c r="L3684" t="inlineStr">
        <is>
          <t>nein</t>
        </is>
      </c>
      <c r="M3684" t="inlineStr">
        <is>
          <t>nein</t>
        </is>
      </c>
      <c r="N3684" t="inlineStr">
        <is>
          <t>nein</t>
        </is>
      </c>
      <c r="O3684" t="inlineStr">
        <is>
          <t>nein</t>
        </is>
      </c>
      <c r="P3684" t="inlineStr">
        <is>
          <t>nein</t>
        </is>
      </c>
      <c r="Q3684" t="inlineStr">
        <is>
          <t>nein</t>
        </is>
      </c>
      <c r="R3684" t="inlineStr">
        <is>
          <t>keine</t>
        </is>
      </c>
      <c r="S3684" t="inlineStr">
        <is>
          <t>nein</t>
        </is>
      </c>
      <c r="T3684" t="inlineStr">
        <is>
          <t>SAP-Formular</t>
        </is>
      </c>
      <c r="U3684" t="inlineStr">
        <is>
          <t>Ausgabe Liste der Meldungen für Frühbesprechung</t>
        </is>
      </c>
      <c r="V3684">
        <f>IFERROR(VLOOKUP(BTT[[#This Row],[Verwendetes Formular
(Auswahl falls relevant)]],Formulare[[Formularbezeichnung]:[Formularname (technisch)]],2,FALSE),"")</f>
        <v/>
      </c>
      <c r="X3684" t="inlineStr">
        <is>
          <t>nein</t>
        </is>
      </c>
      <c r="Z3684" t="inlineStr">
        <is>
          <t>Could-have</t>
        </is>
      </c>
      <c r="AK3684">
        <f>IF(BTT[[#This Row],[Subprozess
(optionale Auswahl)]]="","okay",IF(VLOOKUP(BTT[[#This Row],[Subprozess
(optionale Auswahl)]],BPML[[Subprozess]:[Zugeordneter Hauptprozess]],3,FALSE)=BTT[[#This Row],[Hauptprozess
(Pflichtauswahl)]],"okay","falscher Subprozess"))</f>
        <v/>
      </c>
      <c r="AL3684">
        <f>IF(aktives_Teilprojekt="Master","",IF(BTT[[#This Row],[Verantwortliches TP
(automatisch)]]=VLOOKUP(aktives_Teilprojekt,Teilprojekte[[Teilprojekte]:[Kürzel]],2,FALSE),"okay","Hauptprozess anderes TP"))</f>
        <v/>
      </c>
      <c r="AM3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4">
        <f>IFERROR(IF(BTT[[#This Row],[SAP-Modul
(Pflichtauswahl)]]&lt;&gt;VLOOKUP(BTT[[#This Row],[Verwendete Transaktion (Pflichtauswahl)]],Transaktionen[[Transaktionen]:[Modul]],3,FALSE),"Modul anders","okay"),"")</f>
        <v/>
      </c>
      <c r="AP3684">
        <f>IFERROR(IF(COUNTIFS(BTT[Verwendete Transaktion (Pflichtauswahl)],BTT[[#This Row],[Verwendete Transaktion (Pflichtauswahl)]],BTT[SAP-Modul
(Pflichtauswahl)],"&lt;&gt;"&amp;BTT[[#This Row],[SAP-Modul
(Pflichtauswahl)]])&gt;0,"Modul anders","okay"),"")</f>
        <v/>
      </c>
      <c r="AQ3684">
        <f>IFERROR(IF(COUNTIFS(BTT[Verwendete Transaktion (Pflichtauswahl)],BTT[[#This Row],[Verwendete Transaktion (Pflichtauswahl)]],BTT[Verantwortliches TP
(automatisch)],"&lt;&gt;"&amp;BTT[[#This Row],[Verantwortliches TP
(automatisch)]])&gt;0,"Transaktion mehrfach","okay"),"")</f>
        <v/>
      </c>
      <c r="AR3684">
        <f>IFERROR(IF(COUNTIFS(BTT[Verwendete Transaktion (Pflichtauswahl)],BTT[[#This Row],[Verwendete Transaktion (Pflichtauswahl)]],BTT[Verantwortliches TP
(automatisch)],"&lt;&gt;"&amp;VLOOKUP(aktives_Teilprojekt,Teilprojekte[[Teilprojekte]:[Kürzel]],2,FALSE))&gt;0,"Transaktion mehrfach","okay"),"")</f>
        <v/>
      </c>
      <c r="AS3684" t="inlineStr">
        <is>
          <t>IH359</t>
        </is>
      </c>
    </row>
    <row r="3685">
      <c r="A3685">
        <f>IFERROR(IF(BTT[[#This Row],[Lfd Nr. 
(aus konsolidierter Datei)]]&lt;&gt;"",BTT[[#This Row],[Lfd Nr. 
(aus konsolidierter Datei)]],VLOOKUP(aktives_Teilprojekt,Teilprojekte[[Teilprojekte]:[Kürzel]],2,FALSE)&amp;ROW(BTT[[#This Row],[Lfd Nr.
(automatisch)]])-2),"")</f>
        <v/>
      </c>
      <c r="B3685" t="inlineStr">
        <is>
          <t>geplante Außerbetriebnahme und Instandsetzung durchführen</t>
        </is>
      </c>
      <c r="C3685" t="inlineStr">
        <is>
          <t>Auftrag durchführen und (teil)rückmelden</t>
        </is>
      </c>
      <c r="D3685" t="inlineStr">
        <is>
          <t>Arbeitsformulare drucken</t>
        </is>
      </c>
      <c r="E3685">
        <f>IFERROR(IF(NOT(BTT[[#This Row],[Manuelle Änderung des Verantwortliches TP
(Auswahl - bei Bedarf)]]=""),BTT[[#This Row],[Manuelle Änderung des Verantwortliches TP
(Auswahl - bei Bedarf)]],VLOOKUP(BTT[[#This Row],[Hauptprozess
(Pflichtauswahl)]],Hauptprozesse[],3,FALSE)),"")</f>
        <v/>
      </c>
      <c r="H3685" t="inlineStr">
        <is>
          <t>PM</t>
        </is>
      </c>
      <c r="I3685" t="inlineStr">
        <is>
          <t>IW32</t>
        </is>
      </c>
      <c r="J3685">
        <f>IFERROR(VLOOKUP(BTT[[#This Row],[Verwendete Transaktion (Pflichtauswahl)]],Transaktionen[[Transaktionen]:[Langtext]],2,FALSE),"")</f>
        <v/>
      </c>
      <c r="K3685" t="inlineStr">
        <is>
          <t>IW22</t>
        </is>
      </c>
      <c r="L3685" t="inlineStr">
        <is>
          <t>nein</t>
        </is>
      </c>
      <c r="M3685" t="inlineStr">
        <is>
          <t>nein</t>
        </is>
      </c>
      <c r="N3685" t="inlineStr">
        <is>
          <t>nein</t>
        </is>
      </c>
      <c r="O3685" t="inlineStr">
        <is>
          <t>nein</t>
        </is>
      </c>
      <c r="P3685" t="inlineStr">
        <is>
          <t>nein</t>
        </is>
      </c>
      <c r="Q3685" t="inlineStr">
        <is>
          <t>nein</t>
        </is>
      </c>
      <c r="R3685" t="inlineStr">
        <is>
          <t>keine</t>
        </is>
      </c>
      <c r="S3685" t="inlineStr">
        <is>
          <t>nein</t>
        </is>
      </c>
      <c r="T3685" t="inlineStr">
        <is>
          <t>SAP-Formular</t>
        </is>
      </c>
      <c r="U3685" t="inlineStr">
        <is>
          <t>Arbeitsbegleitschein für MS- und NS-Anlagen</t>
        </is>
      </c>
      <c r="V3685">
        <f>IFERROR(VLOOKUP(BTT[[#This Row],[Verwendetes Formular
(Auswahl falls relevant)]],Formulare[[Formularbezeichnung]:[Formularname (technisch)]],2,FALSE),"")</f>
        <v/>
      </c>
      <c r="X3685" t="inlineStr">
        <is>
          <t>nein</t>
        </is>
      </c>
      <c r="Z3685" t="inlineStr">
        <is>
          <t>Could-have</t>
        </is>
      </c>
      <c r="AK3685">
        <f>IF(BTT[[#This Row],[Subprozess
(optionale Auswahl)]]="","okay",IF(VLOOKUP(BTT[[#This Row],[Subprozess
(optionale Auswahl)]],BPML[[Subprozess]:[Zugeordneter Hauptprozess]],3,FALSE)=BTT[[#This Row],[Hauptprozess
(Pflichtauswahl)]],"okay","falscher Subprozess"))</f>
        <v/>
      </c>
      <c r="AL3685">
        <f>IF(aktives_Teilprojekt="Master","",IF(BTT[[#This Row],[Verantwortliches TP
(automatisch)]]=VLOOKUP(aktives_Teilprojekt,Teilprojekte[[Teilprojekte]:[Kürzel]],2,FALSE),"okay","Hauptprozess anderes TP"))</f>
        <v/>
      </c>
      <c r="AM3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5">
        <f>IFERROR(IF(BTT[[#This Row],[SAP-Modul
(Pflichtauswahl)]]&lt;&gt;VLOOKUP(BTT[[#This Row],[Verwendete Transaktion (Pflichtauswahl)]],Transaktionen[[Transaktionen]:[Modul]],3,FALSE),"Modul anders","okay"),"")</f>
        <v/>
      </c>
      <c r="AP3685">
        <f>IFERROR(IF(COUNTIFS(BTT[Verwendete Transaktion (Pflichtauswahl)],BTT[[#This Row],[Verwendete Transaktion (Pflichtauswahl)]],BTT[SAP-Modul
(Pflichtauswahl)],"&lt;&gt;"&amp;BTT[[#This Row],[SAP-Modul
(Pflichtauswahl)]])&gt;0,"Modul anders","okay"),"")</f>
        <v/>
      </c>
      <c r="AQ3685">
        <f>IFERROR(IF(COUNTIFS(BTT[Verwendete Transaktion (Pflichtauswahl)],BTT[[#This Row],[Verwendete Transaktion (Pflichtauswahl)]],BTT[Verantwortliches TP
(automatisch)],"&lt;&gt;"&amp;BTT[[#This Row],[Verantwortliches TP
(automatisch)]])&gt;0,"Transaktion mehrfach","okay"),"")</f>
        <v/>
      </c>
      <c r="AR3685">
        <f>IFERROR(IF(COUNTIFS(BTT[Verwendete Transaktion (Pflichtauswahl)],BTT[[#This Row],[Verwendete Transaktion (Pflichtauswahl)]],BTT[Verantwortliches TP
(automatisch)],"&lt;&gt;"&amp;VLOOKUP(aktives_Teilprojekt,Teilprojekte[[Teilprojekte]:[Kürzel]],2,FALSE))&gt;0,"Transaktion mehrfach","okay"),"")</f>
        <v/>
      </c>
      <c r="AS3685" t="inlineStr">
        <is>
          <t>IH360</t>
        </is>
      </c>
    </row>
    <row r="3686">
      <c r="A3686">
        <f>IFERROR(IF(BTT[[#This Row],[Lfd Nr. 
(aus konsolidierter Datei)]]&lt;&gt;"",BTT[[#This Row],[Lfd Nr. 
(aus konsolidierter Datei)]],VLOOKUP(aktives_Teilprojekt,Teilprojekte[[Teilprojekte]:[Kürzel]],2,FALSE)&amp;ROW(BTT[[#This Row],[Lfd Nr.
(automatisch)]])-2),"")</f>
        <v/>
      </c>
      <c r="B3686" t="inlineStr">
        <is>
          <t>geplante Außerbetriebnahme und Instandsetzung durchführen</t>
        </is>
      </c>
      <c r="C3686" t="inlineStr">
        <is>
          <t>Auftrag durchführen und (teil)rückmelden</t>
        </is>
      </c>
      <c r="D3686" t="inlineStr">
        <is>
          <t>Arbeitsformulare drucken</t>
        </is>
      </c>
      <c r="E3686">
        <f>IFERROR(IF(NOT(BTT[[#This Row],[Manuelle Änderung des Verantwortliches TP
(Auswahl - bei Bedarf)]]=""),BTT[[#This Row],[Manuelle Änderung des Verantwortliches TP
(Auswahl - bei Bedarf)]],VLOOKUP(BTT[[#This Row],[Hauptprozess
(Pflichtauswahl)]],Hauptprozesse[],3,FALSE)),"")</f>
        <v/>
      </c>
      <c r="H3686" t="inlineStr">
        <is>
          <t>PM</t>
        </is>
      </c>
      <c r="I3686" t="inlineStr">
        <is>
          <t>IW32</t>
        </is>
      </c>
      <c r="J3686">
        <f>IFERROR(VLOOKUP(BTT[[#This Row],[Verwendete Transaktion (Pflichtauswahl)]],Transaktionen[[Transaktionen]:[Langtext]],2,FALSE),"")</f>
        <v/>
      </c>
      <c r="K3686" t="inlineStr">
        <is>
          <t>IW22</t>
        </is>
      </c>
      <c r="L3686" t="inlineStr">
        <is>
          <t>nein</t>
        </is>
      </c>
      <c r="M3686" t="inlineStr">
        <is>
          <t>nein</t>
        </is>
      </c>
      <c r="N3686" t="inlineStr">
        <is>
          <t>nein</t>
        </is>
      </c>
      <c r="O3686" t="inlineStr">
        <is>
          <t>nein</t>
        </is>
      </c>
      <c r="P3686" t="inlineStr">
        <is>
          <t>nein</t>
        </is>
      </c>
      <c r="Q3686" t="inlineStr">
        <is>
          <t>nein</t>
        </is>
      </c>
      <c r="R3686" t="inlineStr">
        <is>
          <t>keine</t>
        </is>
      </c>
      <c r="S3686" t="inlineStr">
        <is>
          <t>nein</t>
        </is>
      </c>
      <c r="T3686" t="inlineStr">
        <is>
          <t>SAP-Formular</t>
        </is>
      </c>
      <c r="U3686" t="inlineStr">
        <is>
          <t>PDF-Formular für Steuerkarte</t>
        </is>
      </c>
      <c r="V3686">
        <f>IFERROR(VLOOKUP(BTT[[#This Row],[Verwendetes Formular
(Auswahl falls relevant)]],Formulare[[Formularbezeichnung]:[Formularname (technisch)]],2,FALSE),"")</f>
        <v/>
      </c>
      <c r="X3686" t="inlineStr">
        <is>
          <t>nein</t>
        </is>
      </c>
      <c r="Z3686" t="inlineStr">
        <is>
          <t>Could-have</t>
        </is>
      </c>
      <c r="AK3686">
        <f>IF(BTT[[#This Row],[Subprozess
(optionale Auswahl)]]="","okay",IF(VLOOKUP(BTT[[#This Row],[Subprozess
(optionale Auswahl)]],BPML[[Subprozess]:[Zugeordneter Hauptprozess]],3,FALSE)=BTT[[#This Row],[Hauptprozess
(Pflichtauswahl)]],"okay","falscher Subprozess"))</f>
        <v/>
      </c>
      <c r="AL3686">
        <f>IF(aktives_Teilprojekt="Master","",IF(BTT[[#This Row],[Verantwortliches TP
(automatisch)]]=VLOOKUP(aktives_Teilprojekt,Teilprojekte[[Teilprojekte]:[Kürzel]],2,FALSE),"okay","Hauptprozess anderes TP"))</f>
        <v/>
      </c>
      <c r="AM3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6">
        <f>IFERROR(IF(BTT[[#This Row],[SAP-Modul
(Pflichtauswahl)]]&lt;&gt;VLOOKUP(BTT[[#This Row],[Verwendete Transaktion (Pflichtauswahl)]],Transaktionen[[Transaktionen]:[Modul]],3,FALSE),"Modul anders","okay"),"")</f>
        <v/>
      </c>
      <c r="AP3686">
        <f>IFERROR(IF(COUNTIFS(BTT[Verwendete Transaktion (Pflichtauswahl)],BTT[[#This Row],[Verwendete Transaktion (Pflichtauswahl)]],BTT[SAP-Modul
(Pflichtauswahl)],"&lt;&gt;"&amp;BTT[[#This Row],[SAP-Modul
(Pflichtauswahl)]])&gt;0,"Modul anders","okay"),"")</f>
        <v/>
      </c>
      <c r="AQ3686">
        <f>IFERROR(IF(COUNTIFS(BTT[Verwendete Transaktion (Pflichtauswahl)],BTT[[#This Row],[Verwendete Transaktion (Pflichtauswahl)]],BTT[Verantwortliches TP
(automatisch)],"&lt;&gt;"&amp;BTT[[#This Row],[Verantwortliches TP
(automatisch)]])&gt;0,"Transaktion mehrfach","okay"),"")</f>
        <v/>
      </c>
      <c r="AR3686">
        <f>IFERROR(IF(COUNTIFS(BTT[Verwendete Transaktion (Pflichtauswahl)],BTT[[#This Row],[Verwendete Transaktion (Pflichtauswahl)]],BTT[Verantwortliches TP
(automatisch)],"&lt;&gt;"&amp;VLOOKUP(aktives_Teilprojekt,Teilprojekte[[Teilprojekte]:[Kürzel]],2,FALSE))&gt;0,"Transaktion mehrfach","okay"),"")</f>
        <v/>
      </c>
      <c r="AS3686" t="inlineStr">
        <is>
          <t>IH361</t>
        </is>
      </c>
    </row>
    <row r="3687">
      <c r="A3687">
        <f>IFERROR(IF(BTT[[#This Row],[Lfd Nr. 
(aus konsolidierter Datei)]]&lt;&gt;"",BTT[[#This Row],[Lfd Nr. 
(aus konsolidierter Datei)]],VLOOKUP(aktives_Teilprojekt,Teilprojekte[[Teilprojekte]:[Kürzel]],2,FALSE)&amp;ROW(BTT[[#This Row],[Lfd Nr.
(automatisch)]])-2),"")</f>
        <v/>
      </c>
      <c r="B3687" t="inlineStr">
        <is>
          <t>geplante Außerbetriebnahme und Instandsetzung durchführen</t>
        </is>
      </c>
      <c r="C3687" t="inlineStr">
        <is>
          <t>Auftrag durchführen und (teil)rückmelden</t>
        </is>
      </c>
      <c r="D3687" t="inlineStr">
        <is>
          <t>Arbeitsformulare drucken</t>
        </is>
      </c>
      <c r="E3687">
        <f>IFERROR(IF(NOT(BTT[[#This Row],[Manuelle Änderung des Verantwortliches TP
(Auswahl - bei Bedarf)]]=""),BTT[[#This Row],[Manuelle Änderung des Verantwortliches TP
(Auswahl - bei Bedarf)]],VLOOKUP(BTT[[#This Row],[Hauptprozess
(Pflichtauswahl)]],Hauptprozesse[],3,FALSE)),"")</f>
        <v/>
      </c>
      <c r="H3687" t="inlineStr">
        <is>
          <t>PM</t>
        </is>
      </c>
      <c r="I3687" t="inlineStr">
        <is>
          <t>IW32</t>
        </is>
      </c>
      <c r="J3687">
        <f>IFERROR(VLOOKUP(BTT[[#This Row],[Verwendete Transaktion (Pflichtauswahl)]],Transaktionen[[Transaktionen]:[Langtext]],2,FALSE),"")</f>
        <v/>
      </c>
      <c r="K3687" t="inlineStr">
        <is>
          <t>IW22</t>
        </is>
      </c>
      <c r="L3687" t="inlineStr">
        <is>
          <t>nein</t>
        </is>
      </c>
      <c r="M3687" t="inlineStr">
        <is>
          <t>nein</t>
        </is>
      </c>
      <c r="N3687" t="inlineStr">
        <is>
          <t>nein</t>
        </is>
      </c>
      <c r="O3687" t="inlineStr">
        <is>
          <t>nein</t>
        </is>
      </c>
      <c r="P3687" t="inlineStr">
        <is>
          <t>nein</t>
        </is>
      </c>
      <c r="Q3687" t="inlineStr">
        <is>
          <t>nein</t>
        </is>
      </c>
      <c r="R3687" t="inlineStr">
        <is>
          <t>keine</t>
        </is>
      </c>
      <c r="S3687" t="inlineStr">
        <is>
          <t>nein</t>
        </is>
      </c>
      <c r="T3687" t="inlineStr">
        <is>
          <t>SAP-Formular</t>
        </is>
      </c>
      <c r="U3687" t="inlineStr">
        <is>
          <t>allgemeines Schreiben</t>
        </is>
      </c>
      <c r="V3687">
        <f>IFERROR(VLOOKUP(BTT[[#This Row],[Verwendetes Formular
(Auswahl falls relevant)]],Formulare[[Formularbezeichnung]:[Formularname (technisch)]],2,FALSE),"")</f>
        <v/>
      </c>
      <c r="X3687" t="inlineStr">
        <is>
          <t>nein</t>
        </is>
      </c>
      <c r="Z3687" t="inlineStr">
        <is>
          <t>Could-have</t>
        </is>
      </c>
      <c r="AK3687">
        <f>IF(BTT[[#This Row],[Subprozess
(optionale Auswahl)]]="","okay",IF(VLOOKUP(BTT[[#This Row],[Subprozess
(optionale Auswahl)]],BPML[[Subprozess]:[Zugeordneter Hauptprozess]],3,FALSE)=BTT[[#This Row],[Hauptprozess
(Pflichtauswahl)]],"okay","falscher Subprozess"))</f>
        <v/>
      </c>
      <c r="AL3687">
        <f>IF(aktives_Teilprojekt="Master","",IF(BTT[[#This Row],[Verantwortliches TP
(automatisch)]]=VLOOKUP(aktives_Teilprojekt,Teilprojekte[[Teilprojekte]:[Kürzel]],2,FALSE),"okay","Hauptprozess anderes TP"))</f>
        <v/>
      </c>
      <c r="AM3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7">
        <f>IFERROR(IF(BTT[[#This Row],[SAP-Modul
(Pflichtauswahl)]]&lt;&gt;VLOOKUP(BTT[[#This Row],[Verwendete Transaktion (Pflichtauswahl)]],Transaktionen[[Transaktionen]:[Modul]],3,FALSE),"Modul anders","okay"),"")</f>
        <v/>
      </c>
      <c r="AP3687">
        <f>IFERROR(IF(COUNTIFS(BTT[Verwendete Transaktion (Pflichtauswahl)],BTT[[#This Row],[Verwendete Transaktion (Pflichtauswahl)]],BTT[SAP-Modul
(Pflichtauswahl)],"&lt;&gt;"&amp;BTT[[#This Row],[SAP-Modul
(Pflichtauswahl)]])&gt;0,"Modul anders","okay"),"")</f>
        <v/>
      </c>
      <c r="AQ3687">
        <f>IFERROR(IF(COUNTIFS(BTT[Verwendete Transaktion (Pflichtauswahl)],BTT[[#This Row],[Verwendete Transaktion (Pflichtauswahl)]],BTT[Verantwortliches TP
(automatisch)],"&lt;&gt;"&amp;BTT[[#This Row],[Verantwortliches TP
(automatisch)]])&gt;0,"Transaktion mehrfach","okay"),"")</f>
        <v/>
      </c>
      <c r="AR3687">
        <f>IFERROR(IF(COUNTIFS(BTT[Verwendete Transaktion (Pflichtauswahl)],BTT[[#This Row],[Verwendete Transaktion (Pflichtauswahl)]],BTT[Verantwortliches TP
(automatisch)],"&lt;&gt;"&amp;VLOOKUP(aktives_Teilprojekt,Teilprojekte[[Teilprojekte]:[Kürzel]],2,FALSE))&gt;0,"Transaktion mehrfach","okay"),"")</f>
        <v/>
      </c>
      <c r="AS3687" t="inlineStr">
        <is>
          <t>IH362</t>
        </is>
      </c>
    </row>
    <row r="3688">
      <c r="A3688">
        <f>IFERROR(IF(BTT[[#This Row],[Lfd Nr. 
(aus konsolidierter Datei)]]&lt;&gt;"",BTT[[#This Row],[Lfd Nr. 
(aus konsolidierter Datei)]],VLOOKUP(aktives_Teilprojekt,Teilprojekte[[Teilprojekte]:[Kürzel]],2,FALSE)&amp;ROW(BTT[[#This Row],[Lfd Nr.
(automatisch)]])-2),"")</f>
        <v/>
      </c>
      <c r="B3688" t="inlineStr">
        <is>
          <t>geplante Außerbetriebnahme und Instandsetzung durchführen</t>
        </is>
      </c>
      <c r="C3688" t="inlineStr">
        <is>
          <t>Auftrag durchführen und (teil)rückmelden</t>
        </is>
      </c>
      <c r="D3688" t="inlineStr">
        <is>
          <t>Arbeitsformulare drucken</t>
        </is>
      </c>
      <c r="E3688">
        <f>IFERROR(IF(NOT(BTT[[#This Row],[Manuelle Änderung des Verantwortliches TP
(Auswahl - bei Bedarf)]]=""),BTT[[#This Row],[Manuelle Änderung des Verantwortliches TP
(Auswahl - bei Bedarf)]],VLOOKUP(BTT[[#This Row],[Hauptprozess
(Pflichtauswahl)]],Hauptprozesse[],3,FALSE)),"")</f>
        <v/>
      </c>
      <c r="H3688" t="inlineStr">
        <is>
          <t>PM</t>
        </is>
      </c>
      <c r="I3688" t="inlineStr">
        <is>
          <t>IW32</t>
        </is>
      </c>
      <c r="J3688">
        <f>IFERROR(VLOOKUP(BTT[[#This Row],[Verwendete Transaktion (Pflichtauswahl)]],Transaktionen[[Transaktionen]:[Langtext]],2,FALSE),"")</f>
        <v/>
      </c>
      <c r="K3688" t="inlineStr">
        <is>
          <t>IW22</t>
        </is>
      </c>
      <c r="L3688" t="inlineStr">
        <is>
          <t>nein</t>
        </is>
      </c>
      <c r="M3688" t="inlineStr">
        <is>
          <t>nein</t>
        </is>
      </c>
      <c r="N3688" t="inlineStr">
        <is>
          <t>nein</t>
        </is>
      </c>
      <c r="O3688" t="inlineStr">
        <is>
          <t>nein</t>
        </is>
      </c>
      <c r="P3688" t="inlineStr">
        <is>
          <t>nein</t>
        </is>
      </c>
      <c r="Q3688" t="inlineStr">
        <is>
          <t>nein</t>
        </is>
      </c>
      <c r="R3688" t="inlineStr">
        <is>
          <t>keine</t>
        </is>
      </c>
      <c r="S3688" t="inlineStr">
        <is>
          <t>nein</t>
        </is>
      </c>
      <c r="T3688" t="inlineStr">
        <is>
          <t>SAP-Formular</t>
        </is>
      </c>
      <c r="U3688" t="inlineStr">
        <is>
          <t>PDF-Formular für Steuerkarte</t>
        </is>
      </c>
      <c r="V3688">
        <f>IFERROR(VLOOKUP(BTT[[#This Row],[Verwendetes Formular
(Auswahl falls relevant)]],Formulare[[Formularbezeichnung]:[Formularname (technisch)]],2,FALSE),"")</f>
        <v/>
      </c>
      <c r="X3688" t="inlineStr">
        <is>
          <t>nein</t>
        </is>
      </c>
      <c r="Z3688" t="inlineStr">
        <is>
          <t>Could-have</t>
        </is>
      </c>
      <c r="AK3688">
        <f>IF(BTT[[#This Row],[Subprozess
(optionale Auswahl)]]="","okay",IF(VLOOKUP(BTT[[#This Row],[Subprozess
(optionale Auswahl)]],BPML[[Subprozess]:[Zugeordneter Hauptprozess]],3,FALSE)=BTT[[#This Row],[Hauptprozess
(Pflichtauswahl)]],"okay","falscher Subprozess"))</f>
        <v/>
      </c>
      <c r="AL3688">
        <f>IF(aktives_Teilprojekt="Master","",IF(BTT[[#This Row],[Verantwortliches TP
(automatisch)]]=VLOOKUP(aktives_Teilprojekt,Teilprojekte[[Teilprojekte]:[Kürzel]],2,FALSE),"okay","Hauptprozess anderes TP"))</f>
        <v/>
      </c>
      <c r="AM3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8">
        <f>IFERROR(IF(BTT[[#This Row],[SAP-Modul
(Pflichtauswahl)]]&lt;&gt;VLOOKUP(BTT[[#This Row],[Verwendete Transaktion (Pflichtauswahl)]],Transaktionen[[Transaktionen]:[Modul]],3,FALSE),"Modul anders","okay"),"")</f>
        <v/>
      </c>
      <c r="AP3688">
        <f>IFERROR(IF(COUNTIFS(BTT[Verwendete Transaktion (Pflichtauswahl)],BTT[[#This Row],[Verwendete Transaktion (Pflichtauswahl)]],BTT[SAP-Modul
(Pflichtauswahl)],"&lt;&gt;"&amp;BTT[[#This Row],[SAP-Modul
(Pflichtauswahl)]])&gt;0,"Modul anders","okay"),"")</f>
        <v/>
      </c>
      <c r="AQ3688">
        <f>IFERROR(IF(COUNTIFS(BTT[Verwendete Transaktion (Pflichtauswahl)],BTT[[#This Row],[Verwendete Transaktion (Pflichtauswahl)]],BTT[Verantwortliches TP
(automatisch)],"&lt;&gt;"&amp;BTT[[#This Row],[Verantwortliches TP
(automatisch)]])&gt;0,"Transaktion mehrfach","okay"),"")</f>
        <v/>
      </c>
      <c r="AR3688">
        <f>IFERROR(IF(COUNTIFS(BTT[Verwendete Transaktion (Pflichtauswahl)],BTT[[#This Row],[Verwendete Transaktion (Pflichtauswahl)]],BTT[Verantwortliches TP
(automatisch)],"&lt;&gt;"&amp;VLOOKUP(aktives_Teilprojekt,Teilprojekte[[Teilprojekte]:[Kürzel]],2,FALSE))&gt;0,"Transaktion mehrfach","okay"),"")</f>
        <v/>
      </c>
      <c r="AS3688" t="inlineStr">
        <is>
          <t>IH363</t>
        </is>
      </c>
    </row>
    <row r="3689">
      <c r="A3689">
        <f>IFERROR(IF(BTT[[#This Row],[Lfd Nr. 
(aus konsolidierter Datei)]]&lt;&gt;"",BTT[[#This Row],[Lfd Nr. 
(aus konsolidierter Datei)]],VLOOKUP(aktives_Teilprojekt,Teilprojekte[[Teilprojekte]:[Kürzel]],2,FALSE)&amp;ROW(BTT[[#This Row],[Lfd Nr.
(automatisch)]])-2),"")</f>
        <v/>
      </c>
      <c r="B3689" t="inlineStr">
        <is>
          <t>geplante Außerbetriebnahme und Instandsetzung durchführen</t>
        </is>
      </c>
      <c r="C3689" t="inlineStr">
        <is>
          <t>Auftrag durchführen und (teil)rückmelden</t>
        </is>
      </c>
      <c r="D3689" t="inlineStr">
        <is>
          <t>Arbeitsformulare drucken</t>
        </is>
      </c>
      <c r="E3689">
        <f>IFERROR(IF(NOT(BTT[[#This Row],[Manuelle Änderung des Verantwortliches TP
(Auswahl - bei Bedarf)]]=""),BTT[[#This Row],[Manuelle Änderung des Verantwortliches TP
(Auswahl - bei Bedarf)]],VLOOKUP(BTT[[#This Row],[Hauptprozess
(Pflichtauswahl)]],Hauptprozesse[],3,FALSE)),"")</f>
        <v/>
      </c>
      <c r="H3689" t="inlineStr">
        <is>
          <t>PM</t>
        </is>
      </c>
      <c r="I3689" t="inlineStr">
        <is>
          <t>IW32</t>
        </is>
      </c>
      <c r="J3689">
        <f>IFERROR(VLOOKUP(BTT[[#This Row],[Verwendete Transaktion (Pflichtauswahl)]],Transaktionen[[Transaktionen]:[Langtext]],2,FALSE),"")</f>
        <v/>
      </c>
      <c r="K3689" t="inlineStr">
        <is>
          <t>IW22</t>
        </is>
      </c>
      <c r="L3689" t="inlineStr">
        <is>
          <t>nein</t>
        </is>
      </c>
      <c r="M3689" t="inlineStr">
        <is>
          <t>nein</t>
        </is>
      </c>
      <c r="N3689" t="inlineStr">
        <is>
          <t>nein</t>
        </is>
      </c>
      <c r="O3689" t="inlineStr">
        <is>
          <t>nein</t>
        </is>
      </c>
      <c r="P3689" t="inlineStr">
        <is>
          <t>nein</t>
        </is>
      </c>
      <c r="Q3689" t="inlineStr">
        <is>
          <t>nein</t>
        </is>
      </c>
      <c r="R3689" t="inlineStr">
        <is>
          <t>keine</t>
        </is>
      </c>
      <c r="S3689" t="inlineStr">
        <is>
          <t>nein</t>
        </is>
      </c>
      <c r="T3689" t="inlineStr">
        <is>
          <t>SAP-Formular</t>
        </is>
      </c>
      <c r="U3689" t="inlineStr">
        <is>
          <t>Arbeitsbegleitschein Pumpen</t>
        </is>
      </c>
      <c r="V3689">
        <f>IFERROR(VLOOKUP(BTT[[#This Row],[Verwendetes Formular
(Auswahl falls relevant)]],Formulare[[Formularbezeichnung]:[Formularname (technisch)]],2,FALSE),"")</f>
        <v/>
      </c>
      <c r="X3689" t="inlineStr">
        <is>
          <t>nein</t>
        </is>
      </c>
      <c r="Z3689" t="inlineStr">
        <is>
          <t>Could-have</t>
        </is>
      </c>
      <c r="AK3689">
        <f>IF(BTT[[#This Row],[Subprozess
(optionale Auswahl)]]="","okay",IF(VLOOKUP(BTT[[#This Row],[Subprozess
(optionale Auswahl)]],BPML[[Subprozess]:[Zugeordneter Hauptprozess]],3,FALSE)=BTT[[#This Row],[Hauptprozess
(Pflichtauswahl)]],"okay","falscher Subprozess"))</f>
        <v/>
      </c>
      <c r="AL3689">
        <f>IF(aktives_Teilprojekt="Master","",IF(BTT[[#This Row],[Verantwortliches TP
(automatisch)]]=VLOOKUP(aktives_Teilprojekt,Teilprojekte[[Teilprojekte]:[Kürzel]],2,FALSE),"okay","Hauptprozess anderes TP"))</f>
        <v/>
      </c>
      <c r="AM3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9">
        <f>IFERROR(IF(BTT[[#This Row],[SAP-Modul
(Pflichtauswahl)]]&lt;&gt;VLOOKUP(BTT[[#This Row],[Verwendete Transaktion (Pflichtauswahl)]],Transaktionen[[Transaktionen]:[Modul]],3,FALSE),"Modul anders","okay"),"")</f>
        <v/>
      </c>
      <c r="AP3689">
        <f>IFERROR(IF(COUNTIFS(BTT[Verwendete Transaktion (Pflichtauswahl)],BTT[[#This Row],[Verwendete Transaktion (Pflichtauswahl)]],BTT[SAP-Modul
(Pflichtauswahl)],"&lt;&gt;"&amp;BTT[[#This Row],[SAP-Modul
(Pflichtauswahl)]])&gt;0,"Modul anders","okay"),"")</f>
        <v/>
      </c>
      <c r="AQ3689">
        <f>IFERROR(IF(COUNTIFS(BTT[Verwendete Transaktion (Pflichtauswahl)],BTT[[#This Row],[Verwendete Transaktion (Pflichtauswahl)]],BTT[Verantwortliches TP
(automatisch)],"&lt;&gt;"&amp;BTT[[#This Row],[Verantwortliches TP
(automatisch)]])&gt;0,"Transaktion mehrfach","okay"),"")</f>
        <v/>
      </c>
      <c r="AR3689">
        <f>IFERROR(IF(COUNTIFS(BTT[Verwendete Transaktion (Pflichtauswahl)],BTT[[#This Row],[Verwendete Transaktion (Pflichtauswahl)]],BTT[Verantwortliches TP
(automatisch)],"&lt;&gt;"&amp;VLOOKUP(aktives_Teilprojekt,Teilprojekte[[Teilprojekte]:[Kürzel]],2,FALSE))&gt;0,"Transaktion mehrfach","okay"),"")</f>
        <v/>
      </c>
      <c r="AS3689" t="inlineStr">
        <is>
          <t>IH364</t>
        </is>
      </c>
    </row>
    <row r="3690">
      <c r="A3690">
        <f>IFERROR(IF(BTT[[#This Row],[Lfd Nr. 
(aus konsolidierter Datei)]]&lt;&gt;"",BTT[[#This Row],[Lfd Nr. 
(aus konsolidierter Datei)]],VLOOKUP(aktives_Teilprojekt,Teilprojekte[[Teilprojekte]:[Kürzel]],2,FALSE)&amp;ROW(BTT[[#This Row],[Lfd Nr.
(automatisch)]])-2),"")</f>
        <v/>
      </c>
      <c r="B3690" t="inlineStr">
        <is>
          <t>geplante Außerbetriebnahme und Instandsetzung durchführen</t>
        </is>
      </c>
      <c r="C3690" t="inlineStr">
        <is>
          <t>Auftrag durchführen und (teil)rückmelden</t>
        </is>
      </c>
      <c r="D3690" t="inlineStr">
        <is>
          <t>Arbeitsformulare drucken</t>
        </is>
      </c>
      <c r="E3690">
        <f>IFERROR(IF(NOT(BTT[[#This Row],[Manuelle Änderung des Verantwortliches TP
(Auswahl - bei Bedarf)]]=""),BTT[[#This Row],[Manuelle Änderung des Verantwortliches TP
(Auswahl - bei Bedarf)]],VLOOKUP(BTT[[#This Row],[Hauptprozess
(Pflichtauswahl)]],Hauptprozesse[],3,FALSE)),"")</f>
        <v/>
      </c>
      <c r="H3690" t="inlineStr">
        <is>
          <t>PM</t>
        </is>
      </c>
      <c r="I3690" t="inlineStr">
        <is>
          <t>IW32</t>
        </is>
      </c>
      <c r="J3690">
        <f>IFERROR(VLOOKUP(BTT[[#This Row],[Verwendete Transaktion (Pflichtauswahl)]],Transaktionen[[Transaktionen]:[Langtext]],2,FALSE),"")</f>
        <v/>
      </c>
      <c r="K3690" t="inlineStr">
        <is>
          <t>IW22</t>
        </is>
      </c>
      <c r="L3690" t="inlineStr">
        <is>
          <t>nein</t>
        </is>
      </c>
      <c r="M3690" t="inlineStr">
        <is>
          <t>nein</t>
        </is>
      </c>
      <c r="N3690" t="inlineStr">
        <is>
          <t>nein</t>
        </is>
      </c>
      <c r="O3690" t="inlineStr">
        <is>
          <t>nein</t>
        </is>
      </c>
      <c r="P3690" t="inlineStr">
        <is>
          <t>nein</t>
        </is>
      </c>
      <c r="Q3690" t="inlineStr">
        <is>
          <t>nein</t>
        </is>
      </c>
      <c r="R3690" t="inlineStr">
        <is>
          <t>keine</t>
        </is>
      </c>
      <c r="S3690" t="inlineStr">
        <is>
          <t>nein</t>
        </is>
      </c>
      <c r="T3690" t="inlineStr">
        <is>
          <t>SAP-Formular</t>
        </is>
      </c>
      <c r="U3690" t="inlineStr">
        <is>
          <t>Auftragsbegleitkarte zur Qualitätskontrolle</t>
        </is>
      </c>
      <c r="V3690">
        <f>IFERROR(VLOOKUP(BTT[[#This Row],[Verwendetes Formular
(Auswahl falls relevant)]],Formulare[[Formularbezeichnung]:[Formularname (technisch)]],2,FALSE),"")</f>
        <v/>
      </c>
      <c r="X3690" t="inlineStr">
        <is>
          <t>nein</t>
        </is>
      </c>
      <c r="Z3690" t="inlineStr">
        <is>
          <t>Could-have</t>
        </is>
      </c>
      <c r="AK3690">
        <f>IF(BTT[[#This Row],[Subprozess
(optionale Auswahl)]]="","okay",IF(VLOOKUP(BTT[[#This Row],[Subprozess
(optionale Auswahl)]],BPML[[Subprozess]:[Zugeordneter Hauptprozess]],3,FALSE)=BTT[[#This Row],[Hauptprozess
(Pflichtauswahl)]],"okay","falscher Subprozess"))</f>
        <v/>
      </c>
      <c r="AL3690">
        <f>IF(aktives_Teilprojekt="Master","",IF(BTT[[#This Row],[Verantwortliches TP
(automatisch)]]=VLOOKUP(aktives_Teilprojekt,Teilprojekte[[Teilprojekte]:[Kürzel]],2,FALSE),"okay","Hauptprozess anderes TP"))</f>
        <v/>
      </c>
      <c r="AM3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0">
        <f>IFERROR(IF(BTT[[#This Row],[SAP-Modul
(Pflichtauswahl)]]&lt;&gt;VLOOKUP(BTT[[#This Row],[Verwendete Transaktion (Pflichtauswahl)]],Transaktionen[[Transaktionen]:[Modul]],3,FALSE),"Modul anders","okay"),"")</f>
        <v/>
      </c>
      <c r="AP3690">
        <f>IFERROR(IF(COUNTIFS(BTT[Verwendete Transaktion (Pflichtauswahl)],BTT[[#This Row],[Verwendete Transaktion (Pflichtauswahl)]],BTT[SAP-Modul
(Pflichtauswahl)],"&lt;&gt;"&amp;BTT[[#This Row],[SAP-Modul
(Pflichtauswahl)]])&gt;0,"Modul anders","okay"),"")</f>
        <v/>
      </c>
      <c r="AQ3690">
        <f>IFERROR(IF(COUNTIFS(BTT[Verwendete Transaktion (Pflichtauswahl)],BTT[[#This Row],[Verwendete Transaktion (Pflichtauswahl)]],BTT[Verantwortliches TP
(automatisch)],"&lt;&gt;"&amp;BTT[[#This Row],[Verantwortliches TP
(automatisch)]])&gt;0,"Transaktion mehrfach","okay"),"")</f>
        <v/>
      </c>
      <c r="AR3690">
        <f>IFERROR(IF(COUNTIFS(BTT[Verwendete Transaktion (Pflichtauswahl)],BTT[[#This Row],[Verwendete Transaktion (Pflichtauswahl)]],BTT[Verantwortliches TP
(automatisch)],"&lt;&gt;"&amp;VLOOKUP(aktives_Teilprojekt,Teilprojekte[[Teilprojekte]:[Kürzel]],2,FALSE))&gt;0,"Transaktion mehrfach","okay"),"")</f>
        <v/>
      </c>
      <c r="AS3690" t="inlineStr">
        <is>
          <t>IH365</t>
        </is>
      </c>
    </row>
    <row r="3691">
      <c r="A3691">
        <f>IFERROR(IF(BTT[[#This Row],[Lfd Nr. 
(aus konsolidierter Datei)]]&lt;&gt;"",BTT[[#This Row],[Lfd Nr. 
(aus konsolidierter Datei)]],VLOOKUP(aktives_Teilprojekt,Teilprojekte[[Teilprojekte]:[Kürzel]],2,FALSE)&amp;ROW(BTT[[#This Row],[Lfd Nr.
(automatisch)]])-2),"")</f>
        <v/>
      </c>
      <c r="B3691" t="inlineStr">
        <is>
          <t>geplante Außerbetriebnahme und Instandsetzung durchführen</t>
        </is>
      </c>
      <c r="C3691" t="inlineStr">
        <is>
          <t>Auftrag durchführen und (teil)rückmelden</t>
        </is>
      </c>
      <c r="D3691" t="inlineStr">
        <is>
          <t>Arbeitsformulare drucken</t>
        </is>
      </c>
      <c r="E3691">
        <f>IFERROR(IF(NOT(BTT[[#This Row],[Manuelle Änderung des Verantwortliches TP
(Auswahl - bei Bedarf)]]=""),BTT[[#This Row],[Manuelle Änderung des Verantwortliches TP
(Auswahl - bei Bedarf)]],VLOOKUP(BTT[[#This Row],[Hauptprozess
(Pflichtauswahl)]],Hauptprozesse[],3,FALSE)),"")</f>
        <v/>
      </c>
      <c r="H3691" t="inlineStr">
        <is>
          <t>PM</t>
        </is>
      </c>
      <c r="I3691" t="inlineStr">
        <is>
          <t>IW32</t>
        </is>
      </c>
      <c r="J3691">
        <f>IFERROR(VLOOKUP(BTT[[#This Row],[Verwendete Transaktion (Pflichtauswahl)]],Transaktionen[[Transaktionen]:[Langtext]],2,FALSE),"")</f>
        <v/>
      </c>
      <c r="K3691" t="inlineStr">
        <is>
          <t>IW22</t>
        </is>
      </c>
      <c r="L3691" t="inlineStr">
        <is>
          <t>nein</t>
        </is>
      </c>
      <c r="M3691" t="inlineStr">
        <is>
          <t>nein</t>
        </is>
      </c>
      <c r="N3691" t="inlineStr">
        <is>
          <t>nein</t>
        </is>
      </c>
      <c r="O3691" t="inlineStr">
        <is>
          <t>nein</t>
        </is>
      </c>
      <c r="P3691" t="inlineStr">
        <is>
          <t>nein</t>
        </is>
      </c>
      <c r="Q3691" t="inlineStr">
        <is>
          <t>nein</t>
        </is>
      </c>
      <c r="R3691" t="inlineStr">
        <is>
          <t>keine</t>
        </is>
      </c>
      <c r="S3691" t="inlineStr">
        <is>
          <t>nein</t>
        </is>
      </c>
      <c r="T3691" t="inlineStr">
        <is>
          <t>SAP-Formular</t>
        </is>
      </c>
      <c r="U3691" t="inlineStr">
        <is>
          <t>PM: Dummy für Customizing PDF</t>
        </is>
      </c>
      <c r="V3691">
        <f>IFERROR(VLOOKUP(BTT[[#This Row],[Verwendetes Formular
(Auswahl falls relevant)]],Formulare[[Formularbezeichnung]:[Formularname (technisch)]],2,FALSE),"")</f>
        <v/>
      </c>
      <c r="X3691" t="inlineStr">
        <is>
          <t>nein</t>
        </is>
      </c>
      <c r="Z3691" t="inlineStr">
        <is>
          <t>Could-have</t>
        </is>
      </c>
      <c r="AK3691">
        <f>IF(BTT[[#This Row],[Subprozess
(optionale Auswahl)]]="","okay",IF(VLOOKUP(BTT[[#This Row],[Subprozess
(optionale Auswahl)]],BPML[[Subprozess]:[Zugeordneter Hauptprozess]],3,FALSE)=BTT[[#This Row],[Hauptprozess
(Pflichtauswahl)]],"okay","falscher Subprozess"))</f>
        <v/>
      </c>
      <c r="AL3691">
        <f>IF(aktives_Teilprojekt="Master","",IF(BTT[[#This Row],[Verantwortliches TP
(automatisch)]]=VLOOKUP(aktives_Teilprojekt,Teilprojekte[[Teilprojekte]:[Kürzel]],2,FALSE),"okay","Hauptprozess anderes TP"))</f>
        <v/>
      </c>
      <c r="AM3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1">
        <f>IFERROR(IF(BTT[[#This Row],[SAP-Modul
(Pflichtauswahl)]]&lt;&gt;VLOOKUP(BTT[[#This Row],[Verwendete Transaktion (Pflichtauswahl)]],Transaktionen[[Transaktionen]:[Modul]],3,FALSE),"Modul anders","okay"),"")</f>
        <v/>
      </c>
      <c r="AP3691">
        <f>IFERROR(IF(COUNTIFS(BTT[Verwendete Transaktion (Pflichtauswahl)],BTT[[#This Row],[Verwendete Transaktion (Pflichtauswahl)]],BTT[SAP-Modul
(Pflichtauswahl)],"&lt;&gt;"&amp;BTT[[#This Row],[SAP-Modul
(Pflichtauswahl)]])&gt;0,"Modul anders","okay"),"")</f>
        <v/>
      </c>
      <c r="AQ3691">
        <f>IFERROR(IF(COUNTIFS(BTT[Verwendete Transaktion (Pflichtauswahl)],BTT[[#This Row],[Verwendete Transaktion (Pflichtauswahl)]],BTT[Verantwortliches TP
(automatisch)],"&lt;&gt;"&amp;BTT[[#This Row],[Verantwortliches TP
(automatisch)]])&gt;0,"Transaktion mehrfach","okay"),"")</f>
        <v/>
      </c>
      <c r="AR3691">
        <f>IFERROR(IF(COUNTIFS(BTT[Verwendete Transaktion (Pflichtauswahl)],BTT[[#This Row],[Verwendete Transaktion (Pflichtauswahl)]],BTT[Verantwortliches TP
(automatisch)],"&lt;&gt;"&amp;VLOOKUP(aktives_Teilprojekt,Teilprojekte[[Teilprojekte]:[Kürzel]],2,FALSE))&gt;0,"Transaktion mehrfach","okay"),"")</f>
        <v/>
      </c>
      <c r="AS3691" t="inlineStr">
        <is>
          <t>IH366</t>
        </is>
      </c>
    </row>
    <row r="3692">
      <c r="A3692">
        <f>IFERROR(IF(BTT[[#This Row],[Lfd Nr. 
(aus konsolidierter Datei)]]&lt;&gt;"",BTT[[#This Row],[Lfd Nr. 
(aus konsolidierter Datei)]],VLOOKUP(aktives_Teilprojekt,Teilprojekte[[Teilprojekte]:[Kürzel]],2,FALSE)&amp;ROW(BTT[[#This Row],[Lfd Nr.
(automatisch)]])-2),"")</f>
        <v/>
      </c>
      <c r="B3692" t="inlineStr">
        <is>
          <t>geplante Außerbetriebnahme und Instandsetzung durchführen</t>
        </is>
      </c>
      <c r="C3692" t="inlineStr">
        <is>
          <t>Auftrag durchführen und (teil)rückmelden</t>
        </is>
      </c>
      <c r="D3692" t="inlineStr">
        <is>
          <t>Arbeitsformulare drucken</t>
        </is>
      </c>
      <c r="E3692">
        <f>IFERROR(IF(NOT(BTT[[#This Row],[Manuelle Änderung des Verantwortliches TP
(Auswahl - bei Bedarf)]]=""),BTT[[#This Row],[Manuelle Änderung des Verantwortliches TP
(Auswahl - bei Bedarf)]],VLOOKUP(BTT[[#This Row],[Hauptprozess
(Pflichtauswahl)]],Hauptprozesse[],3,FALSE)),"")</f>
        <v/>
      </c>
      <c r="H3692" t="inlineStr">
        <is>
          <t>PM</t>
        </is>
      </c>
      <c r="I3692" t="inlineStr">
        <is>
          <t>IW32</t>
        </is>
      </c>
      <c r="J3692">
        <f>IFERROR(VLOOKUP(BTT[[#This Row],[Verwendete Transaktion (Pflichtauswahl)]],Transaktionen[[Transaktionen]:[Langtext]],2,FALSE),"")</f>
        <v/>
      </c>
      <c r="K3692" t="inlineStr">
        <is>
          <t>IW22</t>
        </is>
      </c>
      <c r="L3692" t="inlineStr">
        <is>
          <t>nein</t>
        </is>
      </c>
      <c r="M3692" t="inlineStr">
        <is>
          <t>nein</t>
        </is>
      </c>
      <c r="N3692" t="inlineStr">
        <is>
          <t>nein</t>
        </is>
      </c>
      <c r="O3692" t="inlineStr">
        <is>
          <t>nein</t>
        </is>
      </c>
      <c r="P3692" t="inlineStr">
        <is>
          <t>nein</t>
        </is>
      </c>
      <c r="Q3692" t="inlineStr">
        <is>
          <t>nein</t>
        </is>
      </c>
      <c r="R3692" t="inlineStr">
        <is>
          <t>keine</t>
        </is>
      </c>
      <c r="S3692" t="inlineStr">
        <is>
          <t>nein</t>
        </is>
      </c>
      <c r="T3692" t="inlineStr">
        <is>
          <t>SAP-Formular</t>
        </is>
      </c>
      <c r="U3692" t="inlineStr">
        <is>
          <t>Sodajet Basisformular</t>
        </is>
      </c>
      <c r="V3692">
        <f>IFERROR(VLOOKUP(BTT[[#This Row],[Verwendetes Formular
(Auswahl falls relevant)]],Formulare[[Formularbezeichnung]:[Formularname (technisch)]],2,FALSE),"")</f>
        <v/>
      </c>
      <c r="X3692" t="inlineStr">
        <is>
          <t>nein</t>
        </is>
      </c>
      <c r="Z3692" t="inlineStr">
        <is>
          <t>Could-have</t>
        </is>
      </c>
      <c r="AK3692">
        <f>IF(BTT[[#This Row],[Subprozess
(optionale Auswahl)]]="","okay",IF(VLOOKUP(BTT[[#This Row],[Subprozess
(optionale Auswahl)]],BPML[[Subprozess]:[Zugeordneter Hauptprozess]],3,FALSE)=BTT[[#This Row],[Hauptprozess
(Pflichtauswahl)]],"okay","falscher Subprozess"))</f>
        <v/>
      </c>
      <c r="AL3692">
        <f>IF(aktives_Teilprojekt="Master","",IF(BTT[[#This Row],[Verantwortliches TP
(automatisch)]]=VLOOKUP(aktives_Teilprojekt,Teilprojekte[[Teilprojekte]:[Kürzel]],2,FALSE),"okay","Hauptprozess anderes TP"))</f>
        <v/>
      </c>
      <c r="AM3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2">
        <f>IFERROR(IF(BTT[[#This Row],[SAP-Modul
(Pflichtauswahl)]]&lt;&gt;VLOOKUP(BTT[[#This Row],[Verwendete Transaktion (Pflichtauswahl)]],Transaktionen[[Transaktionen]:[Modul]],3,FALSE),"Modul anders","okay"),"")</f>
        <v/>
      </c>
      <c r="AP3692">
        <f>IFERROR(IF(COUNTIFS(BTT[Verwendete Transaktion (Pflichtauswahl)],BTT[[#This Row],[Verwendete Transaktion (Pflichtauswahl)]],BTT[SAP-Modul
(Pflichtauswahl)],"&lt;&gt;"&amp;BTT[[#This Row],[SAP-Modul
(Pflichtauswahl)]])&gt;0,"Modul anders","okay"),"")</f>
        <v/>
      </c>
      <c r="AQ3692">
        <f>IFERROR(IF(COUNTIFS(BTT[Verwendete Transaktion (Pflichtauswahl)],BTT[[#This Row],[Verwendete Transaktion (Pflichtauswahl)]],BTT[Verantwortliches TP
(automatisch)],"&lt;&gt;"&amp;BTT[[#This Row],[Verantwortliches TP
(automatisch)]])&gt;0,"Transaktion mehrfach","okay"),"")</f>
        <v/>
      </c>
      <c r="AR3692">
        <f>IFERROR(IF(COUNTIFS(BTT[Verwendete Transaktion (Pflichtauswahl)],BTT[[#This Row],[Verwendete Transaktion (Pflichtauswahl)]],BTT[Verantwortliches TP
(automatisch)],"&lt;&gt;"&amp;VLOOKUP(aktives_Teilprojekt,Teilprojekte[[Teilprojekte]:[Kürzel]],2,FALSE))&gt;0,"Transaktion mehrfach","okay"),"")</f>
        <v/>
      </c>
      <c r="AS3692" t="inlineStr">
        <is>
          <t>IH367</t>
        </is>
      </c>
    </row>
    <row r="3693">
      <c r="A3693">
        <f>IFERROR(IF(BTT[[#This Row],[Lfd Nr. 
(aus konsolidierter Datei)]]&lt;&gt;"",BTT[[#This Row],[Lfd Nr. 
(aus konsolidierter Datei)]],VLOOKUP(aktives_Teilprojekt,Teilprojekte[[Teilprojekte]:[Kürzel]],2,FALSE)&amp;ROW(BTT[[#This Row],[Lfd Nr.
(automatisch)]])-2),"")</f>
        <v/>
      </c>
      <c r="B3693" t="inlineStr">
        <is>
          <t>geplante Außerbetriebnahme und Instandsetzung durchführen</t>
        </is>
      </c>
      <c r="C3693" t="inlineStr">
        <is>
          <t>Auftrag durchführen und (teil)rückmelden</t>
        </is>
      </c>
      <c r="D3693" t="inlineStr">
        <is>
          <t>Arbeitsformulare drucken</t>
        </is>
      </c>
      <c r="E3693">
        <f>IFERROR(IF(NOT(BTT[[#This Row],[Manuelle Änderung des Verantwortliches TP
(Auswahl - bei Bedarf)]]=""),BTT[[#This Row],[Manuelle Änderung des Verantwortliches TP
(Auswahl - bei Bedarf)]],VLOOKUP(BTT[[#This Row],[Hauptprozess
(Pflichtauswahl)]],Hauptprozesse[],3,FALSE)),"")</f>
        <v/>
      </c>
      <c r="H3693" t="inlineStr">
        <is>
          <t>PM</t>
        </is>
      </c>
      <c r="I3693" t="inlineStr">
        <is>
          <t>IW32</t>
        </is>
      </c>
      <c r="J3693">
        <f>IFERROR(VLOOKUP(BTT[[#This Row],[Verwendete Transaktion (Pflichtauswahl)]],Transaktionen[[Transaktionen]:[Langtext]],2,FALSE),"")</f>
        <v/>
      </c>
      <c r="K3693" t="inlineStr">
        <is>
          <t>IW22</t>
        </is>
      </c>
      <c r="L3693" t="inlineStr">
        <is>
          <t>nein</t>
        </is>
      </c>
      <c r="M3693" t="inlineStr">
        <is>
          <t>nein</t>
        </is>
      </c>
      <c r="N3693" t="inlineStr">
        <is>
          <t>nein</t>
        </is>
      </c>
      <c r="O3693" t="inlineStr">
        <is>
          <t>nein</t>
        </is>
      </c>
      <c r="P3693" t="inlineStr">
        <is>
          <t>nein</t>
        </is>
      </c>
      <c r="Q3693" t="inlineStr">
        <is>
          <t>nein</t>
        </is>
      </c>
      <c r="R3693" t="inlineStr">
        <is>
          <t>keine</t>
        </is>
      </c>
      <c r="S3693" t="inlineStr">
        <is>
          <t>nein</t>
        </is>
      </c>
      <c r="T3693" t="inlineStr">
        <is>
          <t>SAP-Formular</t>
        </is>
      </c>
      <c r="U3693" t="inlineStr">
        <is>
          <t>Schreiben für Sodajet</t>
        </is>
      </c>
      <c r="V3693">
        <f>IFERROR(VLOOKUP(BTT[[#This Row],[Verwendetes Formular
(Auswahl falls relevant)]],Formulare[[Formularbezeichnung]:[Formularname (technisch)]],2,FALSE),"")</f>
        <v/>
      </c>
      <c r="X3693" t="inlineStr">
        <is>
          <t>nein</t>
        </is>
      </c>
      <c r="Z3693" t="inlineStr">
        <is>
          <t>Could-have</t>
        </is>
      </c>
      <c r="AK3693">
        <f>IF(BTT[[#This Row],[Subprozess
(optionale Auswahl)]]="","okay",IF(VLOOKUP(BTT[[#This Row],[Subprozess
(optionale Auswahl)]],BPML[[Subprozess]:[Zugeordneter Hauptprozess]],3,FALSE)=BTT[[#This Row],[Hauptprozess
(Pflichtauswahl)]],"okay","falscher Subprozess"))</f>
        <v/>
      </c>
      <c r="AL3693">
        <f>IF(aktives_Teilprojekt="Master","",IF(BTT[[#This Row],[Verantwortliches TP
(automatisch)]]=VLOOKUP(aktives_Teilprojekt,Teilprojekte[[Teilprojekte]:[Kürzel]],2,FALSE),"okay","Hauptprozess anderes TP"))</f>
        <v/>
      </c>
      <c r="AM3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3">
        <f>IFERROR(IF(BTT[[#This Row],[SAP-Modul
(Pflichtauswahl)]]&lt;&gt;VLOOKUP(BTT[[#This Row],[Verwendete Transaktion (Pflichtauswahl)]],Transaktionen[[Transaktionen]:[Modul]],3,FALSE),"Modul anders","okay"),"")</f>
        <v/>
      </c>
      <c r="AP3693">
        <f>IFERROR(IF(COUNTIFS(BTT[Verwendete Transaktion (Pflichtauswahl)],BTT[[#This Row],[Verwendete Transaktion (Pflichtauswahl)]],BTT[SAP-Modul
(Pflichtauswahl)],"&lt;&gt;"&amp;BTT[[#This Row],[SAP-Modul
(Pflichtauswahl)]])&gt;0,"Modul anders","okay"),"")</f>
        <v/>
      </c>
      <c r="AQ3693">
        <f>IFERROR(IF(COUNTIFS(BTT[Verwendete Transaktion (Pflichtauswahl)],BTT[[#This Row],[Verwendete Transaktion (Pflichtauswahl)]],BTT[Verantwortliches TP
(automatisch)],"&lt;&gt;"&amp;BTT[[#This Row],[Verantwortliches TP
(automatisch)]])&gt;0,"Transaktion mehrfach","okay"),"")</f>
        <v/>
      </c>
      <c r="AR3693">
        <f>IFERROR(IF(COUNTIFS(BTT[Verwendete Transaktion (Pflichtauswahl)],BTT[[#This Row],[Verwendete Transaktion (Pflichtauswahl)]],BTT[Verantwortliches TP
(automatisch)],"&lt;&gt;"&amp;VLOOKUP(aktives_Teilprojekt,Teilprojekte[[Teilprojekte]:[Kürzel]],2,FALSE))&gt;0,"Transaktion mehrfach","okay"),"")</f>
        <v/>
      </c>
      <c r="AS3693" t="inlineStr">
        <is>
          <t>IH368</t>
        </is>
      </c>
    </row>
    <row r="3694">
      <c r="A3694">
        <f>IFERROR(IF(BTT[[#This Row],[Lfd Nr. 
(aus konsolidierter Datei)]]&lt;&gt;"",BTT[[#This Row],[Lfd Nr. 
(aus konsolidierter Datei)]],VLOOKUP(aktives_Teilprojekt,Teilprojekte[[Teilprojekte]:[Kürzel]],2,FALSE)&amp;ROW(BTT[[#This Row],[Lfd Nr.
(automatisch)]])-2),"")</f>
        <v/>
      </c>
      <c r="B3694" t="inlineStr">
        <is>
          <t>geplante Außerbetriebnahme und Instandsetzung durchführen</t>
        </is>
      </c>
      <c r="C3694" t="inlineStr">
        <is>
          <t>Auftrag durchführen und (teil)rückmelden</t>
        </is>
      </c>
      <c r="D3694" t="inlineStr">
        <is>
          <t>Arbeitsformulare drucken</t>
        </is>
      </c>
      <c r="E3694">
        <f>IFERROR(IF(NOT(BTT[[#This Row],[Manuelle Änderung des Verantwortliches TP
(Auswahl - bei Bedarf)]]=""),BTT[[#This Row],[Manuelle Änderung des Verantwortliches TP
(Auswahl - bei Bedarf)]],VLOOKUP(BTT[[#This Row],[Hauptprozess
(Pflichtauswahl)]],Hauptprozesse[],3,FALSE)),"")</f>
        <v/>
      </c>
      <c r="H3694" t="inlineStr">
        <is>
          <t>PM</t>
        </is>
      </c>
      <c r="I3694" t="inlineStr">
        <is>
          <t>IW32</t>
        </is>
      </c>
      <c r="J3694">
        <f>IFERROR(VLOOKUP(BTT[[#This Row],[Verwendete Transaktion (Pflichtauswahl)]],Transaktionen[[Transaktionen]:[Langtext]],2,FALSE),"")</f>
        <v/>
      </c>
      <c r="K3694" t="inlineStr">
        <is>
          <t>IW22</t>
        </is>
      </c>
      <c r="L3694" t="inlineStr">
        <is>
          <t>nein</t>
        </is>
      </c>
      <c r="M3694" t="inlineStr">
        <is>
          <t>nein</t>
        </is>
      </c>
      <c r="N3694" t="inlineStr">
        <is>
          <t>nein</t>
        </is>
      </c>
      <c r="O3694" t="inlineStr">
        <is>
          <t>nein</t>
        </is>
      </c>
      <c r="P3694" t="inlineStr">
        <is>
          <t>nein</t>
        </is>
      </c>
      <c r="Q3694" t="inlineStr">
        <is>
          <t>nein</t>
        </is>
      </c>
      <c r="R3694" t="inlineStr">
        <is>
          <t>keine</t>
        </is>
      </c>
      <c r="S3694" t="inlineStr">
        <is>
          <t>nein</t>
        </is>
      </c>
      <c r="T3694" t="inlineStr">
        <is>
          <t>SAP-Formular</t>
        </is>
      </c>
      <c r="U3694" t="inlineStr">
        <is>
          <t>Arbeitsbegleitschein Armatur</t>
        </is>
      </c>
      <c r="V3694">
        <f>IFERROR(VLOOKUP(BTT[[#This Row],[Verwendetes Formular
(Auswahl falls relevant)]],Formulare[[Formularbezeichnung]:[Formularname (technisch)]],2,FALSE),"")</f>
        <v/>
      </c>
      <c r="X3694" t="inlineStr">
        <is>
          <t>nein</t>
        </is>
      </c>
      <c r="Z3694" t="inlineStr">
        <is>
          <t>Could-have</t>
        </is>
      </c>
      <c r="AK3694">
        <f>IF(BTT[[#This Row],[Subprozess
(optionale Auswahl)]]="","okay",IF(VLOOKUP(BTT[[#This Row],[Subprozess
(optionale Auswahl)]],BPML[[Subprozess]:[Zugeordneter Hauptprozess]],3,FALSE)=BTT[[#This Row],[Hauptprozess
(Pflichtauswahl)]],"okay","falscher Subprozess"))</f>
        <v/>
      </c>
      <c r="AL3694">
        <f>IF(aktives_Teilprojekt="Master","",IF(BTT[[#This Row],[Verantwortliches TP
(automatisch)]]=VLOOKUP(aktives_Teilprojekt,Teilprojekte[[Teilprojekte]:[Kürzel]],2,FALSE),"okay","Hauptprozess anderes TP"))</f>
        <v/>
      </c>
      <c r="AM3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4">
        <f>IFERROR(IF(BTT[[#This Row],[SAP-Modul
(Pflichtauswahl)]]&lt;&gt;VLOOKUP(BTT[[#This Row],[Verwendete Transaktion (Pflichtauswahl)]],Transaktionen[[Transaktionen]:[Modul]],3,FALSE),"Modul anders","okay"),"")</f>
        <v/>
      </c>
      <c r="AP3694">
        <f>IFERROR(IF(COUNTIFS(BTT[Verwendete Transaktion (Pflichtauswahl)],BTT[[#This Row],[Verwendete Transaktion (Pflichtauswahl)]],BTT[SAP-Modul
(Pflichtauswahl)],"&lt;&gt;"&amp;BTT[[#This Row],[SAP-Modul
(Pflichtauswahl)]])&gt;0,"Modul anders","okay"),"")</f>
        <v/>
      </c>
      <c r="AQ3694">
        <f>IFERROR(IF(COUNTIFS(BTT[Verwendete Transaktion (Pflichtauswahl)],BTT[[#This Row],[Verwendete Transaktion (Pflichtauswahl)]],BTT[Verantwortliches TP
(automatisch)],"&lt;&gt;"&amp;BTT[[#This Row],[Verantwortliches TP
(automatisch)]])&gt;0,"Transaktion mehrfach","okay"),"")</f>
        <v/>
      </c>
      <c r="AR3694">
        <f>IFERROR(IF(COUNTIFS(BTT[Verwendete Transaktion (Pflichtauswahl)],BTT[[#This Row],[Verwendete Transaktion (Pflichtauswahl)]],BTT[Verantwortliches TP
(automatisch)],"&lt;&gt;"&amp;VLOOKUP(aktives_Teilprojekt,Teilprojekte[[Teilprojekte]:[Kürzel]],2,FALSE))&gt;0,"Transaktion mehrfach","okay"),"")</f>
        <v/>
      </c>
      <c r="AS3694" t="inlineStr">
        <is>
          <t>IH369</t>
        </is>
      </c>
    </row>
    <row r="3695">
      <c r="A3695">
        <f>IFERROR(IF(BTT[[#This Row],[Lfd Nr. 
(aus konsolidierter Datei)]]&lt;&gt;"",BTT[[#This Row],[Lfd Nr. 
(aus konsolidierter Datei)]],VLOOKUP(aktives_Teilprojekt,Teilprojekte[[Teilprojekte]:[Kürzel]],2,FALSE)&amp;ROW(BTT[[#This Row],[Lfd Nr.
(automatisch)]])-2),"")</f>
        <v/>
      </c>
      <c r="B3695" t="inlineStr">
        <is>
          <t>geplante Außerbetriebnahme und Instandsetzung durchführen</t>
        </is>
      </c>
      <c r="C3695" t="inlineStr">
        <is>
          <t>Auftrag durchführen und (teil)rückmelden</t>
        </is>
      </c>
      <c r="D3695" t="inlineStr">
        <is>
          <t>Arbeitsformulare drucken</t>
        </is>
      </c>
      <c r="E3695">
        <f>IFERROR(IF(NOT(BTT[[#This Row],[Manuelle Änderung des Verantwortliches TP
(Auswahl - bei Bedarf)]]=""),BTT[[#This Row],[Manuelle Änderung des Verantwortliches TP
(Auswahl - bei Bedarf)]],VLOOKUP(BTT[[#This Row],[Hauptprozess
(Pflichtauswahl)]],Hauptprozesse[],3,FALSE)),"")</f>
        <v/>
      </c>
      <c r="H3695" t="inlineStr">
        <is>
          <t>PM</t>
        </is>
      </c>
      <c r="I3695" t="inlineStr">
        <is>
          <t>IW32</t>
        </is>
      </c>
      <c r="J3695">
        <f>IFERROR(VLOOKUP(BTT[[#This Row],[Verwendete Transaktion (Pflichtauswahl)]],Transaktionen[[Transaktionen]:[Langtext]],2,FALSE),"")</f>
        <v/>
      </c>
      <c r="K3695" t="inlineStr">
        <is>
          <t>IW22</t>
        </is>
      </c>
      <c r="L3695" t="inlineStr">
        <is>
          <t>nein</t>
        </is>
      </c>
      <c r="M3695" t="inlineStr">
        <is>
          <t>nein</t>
        </is>
      </c>
      <c r="N3695" t="inlineStr">
        <is>
          <t>nein</t>
        </is>
      </c>
      <c r="O3695" t="inlineStr">
        <is>
          <t>nein</t>
        </is>
      </c>
      <c r="P3695" t="inlineStr">
        <is>
          <t>nein</t>
        </is>
      </c>
      <c r="Q3695" t="inlineStr">
        <is>
          <t>nein</t>
        </is>
      </c>
      <c r="R3695" t="inlineStr">
        <is>
          <t>keine</t>
        </is>
      </c>
      <c r="S3695" t="inlineStr">
        <is>
          <t>nein</t>
        </is>
      </c>
      <c r="T3695" t="inlineStr">
        <is>
          <t>SAP-Formular</t>
        </is>
      </c>
      <c r="U3695" t="inlineStr">
        <is>
          <t>Erlaubnisschein für thermische Arbeiten</t>
        </is>
      </c>
      <c r="V3695">
        <f>IFERROR(VLOOKUP(BTT[[#This Row],[Verwendetes Formular
(Auswahl falls relevant)]],Formulare[[Formularbezeichnung]:[Formularname (technisch)]],2,FALSE),"")</f>
        <v/>
      </c>
      <c r="X3695" t="inlineStr">
        <is>
          <t>nein</t>
        </is>
      </c>
      <c r="Z3695" t="inlineStr">
        <is>
          <t>Could-have</t>
        </is>
      </c>
      <c r="AK3695">
        <f>IF(BTT[[#This Row],[Subprozess
(optionale Auswahl)]]="","okay",IF(VLOOKUP(BTT[[#This Row],[Subprozess
(optionale Auswahl)]],BPML[[Subprozess]:[Zugeordneter Hauptprozess]],3,FALSE)=BTT[[#This Row],[Hauptprozess
(Pflichtauswahl)]],"okay","falscher Subprozess"))</f>
        <v/>
      </c>
      <c r="AL3695">
        <f>IF(aktives_Teilprojekt="Master","",IF(BTT[[#This Row],[Verantwortliches TP
(automatisch)]]=VLOOKUP(aktives_Teilprojekt,Teilprojekte[[Teilprojekte]:[Kürzel]],2,FALSE),"okay","Hauptprozess anderes TP"))</f>
        <v/>
      </c>
      <c r="AM3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5">
        <f>IFERROR(IF(BTT[[#This Row],[SAP-Modul
(Pflichtauswahl)]]&lt;&gt;VLOOKUP(BTT[[#This Row],[Verwendete Transaktion (Pflichtauswahl)]],Transaktionen[[Transaktionen]:[Modul]],3,FALSE),"Modul anders","okay"),"")</f>
        <v/>
      </c>
      <c r="AP3695">
        <f>IFERROR(IF(COUNTIFS(BTT[Verwendete Transaktion (Pflichtauswahl)],BTT[[#This Row],[Verwendete Transaktion (Pflichtauswahl)]],BTT[SAP-Modul
(Pflichtauswahl)],"&lt;&gt;"&amp;BTT[[#This Row],[SAP-Modul
(Pflichtauswahl)]])&gt;0,"Modul anders","okay"),"")</f>
        <v/>
      </c>
      <c r="AQ3695">
        <f>IFERROR(IF(COUNTIFS(BTT[Verwendete Transaktion (Pflichtauswahl)],BTT[[#This Row],[Verwendete Transaktion (Pflichtauswahl)]],BTT[Verantwortliches TP
(automatisch)],"&lt;&gt;"&amp;BTT[[#This Row],[Verantwortliches TP
(automatisch)]])&gt;0,"Transaktion mehrfach","okay"),"")</f>
        <v/>
      </c>
      <c r="AR3695">
        <f>IFERROR(IF(COUNTIFS(BTT[Verwendete Transaktion (Pflichtauswahl)],BTT[[#This Row],[Verwendete Transaktion (Pflichtauswahl)]],BTT[Verantwortliches TP
(automatisch)],"&lt;&gt;"&amp;VLOOKUP(aktives_Teilprojekt,Teilprojekte[[Teilprojekte]:[Kürzel]],2,FALSE))&gt;0,"Transaktion mehrfach","okay"),"")</f>
        <v/>
      </c>
      <c r="AS3695" t="inlineStr">
        <is>
          <t>IH370</t>
        </is>
      </c>
    </row>
    <row r="3696">
      <c r="A3696">
        <f>IFERROR(IF(BTT[[#This Row],[Lfd Nr. 
(aus konsolidierter Datei)]]&lt;&gt;"",BTT[[#This Row],[Lfd Nr. 
(aus konsolidierter Datei)]],VLOOKUP(aktives_Teilprojekt,Teilprojekte[[Teilprojekte]:[Kürzel]],2,FALSE)&amp;ROW(BTT[[#This Row],[Lfd Nr.
(automatisch)]])-2),"")</f>
        <v/>
      </c>
      <c r="B3696" t="inlineStr">
        <is>
          <t>geplante Außerbetriebnahme und Instandsetzung durchführen</t>
        </is>
      </c>
      <c r="C3696" t="inlineStr">
        <is>
          <t>Auftrag durchführen und (teil)rückmelden</t>
        </is>
      </c>
      <c r="D3696" t="inlineStr">
        <is>
          <t>Arbeitsformulare drucken</t>
        </is>
      </c>
      <c r="E3696">
        <f>IFERROR(IF(NOT(BTT[[#This Row],[Manuelle Änderung des Verantwortliches TP
(Auswahl - bei Bedarf)]]=""),BTT[[#This Row],[Manuelle Änderung des Verantwortliches TP
(Auswahl - bei Bedarf)]],VLOOKUP(BTT[[#This Row],[Hauptprozess
(Pflichtauswahl)]],Hauptprozesse[],3,FALSE)),"")</f>
        <v/>
      </c>
      <c r="H3696" t="inlineStr">
        <is>
          <t>PM</t>
        </is>
      </c>
      <c r="I3696" t="inlineStr">
        <is>
          <t>IW32</t>
        </is>
      </c>
      <c r="J3696">
        <f>IFERROR(VLOOKUP(BTT[[#This Row],[Verwendete Transaktion (Pflichtauswahl)]],Transaktionen[[Transaktionen]:[Langtext]],2,FALSE),"")</f>
        <v/>
      </c>
      <c r="K3696" t="inlineStr">
        <is>
          <t>IW22</t>
        </is>
      </c>
      <c r="L3696" t="inlineStr">
        <is>
          <t>nein</t>
        </is>
      </c>
      <c r="M3696" t="inlineStr">
        <is>
          <t>nein</t>
        </is>
      </c>
      <c r="N3696" t="inlineStr">
        <is>
          <t>nein</t>
        </is>
      </c>
      <c r="O3696" t="inlineStr">
        <is>
          <t>nein</t>
        </is>
      </c>
      <c r="P3696" t="inlineStr">
        <is>
          <t>nein</t>
        </is>
      </c>
      <c r="Q3696" t="inlineStr">
        <is>
          <t>nein</t>
        </is>
      </c>
      <c r="R3696" t="inlineStr">
        <is>
          <t>keine</t>
        </is>
      </c>
      <c r="S3696" t="inlineStr">
        <is>
          <t>nein</t>
        </is>
      </c>
      <c r="T3696" t="inlineStr">
        <is>
          <t>SAP-Formular</t>
        </is>
      </c>
      <c r="U3696" t="inlineStr">
        <is>
          <t>Strassentunnelbegehung</t>
        </is>
      </c>
      <c r="V3696">
        <f>IFERROR(VLOOKUP(BTT[[#This Row],[Verwendetes Formular
(Auswahl falls relevant)]],Formulare[[Formularbezeichnung]:[Formularname (technisch)]],2,FALSE),"")</f>
        <v/>
      </c>
      <c r="X3696" t="inlineStr">
        <is>
          <t>nein</t>
        </is>
      </c>
      <c r="Z3696" t="inlineStr">
        <is>
          <t>Could-have</t>
        </is>
      </c>
      <c r="AK3696">
        <f>IF(BTT[[#This Row],[Subprozess
(optionale Auswahl)]]="","okay",IF(VLOOKUP(BTT[[#This Row],[Subprozess
(optionale Auswahl)]],BPML[[Subprozess]:[Zugeordneter Hauptprozess]],3,FALSE)=BTT[[#This Row],[Hauptprozess
(Pflichtauswahl)]],"okay","falscher Subprozess"))</f>
        <v/>
      </c>
      <c r="AL3696">
        <f>IF(aktives_Teilprojekt="Master","",IF(BTT[[#This Row],[Verantwortliches TP
(automatisch)]]=VLOOKUP(aktives_Teilprojekt,Teilprojekte[[Teilprojekte]:[Kürzel]],2,FALSE),"okay","Hauptprozess anderes TP"))</f>
        <v/>
      </c>
      <c r="AM3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6">
        <f>IFERROR(IF(BTT[[#This Row],[SAP-Modul
(Pflichtauswahl)]]&lt;&gt;VLOOKUP(BTT[[#This Row],[Verwendete Transaktion (Pflichtauswahl)]],Transaktionen[[Transaktionen]:[Modul]],3,FALSE),"Modul anders","okay"),"")</f>
        <v/>
      </c>
      <c r="AP3696">
        <f>IFERROR(IF(COUNTIFS(BTT[Verwendete Transaktion (Pflichtauswahl)],BTT[[#This Row],[Verwendete Transaktion (Pflichtauswahl)]],BTT[SAP-Modul
(Pflichtauswahl)],"&lt;&gt;"&amp;BTT[[#This Row],[SAP-Modul
(Pflichtauswahl)]])&gt;0,"Modul anders","okay"),"")</f>
        <v/>
      </c>
      <c r="AQ3696">
        <f>IFERROR(IF(COUNTIFS(BTT[Verwendete Transaktion (Pflichtauswahl)],BTT[[#This Row],[Verwendete Transaktion (Pflichtauswahl)]],BTT[Verantwortliches TP
(automatisch)],"&lt;&gt;"&amp;BTT[[#This Row],[Verantwortliches TP
(automatisch)]])&gt;0,"Transaktion mehrfach","okay"),"")</f>
        <v/>
      </c>
      <c r="AR3696">
        <f>IFERROR(IF(COUNTIFS(BTT[Verwendete Transaktion (Pflichtauswahl)],BTT[[#This Row],[Verwendete Transaktion (Pflichtauswahl)]],BTT[Verantwortliches TP
(automatisch)],"&lt;&gt;"&amp;VLOOKUP(aktives_Teilprojekt,Teilprojekte[[Teilprojekte]:[Kürzel]],2,FALSE))&gt;0,"Transaktion mehrfach","okay"),"")</f>
        <v/>
      </c>
      <c r="AS3696" t="inlineStr">
        <is>
          <t>IH371</t>
        </is>
      </c>
    </row>
    <row r="3697">
      <c r="A3697">
        <f>IFERROR(IF(BTT[[#This Row],[Lfd Nr. 
(aus konsolidierter Datei)]]&lt;&gt;"",BTT[[#This Row],[Lfd Nr. 
(aus konsolidierter Datei)]],VLOOKUP(aktives_Teilprojekt,Teilprojekte[[Teilprojekte]:[Kürzel]],2,FALSE)&amp;ROW(BTT[[#This Row],[Lfd Nr.
(automatisch)]])-2),"")</f>
        <v/>
      </c>
      <c r="B3697" t="inlineStr">
        <is>
          <t>geplante Außerbetriebnahme und Instandsetzung durchführen</t>
        </is>
      </c>
      <c r="C3697" t="inlineStr">
        <is>
          <t>Auftrag durchführen und (teil)rückmelden</t>
        </is>
      </c>
      <c r="D3697" t="inlineStr">
        <is>
          <t>Arbeitsformulare drucken</t>
        </is>
      </c>
      <c r="E3697">
        <f>IFERROR(IF(NOT(BTT[[#This Row],[Manuelle Änderung des Verantwortliches TP
(Auswahl - bei Bedarf)]]=""),BTT[[#This Row],[Manuelle Änderung des Verantwortliches TP
(Auswahl - bei Bedarf)]],VLOOKUP(BTT[[#This Row],[Hauptprozess
(Pflichtauswahl)]],Hauptprozesse[],3,FALSE)),"")</f>
        <v/>
      </c>
      <c r="H3697" t="inlineStr">
        <is>
          <t>PM</t>
        </is>
      </c>
      <c r="I3697" t="inlineStr">
        <is>
          <t>IW32</t>
        </is>
      </c>
      <c r="J3697">
        <f>IFERROR(VLOOKUP(BTT[[#This Row],[Verwendete Transaktion (Pflichtauswahl)]],Transaktionen[[Transaktionen]:[Langtext]],2,FALSE),"")</f>
        <v/>
      </c>
      <c r="K3697" t="inlineStr">
        <is>
          <t>IW22</t>
        </is>
      </c>
      <c r="L3697" t="inlineStr">
        <is>
          <t>nein</t>
        </is>
      </c>
      <c r="M3697" t="inlineStr">
        <is>
          <t>nein</t>
        </is>
      </c>
      <c r="N3697" t="inlineStr">
        <is>
          <t>nein</t>
        </is>
      </c>
      <c r="O3697" t="inlineStr">
        <is>
          <t>nein</t>
        </is>
      </c>
      <c r="P3697" t="inlineStr">
        <is>
          <t>nein</t>
        </is>
      </c>
      <c r="Q3697" t="inlineStr">
        <is>
          <t>nein</t>
        </is>
      </c>
      <c r="R3697" t="inlineStr">
        <is>
          <t>keine</t>
        </is>
      </c>
      <c r="S3697" t="inlineStr">
        <is>
          <t>nein</t>
        </is>
      </c>
      <c r="T3697" t="inlineStr">
        <is>
          <t>SAP-Formular</t>
        </is>
      </c>
      <c r="U3697" t="inlineStr">
        <is>
          <t>Übergabeprotokoll/ Übernahmeprotokoll</t>
        </is>
      </c>
      <c r="V3697">
        <f>IFERROR(VLOOKUP(BTT[[#This Row],[Verwendetes Formular
(Auswahl falls relevant)]],Formulare[[Formularbezeichnung]:[Formularname (technisch)]],2,FALSE),"")</f>
        <v/>
      </c>
      <c r="X3697" t="inlineStr">
        <is>
          <t>nein</t>
        </is>
      </c>
      <c r="Z3697" t="inlineStr">
        <is>
          <t>Could-have</t>
        </is>
      </c>
      <c r="AK3697">
        <f>IF(BTT[[#This Row],[Subprozess
(optionale Auswahl)]]="","okay",IF(VLOOKUP(BTT[[#This Row],[Subprozess
(optionale Auswahl)]],BPML[[Subprozess]:[Zugeordneter Hauptprozess]],3,FALSE)=BTT[[#This Row],[Hauptprozess
(Pflichtauswahl)]],"okay","falscher Subprozess"))</f>
        <v/>
      </c>
      <c r="AL3697">
        <f>IF(aktives_Teilprojekt="Master","",IF(BTT[[#This Row],[Verantwortliches TP
(automatisch)]]=VLOOKUP(aktives_Teilprojekt,Teilprojekte[[Teilprojekte]:[Kürzel]],2,FALSE),"okay","Hauptprozess anderes TP"))</f>
        <v/>
      </c>
      <c r="AM3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7">
        <f>IFERROR(IF(BTT[[#This Row],[SAP-Modul
(Pflichtauswahl)]]&lt;&gt;VLOOKUP(BTT[[#This Row],[Verwendete Transaktion (Pflichtauswahl)]],Transaktionen[[Transaktionen]:[Modul]],3,FALSE),"Modul anders","okay"),"")</f>
        <v/>
      </c>
      <c r="AP3697">
        <f>IFERROR(IF(COUNTIFS(BTT[Verwendete Transaktion (Pflichtauswahl)],BTT[[#This Row],[Verwendete Transaktion (Pflichtauswahl)]],BTT[SAP-Modul
(Pflichtauswahl)],"&lt;&gt;"&amp;BTT[[#This Row],[SAP-Modul
(Pflichtauswahl)]])&gt;0,"Modul anders","okay"),"")</f>
        <v/>
      </c>
      <c r="AQ3697">
        <f>IFERROR(IF(COUNTIFS(BTT[Verwendete Transaktion (Pflichtauswahl)],BTT[[#This Row],[Verwendete Transaktion (Pflichtauswahl)]],BTT[Verantwortliches TP
(automatisch)],"&lt;&gt;"&amp;BTT[[#This Row],[Verantwortliches TP
(automatisch)]])&gt;0,"Transaktion mehrfach","okay"),"")</f>
        <v/>
      </c>
      <c r="AR3697">
        <f>IFERROR(IF(COUNTIFS(BTT[Verwendete Transaktion (Pflichtauswahl)],BTT[[#This Row],[Verwendete Transaktion (Pflichtauswahl)]],BTT[Verantwortliches TP
(automatisch)],"&lt;&gt;"&amp;VLOOKUP(aktives_Teilprojekt,Teilprojekte[[Teilprojekte]:[Kürzel]],2,FALSE))&gt;0,"Transaktion mehrfach","okay"),"")</f>
        <v/>
      </c>
      <c r="AS3697" t="inlineStr">
        <is>
          <t>IH372</t>
        </is>
      </c>
    </row>
    <row r="3698">
      <c r="A3698">
        <f>IFERROR(IF(BTT[[#This Row],[Lfd Nr. 
(aus konsolidierter Datei)]]&lt;&gt;"",BTT[[#This Row],[Lfd Nr. 
(aus konsolidierter Datei)]],VLOOKUP(aktives_Teilprojekt,Teilprojekte[[Teilprojekte]:[Kürzel]],2,FALSE)&amp;ROW(BTT[[#This Row],[Lfd Nr.
(automatisch)]])-2),"")</f>
        <v/>
      </c>
      <c r="B3698" t="inlineStr">
        <is>
          <t>geplante Außerbetriebnahme und Instandsetzung durchführen</t>
        </is>
      </c>
      <c r="C3698" t="inlineStr">
        <is>
          <t>Auftrag durchführen und (teil)rückmelden</t>
        </is>
      </c>
      <c r="D3698" t="inlineStr">
        <is>
          <t>Arbeitsformulare drucken</t>
        </is>
      </c>
      <c r="E3698">
        <f>IFERROR(IF(NOT(BTT[[#This Row],[Manuelle Änderung des Verantwortliches TP
(Auswahl - bei Bedarf)]]=""),BTT[[#This Row],[Manuelle Änderung des Verantwortliches TP
(Auswahl - bei Bedarf)]],VLOOKUP(BTT[[#This Row],[Hauptprozess
(Pflichtauswahl)]],Hauptprozesse[],3,FALSE)),"")</f>
        <v/>
      </c>
      <c r="H3698" t="inlineStr">
        <is>
          <t>PM</t>
        </is>
      </c>
      <c r="I3698" t="inlineStr">
        <is>
          <t>IW32</t>
        </is>
      </c>
      <c r="J3698">
        <f>IFERROR(VLOOKUP(BTT[[#This Row],[Verwendete Transaktion (Pflichtauswahl)]],Transaktionen[[Transaktionen]:[Langtext]],2,FALSE),"")</f>
        <v/>
      </c>
      <c r="K3698" t="inlineStr">
        <is>
          <t>IW22</t>
        </is>
      </c>
      <c r="L3698" t="inlineStr">
        <is>
          <t>nein</t>
        </is>
      </c>
      <c r="M3698" t="inlineStr">
        <is>
          <t>nein</t>
        </is>
      </c>
      <c r="N3698" t="inlineStr">
        <is>
          <t>nein</t>
        </is>
      </c>
      <c r="O3698" t="inlineStr">
        <is>
          <t>nein</t>
        </is>
      </c>
      <c r="P3698" t="inlineStr">
        <is>
          <t>nein</t>
        </is>
      </c>
      <c r="Q3698" t="inlineStr">
        <is>
          <t>nein</t>
        </is>
      </c>
      <c r="R3698" t="inlineStr">
        <is>
          <t>keine</t>
        </is>
      </c>
      <c r="S3698" t="inlineStr">
        <is>
          <t>nein</t>
        </is>
      </c>
      <c r="T3698" t="inlineStr">
        <is>
          <t>SAP-Formular</t>
        </is>
      </c>
      <c r="U3698" t="inlineStr">
        <is>
          <t>Auftragsbegleitschein Vorgelege</t>
        </is>
      </c>
      <c r="V3698">
        <f>IFERROR(VLOOKUP(BTT[[#This Row],[Verwendetes Formular
(Auswahl falls relevant)]],Formulare[[Formularbezeichnung]:[Formularname (technisch)]],2,FALSE),"")</f>
        <v/>
      </c>
      <c r="X3698" t="inlineStr">
        <is>
          <t>nein</t>
        </is>
      </c>
      <c r="Z3698" t="inlineStr">
        <is>
          <t>Could-have</t>
        </is>
      </c>
      <c r="AK3698">
        <f>IF(BTT[[#This Row],[Subprozess
(optionale Auswahl)]]="","okay",IF(VLOOKUP(BTT[[#This Row],[Subprozess
(optionale Auswahl)]],BPML[[Subprozess]:[Zugeordneter Hauptprozess]],3,FALSE)=BTT[[#This Row],[Hauptprozess
(Pflichtauswahl)]],"okay","falscher Subprozess"))</f>
        <v/>
      </c>
      <c r="AL3698">
        <f>IF(aktives_Teilprojekt="Master","",IF(BTT[[#This Row],[Verantwortliches TP
(automatisch)]]=VLOOKUP(aktives_Teilprojekt,Teilprojekte[[Teilprojekte]:[Kürzel]],2,FALSE),"okay","Hauptprozess anderes TP"))</f>
        <v/>
      </c>
      <c r="AM3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8">
        <f>IFERROR(IF(BTT[[#This Row],[SAP-Modul
(Pflichtauswahl)]]&lt;&gt;VLOOKUP(BTT[[#This Row],[Verwendete Transaktion (Pflichtauswahl)]],Transaktionen[[Transaktionen]:[Modul]],3,FALSE),"Modul anders","okay"),"")</f>
        <v/>
      </c>
      <c r="AP3698">
        <f>IFERROR(IF(COUNTIFS(BTT[Verwendete Transaktion (Pflichtauswahl)],BTT[[#This Row],[Verwendete Transaktion (Pflichtauswahl)]],BTT[SAP-Modul
(Pflichtauswahl)],"&lt;&gt;"&amp;BTT[[#This Row],[SAP-Modul
(Pflichtauswahl)]])&gt;0,"Modul anders","okay"),"")</f>
        <v/>
      </c>
      <c r="AQ3698">
        <f>IFERROR(IF(COUNTIFS(BTT[Verwendete Transaktion (Pflichtauswahl)],BTT[[#This Row],[Verwendete Transaktion (Pflichtauswahl)]],BTT[Verantwortliches TP
(automatisch)],"&lt;&gt;"&amp;BTT[[#This Row],[Verantwortliches TP
(automatisch)]])&gt;0,"Transaktion mehrfach","okay"),"")</f>
        <v/>
      </c>
      <c r="AR3698">
        <f>IFERROR(IF(COUNTIFS(BTT[Verwendete Transaktion (Pflichtauswahl)],BTT[[#This Row],[Verwendete Transaktion (Pflichtauswahl)]],BTT[Verantwortliches TP
(automatisch)],"&lt;&gt;"&amp;VLOOKUP(aktives_Teilprojekt,Teilprojekte[[Teilprojekte]:[Kürzel]],2,FALSE))&gt;0,"Transaktion mehrfach","okay"),"")</f>
        <v/>
      </c>
      <c r="AS3698" t="inlineStr">
        <is>
          <t>IH373</t>
        </is>
      </c>
    </row>
    <row r="3699">
      <c r="A3699">
        <f>IFERROR(IF(BTT[[#This Row],[Lfd Nr. 
(aus konsolidierter Datei)]]&lt;&gt;"",BTT[[#This Row],[Lfd Nr. 
(aus konsolidierter Datei)]],VLOOKUP(aktives_Teilprojekt,Teilprojekte[[Teilprojekte]:[Kürzel]],2,FALSE)&amp;ROW(BTT[[#This Row],[Lfd Nr.
(automatisch)]])-2),"")</f>
        <v/>
      </c>
      <c r="B3699" t="inlineStr">
        <is>
          <t>geplante Außerbetriebnahme und Instandsetzung durchführen</t>
        </is>
      </c>
      <c r="C3699" t="inlineStr">
        <is>
          <t>Auftrag durchführen und (teil)rückmelden</t>
        </is>
      </c>
      <c r="D3699" t="inlineStr">
        <is>
          <t>Arbeitsformulare drucken</t>
        </is>
      </c>
      <c r="E3699">
        <f>IFERROR(IF(NOT(BTT[[#This Row],[Manuelle Änderung des Verantwortliches TP
(Auswahl - bei Bedarf)]]=""),BTT[[#This Row],[Manuelle Änderung des Verantwortliches TP
(Auswahl - bei Bedarf)]],VLOOKUP(BTT[[#This Row],[Hauptprozess
(Pflichtauswahl)]],Hauptprozesse[],3,FALSE)),"")</f>
        <v/>
      </c>
      <c r="H3699" t="inlineStr">
        <is>
          <t>PM</t>
        </is>
      </c>
      <c r="I3699" t="inlineStr">
        <is>
          <t>IW32</t>
        </is>
      </c>
      <c r="J3699">
        <f>IFERROR(VLOOKUP(BTT[[#This Row],[Verwendete Transaktion (Pflichtauswahl)]],Transaktionen[[Transaktionen]:[Langtext]],2,FALSE),"")</f>
        <v/>
      </c>
      <c r="K3699" t="inlineStr">
        <is>
          <t>IW22</t>
        </is>
      </c>
      <c r="L3699" t="inlineStr">
        <is>
          <t>nein</t>
        </is>
      </c>
      <c r="M3699" t="inlineStr">
        <is>
          <t>nein</t>
        </is>
      </c>
      <c r="N3699" t="inlineStr">
        <is>
          <t>nein</t>
        </is>
      </c>
      <c r="O3699" t="inlineStr">
        <is>
          <t>nein</t>
        </is>
      </c>
      <c r="P3699" t="inlineStr">
        <is>
          <t>nein</t>
        </is>
      </c>
      <c r="Q3699" t="inlineStr">
        <is>
          <t>nein</t>
        </is>
      </c>
      <c r="R3699" t="inlineStr">
        <is>
          <t>keine</t>
        </is>
      </c>
      <c r="S3699" t="inlineStr">
        <is>
          <t>nein</t>
        </is>
      </c>
      <c r="T3699" t="inlineStr">
        <is>
          <t>SAP-Formular</t>
        </is>
      </c>
      <c r="U3699" t="inlineStr">
        <is>
          <t>Wartungsarbeiten Druckentwässerung</t>
        </is>
      </c>
      <c r="V3699">
        <f>IFERROR(VLOOKUP(BTT[[#This Row],[Verwendetes Formular
(Auswahl falls relevant)]],Formulare[[Formularbezeichnung]:[Formularname (technisch)]],2,FALSE),"")</f>
        <v/>
      </c>
      <c r="X3699" t="inlineStr">
        <is>
          <t>nein</t>
        </is>
      </c>
      <c r="Z3699" t="inlineStr">
        <is>
          <t>Could-have</t>
        </is>
      </c>
      <c r="AK3699">
        <f>IF(BTT[[#This Row],[Subprozess
(optionale Auswahl)]]="","okay",IF(VLOOKUP(BTT[[#This Row],[Subprozess
(optionale Auswahl)]],BPML[[Subprozess]:[Zugeordneter Hauptprozess]],3,FALSE)=BTT[[#This Row],[Hauptprozess
(Pflichtauswahl)]],"okay","falscher Subprozess"))</f>
        <v/>
      </c>
      <c r="AL3699">
        <f>IF(aktives_Teilprojekt="Master","",IF(BTT[[#This Row],[Verantwortliches TP
(automatisch)]]=VLOOKUP(aktives_Teilprojekt,Teilprojekte[[Teilprojekte]:[Kürzel]],2,FALSE),"okay","Hauptprozess anderes TP"))</f>
        <v/>
      </c>
      <c r="AM3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9">
        <f>IFERROR(IF(BTT[[#This Row],[SAP-Modul
(Pflichtauswahl)]]&lt;&gt;VLOOKUP(BTT[[#This Row],[Verwendete Transaktion (Pflichtauswahl)]],Transaktionen[[Transaktionen]:[Modul]],3,FALSE),"Modul anders","okay"),"")</f>
        <v/>
      </c>
      <c r="AP3699">
        <f>IFERROR(IF(COUNTIFS(BTT[Verwendete Transaktion (Pflichtauswahl)],BTT[[#This Row],[Verwendete Transaktion (Pflichtauswahl)]],BTT[SAP-Modul
(Pflichtauswahl)],"&lt;&gt;"&amp;BTT[[#This Row],[SAP-Modul
(Pflichtauswahl)]])&gt;0,"Modul anders","okay"),"")</f>
        <v/>
      </c>
      <c r="AQ3699">
        <f>IFERROR(IF(COUNTIFS(BTT[Verwendete Transaktion (Pflichtauswahl)],BTT[[#This Row],[Verwendete Transaktion (Pflichtauswahl)]],BTT[Verantwortliches TP
(automatisch)],"&lt;&gt;"&amp;BTT[[#This Row],[Verantwortliches TP
(automatisch)]])&gt;0,"Transaktion mehrfach","okay"),"")</f>
        <v/>
      </c>
      <c r="AR3699">
        <f>IFERROR(IF(COUNTIFS(BTT[Verwendete Transaktion (Pflichtauswahl)],BTT[[#This Row],[Verwendete Transaktion (Pflichtauswahl)]],BTT[Verantwortliches TP
(automatisch)],"&lt;&gt;"&amp;VLOOKUP(aktives_Teilprojekt,Teilprojekte[[Teilprojekte]:[Kürzel]],2,FALSE))&gt;0,"Transaktion mehrfach","okay"),"")</f>
        <v/>
      </c>
      <c r="AS3699" t="inlineStr">
        <is>
          <t>IH374</t>
        </is>
      </c>
    </row>
    <row r="3700">
      <c r="A3700">
        <f>IFERROR(IF(BTT[[#This Row],[Lfd Nr. 
(aus konsolidierter Datei)]]&lt;&gt;"",BTT[[#This Row],[Lfd Nr. 
(aus konsolidierter Datei)]],VLOOKUP(aktives_Teilprojekt,Teilprojekte[[Teilprojekte]:[Kürzel]],2,FALSE)&amp;ROW(BTT[[#This Row],[Lfd Nr.
(automatisch)]])-2),"")</f>
        <v/>
      </c>
      <c r="B3700" t="inlineStr">
        <is>
          <t>geplante Außerbetriebnahme und Instandsetzung durchführen</t>
        </is>
      </c>
      <c r="C3700" t="inlineStr">
        <is>
          <t>Auftrag durchführen und (teil)rückmelden</t>
        </is>
      </c>
      <c r="D3700" t="inlineStr">
        <is>
          <t>Arbeitsformulare drucken</t>
        </is>
      </c>
      <c r="E3700">
        <f>IFERROR(IF(NOT(BTT[[#This Row],[Manuelle Änderung des Verantwortliches TP
(Auswahl - bei Bedarf)]]=""),BTT[[#This Row],[Manuelle Änderung des Verantwortliches TP
(Auswahl - bei Bedarf)]],VLOOKUP(BTT[[#This Row],[Hauptprozess
(Pflichtauswahl)]],Hauptprozesse[],3,FALSE)),"")</f>
        <v/>
      </c>
      <c r="H3700" t="inlineStr">
        <is>
          <t>PM</t>
        </is>
      </c>
      <c r="I3700" t="inlineStr">
        <is>
          <t>IW32</t>
        </is>
      </c>
      <c r="J3700">
        <f>IFERROR(VLOOKUP(BTT[[#This Row],[Verwendete Transaktion (Pflichtauswahl)]],Transaktionen[[Transaktionen]:[Langtext]],2,FALSE),"")</f>
        <v/>
      </c>
      <c r="K3700" t="inlineStr">
        <is>
          <t>IW22</t>
        </is>
      </c>
      <c r="L3700" t="inlineStr">
        <is>
          <t>nein</t>
        </is>
      </c>
      <c r="M3700" t="inlineStr">
        <is>
          <t>nein</t>
        </is>
      </c>
      <c r="N3700" t="inlineStr">
        <is>
          <t>nein</t>
        </is>
      </c>
      <c r="O3700" t="inlineStr">
        <is>
          <t>nein</t>
        </is>
      </c>
      <c r="P3700" t="inlineStr">
        <is>
          <t>nein</t>
        </is>
      </c>
      <c r="Q3700" t="inlineStr">
        <is>
          <t>nein</t>
        </is>
      </c>
      <c r="R3700" t="inlineStr">
        <is>
          <t>keine</t>
        </is>
      </c>
      <c r="S3700" t="inlineStr">
        <is>
          <t>nein</t>
        </is>
      </c>
      <c r="T3700" t="inlineStr">
        <is>
          <t>SAP-Formular</t>
        </is>
      </c>
      <c r="U3700" t="inlineStr">
        <is>
          <t>PDF-Formular für Checkliste Wartungsauftrag allgemein</t>
        </is>
      </c>
      <c r="V3700">
        <f>IFERROR(VLOOKUP(BTT[[#This Row],[Verwendetes Formular
(Auswahl falls relevant)]],Formulare[[Formularbezeichnung]:[Formularname (technisch)]],2,FALSE),"")</f>
        <v/>
      </c>
      <c r="X3700" t="inlineStr">
        <is>
          <t>nein</t>
        </is>
      </c>
      <c r="Z3700" t="inlineStr">
        <is>
          <t>Could-have</t>
        </is>
      </c>
      <c r="AK3700">
        <f>IF(BTT[[#This Row],[Subprozess
(optionale Auswahl)]]="","okay",IF(VLOOKUP(BTT[[#This Row],[Subprozess
(optionale Auswahl)]],BPML[[Subprozess]:[Zugeordneter Hauptprozess]],3,FALSE)=BTT[[#This Row],[Hauptprozess
(Pflichtauswahl)]],"okay","falscher Subprozess"))</f>
        <v/>
      </c>
      <c r="AL3700">
        <f>IF(aktives_Teilprojekt="Master","",IF(BTT[[#This Row],[Verantwortliches TP
(automatisch)]]=VLOOKUP(aktives_Teilprojekt,Teilprojekte[[Teilprojekte]:[Kürzel]],2,FALSE),"okay","Hauptprozess anderes TP"))</f>
        <v/>
      </c>
      <c r="AM3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0">
        <f>IFERROR(IF(BTT[[#This Row],[SAP-Modul
(Pflichtauswahl)]]&lt;&gt;VLOOKUP(BTT[[#This Row],[Verwendete Transaktion (Pflichtauswahl)]],Transaktionen[[Transaktionen]:[Modul]],3,FALSE),"Modul anders","okay"),"")</f>
        <v/>
      </c>
      <c r="AP3700">
        <f>IFERROR(IF(COUNTIFS(BTT[Verwendete Transaktion (Pflichtauswahl)],BTT[[#This Row],[Verwendete Transaktion (Pflichtauswahl)]],BTT[SAP-Modul
(Pflichtauswahl)],"&lt;&gt;"&amp;BTT[[#This Row],[SAP-Modul
(Pflichtauswahl)]])&gt;0,"Modul anders","okay"),"")</f>
        <v/>
      </c>
      <c r="AQ3700">
        <f>IFERROR(IF(COUNTIFS(BTT[Verwendete Transaktion (Pflichtauswahl)],BTT[[#This Row],[Verwendete Transaktion (Pflichtauswahl)]],BTT[Verantwortliches TP
(automatisch)],"&lt;&gt;"&amp;BTT[[#This Row],[Verantwortliches TP
(automatisch)]])&gt;0,"Transaktion mehrfach","okay"),"")</f>
        <v/>
      </c>
      <c r="AR3700">
        <f>IFERROR(IF(COUNTIFS(BTT[Verwendete Transaktion (Pflichtauswahl)],BTT[[#This Row],[Verwendete Transaktion (Pflichtauswahl)]],BTT[Verantwortliches TP
(automatisch)],"&lt;&gt;"&amp;VLOOKUP(aktives_Teilprojekt,Teilprojekte[[Teilprojekte]:[Kürzel]],2,FALSE))&gt;0,"Transaktion mehrfach","okay"),"")</f>
        <v/>
      </c>
      <c r="AS3700" t="inlineStr">
        <is>
          <t>IH375</t>
        </is>
      </c>
    </row>
    <row r="3701">
      <c r="A3701">
        <f>IFERROR(IF(BTT[[#This Row],[Lfd Nr. 
(aus konsolidierter Datei)]]&lt;&gt;"",BTT[[#This Row],[Lfd Nr. 
(aus konsolidierter Datei)]],VLOOKUP(aktives_Teilprojekt,Teilprojekte[[Teilprojekte]:[Kürzel]],2,FALSE)&amp;ROW(BTT[[#This Row],[Lfd Nr.
(automatisch)]])-2),"")</f>
        <v/>
      </c>
      <c r="B3701" t="inlineStr">
        <is>
          <t>geplante Außerbetriebnahme und Instandsetzung durchführen</t>
        </is>
      </c>
      <c r="C3701" t="inlineStr">
        <is>
          <t>Auftrag durchführen und (teil)rückmelden</t>
        </is>
      </c>
      <c r="D3701" t="inlineStr">
        <is>
          <t>Arbeitsformulare drucken</t>
        </is>
      </c>
      <c r="E3701">
        <f>IFERROR(IF(NOT(BTT[[#This Row],[Manuelle Änderung des Verantwortliches TP
(Auswahl - bei Bedarf)]]=""),BTT[[#This Row],[Manuelle Änderung des Verantwortliches TP
(Auswahl - bei Bedarf)]],VLOOKUP(BTT[[#This Row],[Hauptprozess
(Pflichtauswahl)]],Hauptprozesse[],3,FALSE)),"")</f>
        <v/>
      </c>
      <c r="H3701" t="inlineStr">
        <is>
          <t>PM</t>
        </is>
      </c>
      <c r="I3701" t="inlineStr">
        <is>
          <t>IW32</t>
        </is>
      </c>
      <c r="J3701">
        <f>IFERROR(VLOOKUP(BTT[[#This Row],[Verwendete Transaktion (Pflichtauswahl)]],Transaktionen[[Transaktionen]:[Langtext]],2,FALSE),"")</f>
        <v/>
      </c>
      <c r="K3701" t="inlineStr">
        <is>
          <t>IW22</t>
        </is>
      </c>
      <c r="L3701" t="inlineStr">
        <is>
          <t>nein</t>
        </is>
      </c>
      <c r="M3701" t="inlineStr">
        <is>
          <t>nein</t>
        </is>
      </c>
      <c r="N3701" t="inlineStr">
        <is>
          <t>nein</t>
        </is>
      </c>
      <c r="O3701" t="inlineStr">
        <is>
          <t>nein</t>
        </is>
      </c>
      <c r="P3701" t="inlineStr">
        <is>
          <t>nein</t>
        </is>
      </c>
      <c r="Q3701" t="inlineStr">
        <is>
          <t>nein</t>
        </is>
      </c>
      <c r="R3701" t="inlineStr">
        <is>
          <t>keine</t>
        </is>
      </c>
      <c r="S3701" t="inlineStr">
        <is>
          <t>nein</t>
        </is>
      </c>
      <c r="T3701" t="inlineStr">
        <is>
          <t>SAP-Formular</t>
        </is>
      </c>
      <c r="U3701" t="inlineStr">
        <is>
          <t>Wiederholungsprüfg Notlicht &amp; Fluchtwegpiktogr.</t>
        </is>
      </c>
      <c r="V3701">
        <f>IFERROR(VLOOKUP(BTT[[#This Row],[Verwendetes Formular
(Auswahl falls relevant)]],Formulare[[Formularbezeichnung]:[Formularname (technisch)]],2,FALSE),"")</f>
        <v/>
      </c>
      <c r="X3701" t="inlineStr">
        <is>
          <t>nein</t>
        </is>
      </c>
      <c r="Z3701" t="inlineStr">
        <is>
          <t>Could-have</t>
        </is>
      </c>
      <c r="AK3701">
        <f>IF(BTT[[#This Row],[Subprozess
(optionale Auswahl)]]="","okay",IF(VLOOKUP(BTT[[#This Row],[Subprozess
(optionale Auswahl)]],BPML[[Subprozess]:[Zugeordneter Hauptprozess]],3,FALSE)=BTT[[#This Row],[Hauptprozess
(Pflichtauswahl)]],"okay","falscher Subprozess"))</f>
        <v/>
      </c>
      <c r="AL3701">
        <f>IF(aktives_Teilprojekt="Master","",IF(BTT[[#This Row],[Verantwortliches TP
(automatisch)]]=VLOOKUP(aktives_Teilprojekt,Teilprojekte[[Teilprojekte]:[Kürzel]],2,FALSE),"okay","Hauptprozess anderes TP"))</f>
        <v/>
      </c>
      <c r="AM3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1">
        <f>IFERROR(IF(BTT[[#This Row],[SAP-Modul
(Pflichtauswahl)]]&lt;&gt;VLOOKUP(BTT[[#This Row],[Verwendete Transaktion (Pflichtauswahl)]],Transaktionen[[Transaktionen]:[Modul]],3,FALSE),"Modul anders","okay"),"")</f>
        <v/>
      </c>
      <c r="AP3701">
        <f>IFERROR(IF(COUNTIFS(BTT[Verwendete Transaktion (Pflichtauswahl)],BTT[[#This Row],[Verwendete Transaktion (Pflichtauswahl)]],BTT[SAP-Modul
(Pflichtauswahl)],"&lt;&gt;"&amp;BTT[[#This Row],[SAP-Modul
(Pflichtauswahl)]])&gt;0,"Modul anders","okay"),"")</f>
        <v/>
      </c>
      <c r="AQ3701">
        <f>IFERROR(IF(COUNTIFS(BTT[Verwendete Transaktion (Pflichtauswahl)],BTT[[#This Row],[Verwendete Transaktion (Pflichtauswahl)]],BTT[Verantwortliches TP
(automatisch)],"&lt;&gt;"&amp;BTT[[#This Row],[Verantwortliches TP
(automatisch)]])&gt;0,"Transaktion mehrfach","okay"),"")</f>
        <v/>
      </c>
      <c r="AR3701">
        <f>IFERROR(IF(COUNTIFS(BTT[Verwendete Transaktion (Pflichtauswahl)],BTT[[#This Row],[Verwendete Transaktion (Pflichtauswahl)]],BTT[Verantwortliches TP
(automatisch)],"&lt;&gt;"&amp;VLOOKUP(aktives_Teilprojekt,Teilprojekte[[Teilprojekte]:[Kürzel]],2,FALSE))&gt;0,"Transaktion mehrfach","okay"),"")</f>
        <v/>
      </c>
      <c r="AS3701" t="inlineStr">
        <is>
          <t>IH376</t>
        </is>
      </c>
    </row>
    <row r="3702">
      <c r="A3702">
        <f>IFERROR(IF(BTT[[#This Row],[Lfd Nr. 
(aus konsolidierter Datei)]]&lt;&gt;"",BTT[[#This Row],[Lfd Nr. 
(aus konsolidierter Datei)]],VLOOKUP(aktives_Teilprojekt,Teilprojekte[[Teilprojekte]:[Kürzel]],2,FALSE)&amp;ROW(BTT[[#This Row],[Lfd Nr.
(automatisch)]])-2),"")</f>
        <v/>
      </c>
      <c r="B3702" t="inlineStr">
        <is>
          <t>geplante Außerbetriebnahme und Instandsetzung durchführen</t>
        </is>
      </c>
      <c r="C3702" t="inlineStr">
        <is>
          <t>Auftrag durchführen und (teil)rückmelden</t>
        </is>
      </c>
      <c r="D3702" t="inlineStr">
        <is>
          <t>Arbeitsformulare drucken</t>
        </is>
      </c>
      <c r="E3702">
        <f>IFERROR(IF(NOT(BTT[[#This Row],[Manuelle Änderung des Verantwortliches TP
(Auswahl - bei Bedarf)]]=""),BTT[[#This Row],[Manuelle Änderung des Verantwortliches TP
(Auswahl - bei Bedarf)]],VLOOKUP(BTT[[#This Row],[Hauptprozess
(Pflichtauswahl)]],Hauptprozesse[],3,FALSE)),"")</f>
        <v/>
      </c>
      <c r="H3702" t="inlineStr">
        <is>
          <t>PM</t>
        </is>
      </c>
      <c r="I3702" t="inlineStr">
        <is>
          <t>IW32</t>
        </is>
      </c>
      <c r="J3702">
        <f>IFERROR(VLOOKUP(BTT[[#This Row],[Verwendete Transaktion (Pflichtauswahl)]],Transaktionen[[Transaktionen]:[Langtext]],2,FALSE),"")</f>
        <v/>
      </c>
      <c r="K3702" t="inlineStr">
        <is>
          <t>IW22</t>
        </is>
      </c>
      <c r="L3702" t="inlineStr">
        <is>
          <t>nein</t>
        </is>
      </c>
      <c r="M3702" t="inlineStr">
        <is>
          <t>nein</t>
        </is>
      </c>
      <c r="N3702" t="inlineStr">
        <is>
          <t>nein</t>
        </is>
      </c>
      <c r="O3702" t="inlineStr">
        <is>
          <t>nein</t>
        </is>
      </c>
      <c r="P3702" t="inlineStr">
        <is>
          <t>nein</t>
        </is>
      </c>
      <c r="Q3702" t="inlineStr">
        <is>
          <t>nein</t>
        </is>
      </c>
      <c r="R3702" t="inlineStr">
        <is>
          <t>keine</t>
        </is>
      </c>
      <c r="S3702" t="inlineStr">
        <is>
          <t>nein</t>
        </is>
      </c>
      <c r="T3702" t="inlineStr">
        <is>
          <t>SAP-Formular</t>
        </is>
      </c>
      <c r="U3702" t="inlineStr">
        <is>
          <t>DES Rechtsübertragung für IS-U GP</t>
        </is>
      </c>
      <c r="V3702">
        <f>IFERROR(VLOOKUP(BTT[[#This Row],[Verwendetes Formular
(Auswahl falls relevant)]],Formulare[[Formularbezeichnung]:[Formularname (technisch)]],2,FALSE),"")</f>
        <v/>
      </c>
      <c r="X3702" t="inlineStr">
        <is>
          <t>nein</t>
        </is>
      </c>
      <c r="Z3702" t="inlineStr">
        <is>
          <t>Could-have</t>
        </is>
      </c>
      <c r="AK3702">
        <f>IF(BTT[[#This Row],[Subprozess
(optionale Auswahl)]]="","okay",IF(VLOOKUP(BTT[[#This Row],[Subprozess
(optionale Auswahl)]],BPML[[Subprozess]:[Zugeordneter Hauptprozess]],3,FALSE)=BTT[[#This Row],[Hauptprozess
(Pflichtauswahl)]],"okay","falscher Subprozess"))</f>
        <v/>
      </c>
      <c r="AL3702">
        <f>IF(aktives_Teilprojekt="Master","",IF(BTT[[#This Row],[Verantwortliches TP
(automatisch)]]=VLOOKUP(aktives_Teilprojekt,Teilprojekte[[Teilprojekte]:[Kürzel]],2,FALSE),"okay","Hauptprozess anderes TP"))</f>
        <v/>
      </c>
      <c r="AM3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2">
        <f>IFERROR(IF(BTT[[#This Row],[SAP-Modul
(Pflichtauswahl)]]&lt;&gt;VLOOKUP(BTT[[#This Row],[Verwendete Transaktion (Pflichtauswahl)]],Transaktionen[[Transaktionen]:[Modul]],3,FALSE),"Modul anders","okay"),"")</f>
        <v/>
      </c>
      <c r="AP3702">
        <f>IFERROR(IF(COUNTIFS(BTT[Verwendete Transaktion (Pflichtauswahl)],BTT[[#This Row],[Verwendete Transaktion (Pflichtauswahl)]],BTT[SAP-Modul
(Pflichtauswahl)],"&lt;&gt;"&amp;BTT[[#This Row],[SAP-Modul
(Pflichtauswahl)]])&gt;0,"Modul anders","okay"),"")</f>
        <v/>
      </c>
      <c r="AQ3702">
        <f>IFERROR(IF(COUNTIFS(BTT[Verwendete Transaktion (Pflichtauswahl)],BTT[[#This Row],[Verwendete Transaktion (Pflichtauswahl)]],BTT[Verantwortliches TP
(automatisch)],"&lt;&gt;"&amp;BTT[[#This Row],[Verantwortliches TP
(automatisch)]])&gt;0,"Transaktion mehrfach","okay"),"")</f>
        <v/>
      </c>
      <c r="AR3702">
        <f>IFERROR(IF(COUNTIFS(BTT[Verwendete Transaktion (Pflichtauswahl)],BTT[[#This Row],[Verwendete Transaktion (Pflichtauswahl)]],BTT[Verantwortliches TP
(automatisch)],"&lt;&gt;"&amp;VLOOKUP(aktives_Teilprojekt,Teilprojekte[[Teilprojekte]:[Kürzel]],2,FALSE))&gt;0,"Transaktion mehrfach","okay"),"")</f>
        <v/>
      </c>
      <c r="AS3702" t="inlineStr">
        <is>
          <t>IH377</t>
        </is>
      </c>
    </row>
    <row r="3703">
      <c r="A3703">
        <f>IFERROR(IF(BTT[[#This Row],[Lfd Nr. 
(aus konsolidierter Datei)]]&lt;&gt;"",BTT[[#This Row],[Lfd Nr. 
(aus konsolidierter Datei)]],VLOOKUP(aktives_Teilprojekt,Teilprojekte[[Teilprojekte]:[Kürzel]],2,FALSE)&amp;ROW(BTT[[#This Row],[Lfd Nr.
(automatisch)]])-2),"")</f>
        <v/>
      </c>
      <c r="B3703" t="inlineStr">
        <is>
          <t>geplante Außerbetriebnahme und Instandsetzung durchführen</t>
        </is>
      </c>
      <c r="C3703" t="inlineStr">
        <is>
          <t>Auftrag durchführen und (teil)rückmelden</t>
        </is>
      </c>
      <c r="D3703" t="inlineStr">
        <is>
          <t>Arbeitsformulare drucken</t>
        </is>
      </c>
      <c r="E3703">
        <f>IFERROR(IF(NOT(BTT[[#This Row],[Manuelle Änderung des Verantwortliches TP
(Auswahl - bei Bedarf)]]=""),BTT[[#This Row],[Manuelle Änderung des Verantwortliches TP
(Auswahl - bei Bedarf)]],VLOOKUP(BTT[[#This Row],[Hauptprozess
(Pflichtauswahl)]],Hauptprozesse[],3,FALSE)),"")</f>
        <v/>
      </c>
      <c r="H3703" t="inlineStr">
        <is>
          <t>PM</t>
        </is>
      </c>
      <c r="I3703" t="inlineStr">
        <is>
          <t>IW32</t>
        </is>
      </c>
      <c r="J3703">
        <f>IFERROR(VLOOKUP(BTT[[#This Row],[Verwendete Transaktion (Pflichtauswahl)]],Transaktionen[[Transaktionen]:[Langtext]],2,FALSE),"")</f>
        <v/>
      </c>
      <c r="K3703" t="inlineStr">
        <is>
          <t>IW22</t>
        </is>
      </c>
      <c r="L3703" t="inlineStr">
        <is>
          <t>nein</t>
        </is>
      </c>
      <c r="M3703" t="inlineStr">
        <is>
          <t>nein</t>
        </is>
      </c>
      <c r="N3703" t="inlineStr">
        <is>
          <t>nein</t>
        </is>
      </c>
      <c r="O3703" t="inlineStr">
        <is>
          <t>nein</t>
        </is>
      </c>
      <c r="P3703" t="inlineStr">
        <is>
          <t>nein</t>
        </is>
      </c>
      <c r="Q3703" t="inlineStr">
        <is>
          <t>nein</t>
        </is>
      </c>
      <c r="R3703" t="inlineStr">
        <is>
          <t>keine</t>
        </is>
      </c>
      <c r="S3703" t="inlineStr">
        <is>
          <t>nein</t>
        </is>
      </c>
      <c r="T3703" t="inlineStr">
        <is>
          <t>SAP-Formular</t>
        </is>
      </c>
      <c r="U3703" t="inlineStr">
        <is>
          <t>Wartung Druckentwässerungsstation für Debitoren</t>
        </is>
      </c>
      <c r="V3703">
        <f>IFERROR(VLOOKUP(BTT[[#This Row],[Verwendetes Formular
(Auswahl falls relevant)]],Formulare[[Formularbezeichnung]:[Formularname (technisch)]],2,FALSE),"")</f>
        <v/>
      </c>
      <c r="X3703" t="inlineStr">
        <is>
          <t>nein</t>
        </is>
      </c>
      <c r="Z3703" t="inlineStr">
        <is>
          <t>Could-have</t>
        </is>
      </c>
      <c r="AK3703">
        <f>IF(BTT[[#This Row],[Subprozess
(optionale Auswahl)]]="","okay",IF(VLOOKUP(BTT[[#This Row],[Subprozess
(optionale Auswahl)]],BPML[[Subprozess]:[Zugeordneter Hauptprozess]],3,FALSE)=BTT[[#This Row],[Hauptprozess
(Pflichtauswahl)]],"okay","falscher Subprozess"))</f>
        <v/>
      </c>
      <c r="AL3703">
        <f>IF(aktives_Teilprojekt="Master","",IF(BTT[[#This Row],[Verantwortliches TP
(automatisch)]]=VLOOKUP(aktives_Teilprojekt,Teilprojekte[[Teilprojekte]:[Kürzel]],2,FALSE),"okay","Hauptprozess anderes TP"))</f>
        <v/>
      </c>
      <c r="AM3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3">
        <f>IFERROR(IF(BTT[[#This Row],[SAP-Modul
(Pflichtauswahl)]]&lt;&gt;VLOOKUP(BTT[[#This Row],[Verwendete Transaktion (Pflichtauswahl)]],Transaktionen[[Transaktionen]:[Modul]],3,FALSE),"Modul anders","okay"),"")</f>
        <v/>
      </c>
      <c r="AP3703">
        <f>IFERROR(IF(COUNTIFS(BTT[Verwendete Transaktion (Pflichtauswahl)],BTT[[#This Row],[Verwendete Transaktion (Pflichtauswahl)]],BTT[SAP-Modul
(Pflichtauswahl)],"&lt;&gt;"&amp;BTT[[#This Row],[SAP-Modul
(Pflichtauswahl)]])&gt;0,"Modul anders","okay"),"")</f>
        <v/>
      </c>
      <c r="AQ3703">
        <f>IFERROR(IF(COUNTIFS(BTT[Verwendete Transaktion (Pflichtauswahl)],BTT[[#This Row],[Verwendete Transaktion (Pflichtauswahl)]],BTT[Verantwortliches TP
(automatisch)],"&lt;&gt;"&amp;BTT[[#This Row],[Verantwortliches TP
(automatisch)]])&gt;0,"Transaktion mehrfach","okay"),"")</f>
        <v/>
      </c>
      <c r="AR3703">
        <f>IFERROR(IF(COUNTIFS(BTT[Verwendete Transaktion (Pflichtauswahl)],BTT[[#This Row],[Verwendete Transaktion (Pflichtauswahl)]],BTT[Verantwortliches TP
(automatisch)],"&lt;&gt;"&amp;VLOOKUP(aktives_Teilprojekt,Teilprojekte[[Teilprojekte]:[Kürzel]],2,FALSE))&gt;0,"Transaktion mehrfach","okay"),"")</f>
        <v/>
      </c>
      <c r="AS3703" t="inlineStr">
        <is>
          <t>IH378</t>
        </is>
      </c>
    </row>
    <row r="3704">
      <c r="A3704">
        <f>IFERROR(IF(BTT[[#This Row],[Lfd Nr. 
(aus konsolidierter Datei)]]&lt;&gt;"",BTT[[#This Row],[Lfd Nr. 
(aus konsolidierter Datei)]],VLOOKUP(aktives_Teilprojekt,Teilprojekte[[Teilprojekte]:[Kürzel]],2,FALSE)&amp;ROW(BTT[[#This Row],[Lfd Nr.
(automatisch)]])-2),"")</f>
        <v/>
      </c>
      <c r="B3704" t="inlineStr">
        <is>
          <t>geplante Außerbetriebnahme und Instandsetzung durchführen</t>
        </is>
      </c>
      <c r="C3704" t="inlineStr">
        <is>
          <t>Auftrag durchführen und (teil)rückmelden</t>
        </is>
      </c>
      <c r="D3704" t="inlineStr">
        <is>
          <t>Arbeitsformulare drucken</t>
        </is>
      </c>
      <c r="E3704">
        <f>IFERROR(IF(NOT(BTT[[#This Row],[Manuelle Änderung des Verantwortliches TP
(Auswahl - bei Bedarf)]]=""),BTT[[#This Row],[Manuelle Änderung des Verantwortliches TP
(Auswahl - bei Bedarf)]],VLOOKUP(BTT[[#This Row],[Hauptprozess
(Pflichtauswahl)]],Hauptprozesse[],3,FALSE)),"")</f>
        <v/>
      </c>
      <c r="H3704" t="inlineStr">
        <is>
          <t>PM</t>
        </is>
      </c>
      <c r="I3704" t="inlineStr">
        <is>
          <t>IW32</t>
        </is>
      </c>
      <c r="J3704">
        <f>IFERROR(VLOOKUP(BTT[[#This Row],[Verwendete Transaktion (Pflichtauswahl)]],Transaktionen[[Transaktionen]:[Langtext]],2,FALSE),"")</f>
        <v/>
      </c>
      <c r="K3704" t="inlineStr">
        <is>
          <t>IW22</t>
        </is>
      </c>
      <c r="L3704" t="inlineStr">
        <is>
          <t>nein</t>
        </is>
      </c>
      <c r="M3704" t="inlineStr">
        <is>
          <t>nein</t>
        </is>
      </c>
      <c r="N3704" t="inlineStr">
        <is>
          <t>nein</t>
        </is>
      </c>
      <c r="O3704" t="inlineStr">
        <is>
          <t>nein</t>
        </is>
      </c>
      <c r="P3704" t="inlineStr">
        <is>
          <t>nein</t>
        </is>
      </c>
      <c r="Q3704" t="inlineStr">
        <is>
          <t>nein</t>
        </is>
      </c>
      <c r="R3704" t="inlineStr">
        <is>
          <t>keine</t>
        </is>
      </c>
      <c r="S3704" t="inlineStr">
        <is>
          <t>nein</t>
        </is>
      </c>
      <c r="T3704" t="inlineStr">
        <is>
          <t>SAP-Formular</t>
        </is>
      </c>
      <c r="U3704" t="inlineStr">
        <is>
          <t>Angebot Wechsel Sprengwasserzähler</t>
        </is>
      </c>
      <c r="V3704">
        <f>IFERROR(VLOOKUP(BTT[[#This Row],[Verwendetes Formular
(Auswahl falls relevant)]],Formulare[[Formularbezeichnung]:[Formularname (technisch)]],2,FALSE),"")</f>
        <v/>
      </c>
      <c r="X3704" t="inlineStr">
        <is>
          <t>nein</t>
        </is>
      </c>
      <c r="Z3704" t="inlineStr">
        <is>
          <t>Could-have</t>
        </is>
      </c>
      <c r="AK3704">
        <f>IF(BTT[[#This Row],[Subprozess
(optionale Auswahl)]]="","okay",IF(VLOOKUP(BTT[[#This Row],[Subprozess
(optionale Auswahl)]],BPML[[Subprozess]:[Zugeordneter Hauptprozess]],3,FALSE)=BTT[[#This Row],[Hauptprozess
(Pflichtauswahl)]],"okay","falscher Subprozess"))</f>
        <v/>
      </c>
      <c r="AL3704">
        <f>IF(aktives_Teilprojekt="Master","",IF(BTT[[#This Row],[Verantwortliches TP
(automatisch)]]=VLOOKUP(aktives_Teilprojekt,Teilprojekte[[Teilprojekte]:[Kürzel]],2,FALSE),"okay","Hauptprozess anderes TP"))</f>
        <v/>
      </c>
      <c r="AM3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4">
        <f>IFERROR(IF(BTT[[#This Row],[SAP-Modul
(Pflichtauswahl)]]&lt;&gt;VLOOKUP(BTT[[#This Row],[Verwendete Transaktion (Pflichtauswahl)]],Transaktionen[[Transaktionen]:[Modul]],3,FALSE),"Modul anders","okay"),"")</f>
        <v/>
      </c>
      <c r="AP3704">
        <f>IFERROR(IF(COUNTIFS(BTT[Verwendete Transaktion (Pflichtauswahl)],BTT[[#This Row],[Verwendete Transaktion (Pflichtauswahl)]],BTT[SAP-Modul
(Pflichtauswahl)],"&lt;&gt;"&amp;BTT[[#This Row],[SAP-Modul
(Pflichtauswahl)]])&gt;0,"Modul anders","okay"),"")</f>
        <v/>
      </c>
      <c r="AQ3704">
        <f>IFERROR(IF(COUNTIFS(BTT[Verwendete Transaktion (Pflichtauswahl)],BTT[[#This Row],[Verwendete Transaktion (Pflichtauswahl)]],BTT[Verantwortliches TP
(automatisch)],"&lt;&gt;"&amp;BTT[[#This Row],[Verantwortliches TP
(automatisch)]])&gt;0,"Transaktion mehrfach","okay"),"")</f>
        <v/>
      </c>
      <c r="AR3704">
        <f>IFERROR(IF(COUNTIFS(BTT[Verwendete Transaktion (Pflichtauswahl)],BTT[[#This Row],[Verwendete Transaktion (Pflichtauswahl)]],BTT[Verantwortliches TP
(automatisch)],"&lt;&gt;"&amp;VLOOKUP(aktives_Teilprojekt,Teilprojekte[[Teilprojekte]:[Kürzel]],2,FALSE))&gt;0,"Transaktion mehrfach","okay"),"")</f>
        <v/>
      </c>
      <c r="AS3704" t="inlineStr">
        <is>
          <t>IH379</t>
        </is>
      </c>
    </row>
    <row r="3705">
      <c r="A3705">
        <f>IFERROR(IF(BTT[[#This Row],[Lfd Nr. 
(aus konsolidierter Datei)]]&lt;&gt;"",BTT[[#This Row],[Lfd Nr. 
(aus konsolidierter Datei)]],VLOOKUP(aktives_Teilprojekt,Teilprojekte[[Teilprojekte]:[Kürzel]],2,FALSE)&amp;ROW(BTT[[#This Row],[Lfd Nr.
(automatisch)]])-2),"")</f>
        <v/>
      </c>
      <c r="B3705" t="inlineStr">
        <is>
          <t>geplante Außerbetriebnahme und Instandsetzung durchführen</t>
        </is>
      </c>
      <c r="C3705" t="inlineStr">
        <is>
          <t>Auftrag durchführen und (teil)rückmelden</t>
        </is>
      </c>
      <c r="D3705" t="inlineStr">
        <is>
          <t>Arbeitsformulare drucken</t>
        </is>
      </c>
      <c r="E3705">
        <f>IFERROR(IF(NOT(BTT[[#This Row],[Manuelle Änderung des Verantwortliches TP
(Auswahl - bei Bedarf)]]=""),BTT[[#This Row],[Manuelle Änderung des Verantwortliches TP
(Auswahl - bei Bedarf)]],VLOOKUP(BTT[[#This Row],[Hauptprozess
(Pflichtauswahl)]],Hauptprozesse[],3,FALSE)),"")</f>
        <v/>
      </c>
      <c r="H3705" t="inlineStr">
        <is>
          <t>PM</t>
        </is>
      </c>
      <c r="I3705" t="inlineStr">
        <is>
          <t>IW32</t>
        </is>
      </c>
      <c r="J3705">
        <f>IFERROR(VLOOKUP(BTT[[#This Row],[Verwendete Transaktion (Pflichtauswahl)]],Transaktionen[[Transaktionen]:[Langtext]],2,FALSE),"")</f>
        <v/>
      </c>
      <c r="K3705" t="inlineStr">
        <is>
          <t>IW22</t>
        </is>
      </c>
      <c r="L3705" t="inlineStr">
        <is>
          <t>nein</t>
        </is>
      </c>
      <c r="M3705" t="inlineStr">
        <is>
          <t>nein</t>
        </is>
      </c>
      <c r="N3705" t="inlineStr">
        <is>
          <t>nein</t>
        </is>
      </c>
      <c r="O3705" t="inlineStr">
        <is>
          <t>nein</t>
        </is>
      </c>
      <c r="P3705" t="inlineStr">
        <is>
          <t>nein</t>
        </is>
      </c>
      <c r="Q3705" t="inlineStr">
        <is>
          <t>nein</t>
        </is>
      </c>
      <c r="R3705" t="inlineStr">
        <is>
          <t>keine</t>
        </is>
      </c>
      <c r="S3705" t="inlineStr">
        <is>
          <t>nein</t>
        </is>
      </c>
      <c r="T3705" t="inlineStr">
        <is>
          <t>SAP-Formular</t>
        </is>
      </c>
      <c r="U3705" t="inlineStr">
        <is>
          <t>Allg. Arbeitserlaubnisschein</t>
        </is>
      </c>
      <c r="V3705">
        <f>IFERROR(VLOOKUP(BTT[[#This Row],[Verwendetes Formular
(Auswahl falls relevant)]],Formulare[[Formularbezeichnung]:[Formularname (technisch)]],2,FALSE),"")</f>
        <v/>
      </c>
      <c r="X3705" t="inlineStr">
        <is>
          <t>nein</t>
        </is>
      </c>
      <c r="Z3705" t="inlineStr">
        <is>
          <t>Could-have</t>
        </is>
      </c>
      <c r="AK3705">
        <f>IF(BTT[[#This Row],[Subprozess
(optionale Auswahl)]]="","okay",IF(VLOOKUP(BTT[[#This Row],[Subprozess
(optionale Auswahl)]],BPML[[Subprozess]:[Zugeordneter Hauptprozess]],3,FALSE)=BTT[[#This Row],[Hauptprozess
(Pflichtauswahl)]],"okay","falscher Subprozess"))</f>
        <v/>
      </c>
      <c r="AL3705">
        <f>IF(aktives_Teilprojekt="Master","",IF(BTT[[#This Row],[Verantwortliches TP
(automatisch)]]=VLOOKUP(aktives_Teilprojekt,Teilprojekte[[Teilprojekte]:[Kürzel]],2,FALSE),"okay","Hauptprozess anderes TP"))</f>
        <v/>
      </c>
      <c r="AM3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5">
        <f>IFERROR(IF(BTT[[#This Row],[SAP-Modul
(Pflichtauswahl)]]&lt;&gt;VLOOKUP(BTT[[#This Row],[Verwendete Transaktion (Pflichtauswahl)]],Transaktionen[[Transaktionen]:[Modul]],3,FALSE),"Modul anders","okay"),"")</f>
        <v/>
      </c>
      <c r="AP3705">
        <f>IFERROR(IF(COUNTIFS(BTT[Verwendete Transaktion (Pflichtauswahl)],BTT[[#This Row],[Verwendete Transaktion (Pflichtauswahl)]],BTT[SAP-Modul
(Pflichtauswahl)],"&lt;&gt;"&amp;BTT[[#This Row],[SAP-Modul
(Pflichtauswahl)]])&gt;0,"Modul anders","okay"),"")</f>
        <v/>
      </c>
      <c r="AQ3705">
        <f>IFERROR(IF(COUNTIFS(BTT[Verwendete Transaktion (Pflichtauswahl)],BTT[[#This Row],[Verwendete Transaktion (Pflichtauswahl)]],BTT[Verantwortliches TP
(automatisch)],"&lt;&gt;"&amp;BTT[[#This Row],[Verantwortliches TP
(automatisch)]])&gt;0,"Transaktion mehrfach","okay"),"")</f>
        <v/>
      </c>
      <c r="AR3705">
        <f>IFERROR(IF(COUNTIFS(BTT[Verwendete Transaktion (Pflichtauswahl)],BTT[[#This Row],[Verwendete Transaktion (Pflichtauswahl)]],BTT[Verantwortliches TP
(automatisch)],"&lt;&gt;"&amp;VLOOKUP(aktives_Teilprojekt,Teilprojekte[[Teilprojekte]:[Kürzel]],2,FALSE))&gt;0,"Transaktion mehrfach","okay"),"")</f>
        <v/>
      </c>
      <c r="AS3705" t="inlineStr">
        <is>
          <t>IH380</t>
        </is>
      </c>
    </row>
    <row r="3706">
      <c r="A3706">
        <f>IFERROR(IF(BTT[[#This Row],[Lfd Nr. 
(aus konsolidierter Datei)]]&lt;&gt;"",BTT[[#This Row],[Lfd Nr. 
(aus konsolidierter Datei)]],VLOOKUP(aktives_Teilprojekt,Teilprojekte[[Teilprojekte]:[Kürzel]],2,FALSE)&amp;ROW(BTT[[#This Row],[Lfd Nr.
(automatisch)]])-2),"")</f>
        <v/>
      </c>
      <c r="B3706" t="inlineStr">
        <is>
          <t>geplante Außerbetriebnahme und Instandsetzung durchführen</t>
        </is>
      </c>
      <c r="C3706" t="inlineStr">
        <is>
          <t>Auftrag durchführen und (teil)rückmelden</t>
        </is>
      </c>
      <c r="D3706" t="inlineStr">
        <is>
          <t>Arbeitsformulare drucken</t>
        </is>
      </c>
      <c r="E3706">
        <f>IFERROR(IF(NOT(BTT[[#This Row],[Manuelle Änderung des Verantwortliches TP
(Auswahl - bei Bedarf)]]=""),BTT[[#This Row],[Manuelle Änderung des Verantwortliches TP
(Auswahl - bei Bedarf)]],VLOOKUP(BTT[[#This Row],[Hauptprozess
(Pflichtauswahl)]],Hauptprozesse[],3,FALSE)),"")</f>
        <v/>
      </c>
      <c r="H3706" t="inlineStr">
        <is>
          <t>PM</t>
        </is>
      </c>
      <c r="I3706" t="inlineStr">
        <is>
          <t>IW32</t>
        </is>
      </c>
      <c r="J3706">
        <f>IFERROR(VLOOKUP(BTT[[#This Row],[Verwendete Transaktion (Pflichtauswahl)]],Transaktionen[[Transaktionen]:[Langtext]],2,FALSE),"")</f>
        <v/>
      </c>
      <c r="K3706" t="inlineStr">
        <is>
          <t>IW22</t>
        </is>
      </c>
      <c r="L3706" t="inlineStr">
        <is>
          <t>nein</t>
        </is>
      </c>
      <c r="M3706" t="inlineStr">
        <is>
          <t>nein</t>
        </is>
      </c>
      <c r="N3706" t="inlineStr">
        <is>
          <t>nein</t>
        </is>
      </c>
      <c r="O3706" t="inlineStr">
        <is>
          <t>nein</t>
        </is>
      </c>
      <c r="P3706" t="inlineStr">
        <is>
          <t>nein</t>
        </is>
      </c>
      <c r="Q3706" t="inlineStr">
        <is>
          <t>nein</t>
        </is>
      </c>
      <c r="R3706" t="inlineStr">
        <is>
          <t>keine</t>
        </is>
      </c>
      <c r="S3706" t="inlineStr">
        <is>
          <t>nein</t>
        </is>
      </c>
      <c r="T3706" t="inlineStr">
        <is>
          <t>SAP-Formular</t>
        </is>
      </c>
      <c r="U3706" t="inlineStr">
        <is>
          <t>Gastechn. Sicher. Begehungen</t>
        </is>
      </c>
      <c r="V3706">
        <f>IFERROR(VLOOKUP(BTT[[#This Row],[Verwendetes Formular
(Auswahl falls relevant)]],Formulare[[Formularbezeichnung]:[Formularname (technisch)]],2,FALSE),"")</f>
        <v/>
      </c>
      <c r="X3706" t="inlineStr">
        <is>
          <t>nein</t>
        </is>
      </c>
      <c r="Z3706" t="inlineStr">
        <is>
          <t>Could-have</t>
        </is>
      </c>
      <c r="AK3706">
        <f>IF(BTT[[#This Row],[Subprozess
(optionale Auswahl)]]="","okay",IF(VLOOKUP(BTT[[#This Row],[Subprozess
(optionale Auswahl)]],BPML[[Subprozess]:[Zugeordneter Hauptprozess]],3,FALSE)=BTT[[#This Row],[Hauptprozess
(Pflichtauswahl)]],"okay","falscher Subprozess"))</f>
        <v/>
      </c>
      <c r="AL3706">
        <f>IF(aktives_Teilprojekt="Master","",IF(BTT[[#This Row],[Verantwortliches TP
(automatisch)]]=VLOOKUP(aktives_Teilprojekt,Teilprojekte[[Teilprojekte]:[Kürzel]],2,FALSE),"okay","Hauptprozess anderes TP"))</f>
        <v/>
      </c>
      <c r="AM3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6">
        <f>IFERROR(IF(BTT[[#This Row],[SAP-Modul
(Pflichtauswahl)]]&lt;&gt;VLOOKUP(BTT[[#This Row],[Verwendete Transaktion (Pflichtauswahl)]],Transaktionen[[Transaktionen]:[Modul]],3,FALSE),"Modul anders","okay"),"")</f>
        <v/>
      </c>
      <c r="AP3706">
        <f>IFERROR(IF(COUNTIFS(BTT[Verwendete Transaktion (Pflichtauswahl)],BTT[[#This Row],[Verwendete Transaktion (Pflichtauswahl)]],BTT[SAP-Modul
(Pflichtauswahl)],"&lt;&gt;"&amp;BTT[[#This Row],[SAP-Modul
(Pflichtauswahl)]])&gt;0,"Modul anders","okay"),"")</f>
        <v/>
      </c>
      <c r="AQ3706">
        <f>IFERROR(IF(COUNTIFS(BTT[Verwendete Transaktion (Pflichtauswahl)],BTT[[#This Row],[Verwendete Transaktion (Pflichtauswahl)]],BTT[Verantwortliches TP
(automatisch)],"&lt;&gt;"&amp;BTT[[#This Row],[Verantwortliches TP
(automatisch)]])&gt;0,"Transaktion mehrfach","okay"),"")</f>
        <v/>
      </c>
      <c r="AR3706">
        <f>IFERROR(IF(COUNTIFS(BTT[Verwendete Transaktion (Pflichtauswahl)],BTT[[#This Row],[Verwendete Transaktion (Pflichtauswahl)]],BTT[Verantwortliches TP
(automatisch)],"&lt;&gt;"&amp;VLOOKUP(aktives_Teilprojekt,Teilprojekte[[Teilprojekte]:[Kürzel]],2,FALSE))&gt;0,"Transaktion mehrfach","okay"),"")</f>
        <v/>
      </c>
      <c r="AS3706" t="inlineStr">
        <is>
          <t>IH381</t>
        </is>
      </c>
    </row>
    <row r="3707">
      <c r="A3707">
        <f>IFERROR(IF(BTT[[#This Row],[Lfd Nr. 
(aus konsolidierter Datei)]]&lt;&gt;"",BTT[[#This Row],[Lfd Nr. 
(aus konsolidierter Datei)]],VLOOKUP(aktives_Teilprojekt,Teilprojekte[[Teilprojekte]:[Kürzel]],2,FALSE)&amp;ROW(BTT[[#This Row],[Lfd Nr.
(automatisch)]])-2),"")</f>
        <v/>
      </c>
      <c r="B3707" t="inlineStr">
        <is>
          <t>geplante Außerbetriebnahme und Instandsetzung durchführen</t>
        </is>
      </c>
      <c r="C3707" t="inlineStr">
        <is>
          <t>Auftrag durchführen und (teil)rückmelden</t>
        </is>
      </c>
      <c r="D3707" t="inlineStr">
        <is>
          <t>Arbeitsformulare drucken</t>
        </is>
      </c>
      <c r="E3707">
        <f>IFERROR(IF(NOT(BTT[[#This Row],[Manuelle Änderung des Verantwortliches TP
(Auswahl - bei Bedarf)]]=""),BTT[[#This Row],[Manuelle Änderung des Verantwortliches TP
(Auswahl - bei Bedarf)]],VLOOKUP(BTT[[#This Row],[Hauptprozess
(Pflichtauswahl)]],Hauptprozesse[],3,FALSE)),"")</f>
        <v/>
      </c>
      <c r="H3707" t="inlineStr">
        <is>
          <t>PM</t>
        </is>
      </c>
      <c r="I3707" t="inlineStr">
        <is>
          <t>IW32</t>
        </is>
      </c>
      <c r="J3707">
        <f>IFERROR(VLOOKUP(BTT[[#This Row],[Verwendete Transaktion (Pflichtauswahl)]],Transaktionen[[Transaktionen]:[Langtext]],2,FALSE),"")</f>
        <v/>
      </c>
      <c r="K3707" t="inlineStr">
        <is>
          <t>IW22</t>
        </is>
      </c>
      <c r="L3707" t="inlineStr">
        <is>
          <t>nein</t>
        </is>
      </c>
      <c r="M3707" t="inlineStr">
        <is>
          <t>nein</t>
        </is>
      </c>
      <c r="N3707" t="inlineStr">
        <is>
          <t>nein</t>
        </is>
      </c>
      <c r="O3707" t="inlineStr">
        <is>
          <t>nein</t>
        </is>
      </c>
      <c r="P3707" t="inlineStr">
        <is>
          <t>nein</t>
        </is>
      </c>
      <c r="Q3707" t="inlineStr">
        <is>
          <t>nein</t>
        </is>
      </c>
      <c r="R3707" t="inlineStr">
        <is>
          <t>keine</t>
        </is>
      </c>
      <c r="S3707" t="inlineStr">
        <is>
          <t>nein</t>
        </is>
      </c>
      <c r="T3707" t="inlineStr">
        <is>
          <t>SAP-Formular</t>
        </is>
      </c>
      <c r="U3707" t="inlineStr">
        <is>
          <t>PM Arbeitserlaubnisschein II</t>
        </is>
      </c>
      <c r="V3707">
        <f>IFERROR(VLOOKUP(BTT[[#This Row],[Verwendetes Formular
(Auswahl falls relevant)]],Formulare[[Formularbezeichnung]:[Formularname (technisch)]],2,FALSE),"")</f>
        <v/>
      </c>
      <c r="X3707" t="inlineStr">
        <is>
          <t>nein</t>
        </is>
      </c>
      <c r="Z3707" t="inlineStr">
        <is>
          <t>Could-have</t>
        </is>
      </c>
      <c r="AK3707">
        <f>IF(BTT[[#This Row],[Subprozess
(optionale Auswahl)]]="","okay",IF(VLOOKUP(BTT[[#This Row],[Subprozess
(optionale Auswahl)]],BPML[[Subprozess]:[Zugeordneter Hauptprozess]],3,FALSE)=BTT[[#This Row],[Hauptprozess
(Pflichtauswahl)]],"okay","falscher Subprozess"))</f>
        <v/>
      </c>
      <c r="AL3707">
        <f>IF(aktives_Teilprojekt="Master","",IF(BTT[[#This Row],[Verantwortliches TP
(automatisch)]]=VLOOKUP(aktives_Teilprojekt,Teilprojekte[[Teilprojekte]:[Kürzel]],2,FALSE),"okay","Hauptprozess anderes TP"))</f>
        <v/>
      </c>
      <c r="AM3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7">
        <f>IFERROR(IF(BTT[[#This Row],[SAP-Modul
(Pflichtauswahl)]]&lt;&gt;VLOOKUP(BTT[[#This Row],[Verwendete Transaktion (Pflichtauswahl)]],Transaktionen[[Transaktionen]:[Modul]],3,FALSE),"Modul anders","okay"),"")</f>
        <v/>
      </c>
      <c r="AP3707">
        <f>IFERROR(IF(COUNTIFS(BTT[Verwendete Transaktion (Pflichtauswahl)],BTT[[#This Row],[Verwendete Transaktion (Pflichtauswahl)]],BTT[SAP-Modul
(Pflichtauswahl)],"&lt;&gt;"&amp;BTT[[#This Row],[SAP-Modul
(Pflichtauswahl)]])&gt;0,"Modul anders","okay"),"")</f>
        <v/>
      </c>
      <c r="AQ3707">
        <f>IFERROR(IF(COUNTIFS(BTT[Verwendete Transaktion (Pflichtauswahl)],BTT[[#This Row],[Verwendete Transaktion (Pflichtauswahl)]],BTT[Verantwortliches TP
(automatisch)],"&lt;&gt;"&amp;BTT[[#This Row],[Verantwortliches TP
(automatisch)]])&gt;0,"Transaktion mehrfach","okay"),"")</f>
        <v/>
      </c>
      <c r="AR3707">
        <f>IFERROR(IF(COUNTIFS(BTT[Verwendete Transaktion (Pflichtauswahl)],BTT[[#This Row],[Verwendete Transaktion (Pflichtauswahl)]],BTT[Verantwortliches TP
(automatisch)],"&lt;&gt;"&amp;VLOOKUP(aktives_Teilprojekt,Teilprojekte[[Teilprojekte]:[Kürzel]],2,FALSE))&gt;0,"Transaktion mehrfach","okay"),"")</f>
        <v/>
      </c>
      <c r="AS3707" t="inlineStr">
        <is>
          <t>IH382</t>
        </is>
      </c>
    </row>
    <row r="3708">
      <c r="A3708">
        <f>IFERROR(IF(BTT[[#This Row],[Lfd Nr. 
(aus konsolidierter Datei)]]&lt;&gt;"",BTT[[#This Row],[Lfd Nr. 
(aus konsolidierter Datei)]],VLOOKUP(aktives_Teilprojekt,Teilprojekte[[Teilprojekte]:[Kürzel]],2,FALSE)&amp;ROW(BTT[[#This Row],[Lfd Nr.
(automatisch)]])-2),"")</f>
        <v/>
      </c>
      <c r="B3708" t="inlineStr">
        <is>
          <t>geplante Außerbetriebnahme und Instandsetzung durchführen</t>
        </is>
      </c>
      <c r="C3708" t="inlineStr">
        <is>
          <t>Auftrag durchführen und (teil)rückmelden</t>
        </is>
      </c>
      <c r="D3708" t="inlineStr">
        <is>
          <t>Arbeitsformulare drucken</t>
        </is>
      </c>
      <c r="E3708">
        <f>IFERROR(IF(NOT(BTT[[#This Row],[Manuelle Änderung des Verantwortliches TP
(Auswahl - bei Bedarf)]]=""),BTT[[#This Row],[Manuelle Änderung des Verantwortliches TP
(Auswahl - bei Bedarf)]],VLOOKUP(BTT[[#This Row],[Hauptprozess
(Pflichtauswahl)]],Hauptprozesse[],3,FALSE)),"")</f>
        <v/>
      </c>
      <c r="H3708" t="inlineStr">
        <is>
          <t>PM</t>
        </is>
      </c>
      <c r="I3708" t="inlineStr">
        <is>
          <t>IW32</t>
        </is>
      </c>
      <c r="J3708">
        <f>IFERROR(VLOOKUP(BTT[[#This Row],[Verwendete Transaktion (Pflichtauswahl)]],Transaktionen[[Transaktionen]:[Langtext]],2,FALSE),"")</f>
        <v/>
      </c>
      <c r="K3708" t="inlineStr">
        <is>
          <t>IW22</t>
        </is>
      </c>
      <c r="L3708" t="inlineStr">
        <is>
          <t>nein</t>
        </is>
      </c>
      <c r="M3708" t="inlineStr">
        <is>
          <t>nein</t>
        </is>
      </c>
      <c r="N3708" t="inlineStr">
        <is>
          <t>nein</t>
        </is>
      </c>
      <c r="O3708" t="inlineStr">
        <is>
          <t>nein</t>
        </is>
      </c>
      <c r="P3708" t="inlineStr">
        <is>
          <t>nein</t>
        </is>
      </c>
      <c r="Q3708" t="inlineStr">
        <is>
          <t>nein</t>
        </is>
      </c>
      <c r="R3708" t="inlineStr">
        <is>
          <t>keine</t>
        </is>
      </c>
      <c r="S3708" t="inlineStr">
        <is>
          <t>nein</t>
        </is>
      </c>
      <c r="T3708" t="inlineStr">
        <is>
          <t>SAP-Formular</t>
        </is>
      </c>
      <c r="U3708" t="inlineStr">
        <is>
          <t>Allg. Arbeitserlaubnisschein</t>
        </is>
      </c>
      <c r="V3708">
        <f>IFERROR(VLOOKUP(BTT[[#This Row],[Verwendetes Formular
(Auswahl falls relevant)]],Formulare[[Formularbezeichnung]:[Formularname (technisch)]],2,FALSE),"")</f>
        <v/>
      </c>
      <c r="X3708" t="inlineStr">
        <is>
          <t>nein</t>
        </is>
      </c>
      <c r="Z3708" t="inlineStr">
        <is>
          <t>Could-have</t>
        </is>
      </c>
      <c r="AK3708">
        <f>IF(BTT[[#This Row],[Subprozess
(optionale Auswahl)]]="","okay",IF(VLOOKUP(BTT[[#This Row],[Subprozess
(optionale Auswahl)]],BPML[[Subprozess]:[Zugeordneter Hauptprozess]],3,FALSE)=BTT[[#This Row],[Hauptprozess
(Pflichtauswahl)]],"okay","falscher Subprozess"))</f>
        <v/>
      </c>
      <c r="AL3708">
        <f>IF(aktives_Teilprojekt="Master","",IF(BTT[[#This Row],[Verantwortliches TP
(automatisch)]]=VLOOKUP(aktives_Teilprojekt,Teilprojekte[[Teilprojekte]:[Kürzel]],2,FALSE),"okay","Hauptprozess anderes TP"))</f>
        <v/>
      </c>
      <c r="AM3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8">
        <f>IFERROR(IF(BTT[[#This Row],[SAP-Modul
(Pflichtauswahl)]]&lt;&gt;VLOOKUP(BTT[[#This Row],[Verwendete Transaktion (Pflichtauswahl)]],Transaktionen[[Transaktionen]:[Modul]],3,FALSE),"Modul anders","okay"),"")</f>
        <v/>
      </c>
      <c r="AP3708">
        <f>IFERROR(IF(COUNTIFS(BTT[Verwendete Transaktion (Pflichtauswahl)],BTT[[#This Row],[Verwendete Transaktion (Pflichtauswahl)]],BTT[SAP-Modul
(Pflichtauswahl)],"&lt;&gt;"&amp;BTT[[#This Row],[SAP-Modul
(Pflichtauswahl)]])&gt;0,"Modul anders","okay"),"")</f>
        <v/>
      </c>
      <c r="AQ3708">
        <f>IFERROR(IF(COUNTIFS(BTT[Verwendete Transaktion (Pflichtauswahl)],BTT[[#This Row],[Verwendete Transaktion (Pflichtauswahl)]],BTT[Verantwortliches TP
(automatisch)],"&lt;&gt;"&amp;BTT[[#This Row],[Verantwortliches TP
(automatisch)]])&gt;0,"Transaktion mehrfach","okay"),"")</f>
        <v/>
      </c>
      <c r="AR3708">
        <f>IFERROR(IF(COUNTIFS(BTT[Verwendete Transaktion (Pflichtauswahl)],BTT[[#This Row],[Verwendete Transaktion (Pflichtauswahl)]],BTT[Verantwortliches TP
(automatisch)],"&lt;&gt;"&amp;VLOOKUP(aktives_Teilprojekt,Teilprojekte[[Teilprojekte]:[Kürzel]],2,FALSE))&gt;0,"Transaktion mehrfach","okay"),"")</f>
        <v/>
      </c>
      <c r="AS3708" t="inlineStr">
        <is>
          <t>IH383</t>
        </is>
      </c>
    </row>
    <row r="3709">
      <c r="A3709">
        <f>IFERROR(IF(BTT[[#This Row],[Lfd Nr. 
(aus konsolidierter Datei)]]&lt;&gt;"",BTT[[#This Row],[Lfd Nr. 
(aus konsolidierter Datei)]],VLOOKUP(aktives_Teilprojekt,Teilprojekte[[Teilprojekte]:[Kürzel]],2,FALSE)&amp;ROW(BTT[[#This Row],[Lfd Nr.
(automatisch)]])-2),"")</f>
        <v/>
      </c>
      <c r="B3709" t="inlineStr">
        <is>
          <t>geplante Außerbetriebnahme und Instandsetzung durchführen</t>
        </is>
      </c>
      <c r="C3709" t="inlineStr">
        <is>
          <t>Auftrag durchführen und (teil)rückmelden</t>
        </is>
      </c>
      <c r="D3709" t="inlineStr">
        <is>
          <t>Arbeitsformulare drucken</t>
        </is>
      </c>
      <c r="E3709">
        <f>IFERROR(IF(NOT(BTT[[#This Row],[Manuelle Änderung des Verantwortliches TP
(Auswahl - bei Bedarf)]]=""),BTT[[#This Row],[Manuelle Änderung des Verantwortliches TP
(Auswahl - bei Bedarf)]],VLOOKUP(BTT[[#This Row],[Hauptprozess
(Pflichtauswahl)]],Hauptprozesse[],3,FALSE)),"")</f>
        <v/>
      </c>
      <c r="H3709" t="inlineStr">
        <is>
          <t>PM</t>
        </is>
      </c>
      <c r="I3709" t="inlineStr">
        <is>
          <t>IW32</t>
        </is>
      </c>
      <c r="J3709">
        <f>IFERROR(VLOOKUP(BTT[[#This Row],[Verwendete Transaktion (Pflichtauswahl)]],Transaktionen[[Transaktionen]:[Langtext]],2,FALSE),"")</f>
        <v/>
      </c>
      <c r="K3709" t="inlineStr">
        <is>
          <t>IW22</t>
        </is>
      </c>
      <c r="L3709" t="inlineStr">
        <is>
          <t>nein</t>
        </is>
      </c>
      <c r="M3709" t="inlineStr">
        <is>
          <t>nein</t>
        </is>
      </c>
      <c r="N3709" t="inlineStr">
        <is>
          <t>nein</t>
        </is>
      </c>
      <c r="O3709" t="inlineStr">
        <is>
          <t>nein</t>
        </is>
      </c>
      <c r="P3709" t="inlineStr">
        <is>
          <t>nein</t>
        </is>
      </c>
      <c r="Q3709" t="inlineStr">
        <is>
          <t>nein</t>
        </is>
      </c>
      <c r="R3709" t="inlineStr">
        <is>
          <t>keine</t>
        </is>
      </c>
      <c r="S3709" t="inlineStr">
        <is>
          <t>nein</t>
        </is>
      </c>
      <c r="T3709" t="inlineStr">
        <is>
          <t>SAP-Formular</t>
        </is>
      </c>
      <c r="U3709" t="inlineStr">
        <is>
          <t>PM-Formular Anlage Brunnenserv</t>
        </is>
      </c>
      <c r="V3709">
        <f>IFERROR(VLOOKUP(BTT[[#This Row],[Verwendetes Formular
(Auswahl falls relevant)]],Formulare[[Formularbezeichnung]:[Formularname (technisch)]],2,FALSE),"")</f>
        <v/>
      </c>
      <c r="X3709" t="inlineStr">
        <is>
          <t>nein</t>
        </is>
      </c>
      <c r="Z3709" t="inlineStr">
        <is>
          <t>Could-have</t>
        </is>
      </c>
      <c r="AK3709">
        <f>IF(BTT[[#This Row],[Subprozess
(optionale Auswahl)]]="","okay",IF(VLOOKUP(BTT[[#This Row],[Subprozess
(optionale Auswahl)]],BPML[[Subprozess]:[Zugeordneter Hauptprozess]],3,FALSE)=BTT[[#This Row],[Hauptprozess
(Pflichtauswahl)]],"okay","falscher Subprozess"))</f>
        <v/>
      </c>
      <c r="AL3709">
        <f>IF(aktives_Teilprojekt="Master","",IF(BTT[[#This Row],[Verantwortliches TP
(automatisch)]]=VLOOKUP(aktives_Teilprojekt,Teilprojekte[[Teilprojekte]:[Kürzel]],2,FALSE),"okay","Hauptprozess anderes TP"))</f>
        <v/>
      </c>
      <c r="AM3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9">
        <f>IFERROR(IF(BTT[[#This Row],[SAP-Modul
(Pflichtauswahl)]]&lt;&gt;VLOOKUP(BTT[[#This Row],[Verwendete Transaktion (Pflichtauswahl)]],Transaktionen[[Transaktionen]:[Modul]],3,FALSE),"Modul anders","okay"),"")</f>
        <v/>
      </c>
      <c r="AP3709">
        <f>IFERROR(IF(COUNTIFS(BTT[Verwendete Transaktion (Pflichtauswahl)],BTT[[#This Row],[Verwendete Transaktion (Pflichtauswahl)]],BTT[SAP-Modul
(Pflichtauswahl)],"&lt;&gt;"&amp;BTT[[#This Row],[SAP-Modul
(Pflichtauswahl)]])&gt;0,"Modul anders","okay"),"")</f>
        <v/>
      </c>
      <c r="AQ3709">
        <f>IFERROR(IF(COUNTIFS(BTT[Verwendete Transaktion (Pflichtauswahl)],BTT[[#This Row],[Verwendete Transaktion (Pflichtauswahl)]],BTT[Verantwortliches TP
(automatisch)],"&lt;&gt;"&amp;BTT[[#This Row],[Verantwortliches TP
(automatisch)]])&gt;0,"Transaktion mehrfach","okay"),"")</f>
        <v/>
      </c>
      <c r="AR3709">
        <f>IFERROR(IF(COUNTIFS(BTT[Verwendete Transaktion (Pflichtauswahl)],BTT[[#This Row],[Verwendete Transaktion (Pflichtauswahl)]],BTT[Verantwortliches TP
(automatisch)],"&lt;&gt;"&amp;VLOOKUP(aktives_Teilprojekt,Teilprojekte[[Teilprojekte]:[Kürzel]],2,FALSE))&gt;0,"Transaktion mehrfach","okay"),"")</f>
        <v/>
      </c>
      <c r="AS3709" t="inlineStr">
        <is>
          <t>IH384</t>
        </is>
      </c>
    </row>
    <row r="3710">
      <c r="A3710">
        <f>IFERROR(IF(BTT[[#This Row],[Lfd Nr. 
(aus konsolidierter Datei)]]&lt;&gt;"",BTT[[#This Row],[Lfd Nr. 
(aus konsolidierter Datei)]],VLOOKUP(aktives_Teilprojekt,Teilprojekte[[Teilprojekte]:[Kürzel]],2,FALSE)&amp;ROW(BTT[[#This Row],[Lfd Nr.
(automatisch)]])-2),"")</f>
        <v/>
      </c>
      <c r="B3710" t="inlineStr">
        <is>
          <t>geplante Außerbetriebnahme und Instandsetzung durchführen</t>
        </is>
      </c>
      <c r="C3710" t="inlineStr">
        <is>
          <t>Auftrag durchführen und (teil)rückmelden</t>
        </is>
      </c>
      <c r="D3710" t="inlineStr">
        <is>
          <t>Arbeitsformulare drucken</t>
        </is>
      </c>
      <c r="E3710">
        <f>IFERROR(IF(NOT(BTT[[#This Row],[Manuelle Änderung des Verantwortliches TP
(Auswahl - bei Bedarf)]]=""),BTT[[#This Row],[Manuelle Änderung des Verantwortliches TP
(Auswahl - bei Bedarf)]],VLOOKUP(BTT[[#This Row],[Hauptprozess
(Pflichtauswahl)]],Hauptprozesse[],3,FALSE)),"")</f>
        <v/>
      </c>
      <c r="H3710" t="inlineStr">
        <is>
          <t>PM</t>
        </is>
      </c>
      <c r="I3710" t="inlineStr">
        <is>
          <t>IW32</t>
        </is>
      </c>
      <c r="J3710">
        <f>IFERROR(VLOOKUP(BTT[[#This Row],[Verwendete Transaktion (Pflichtauswahl)]],Transaktionen[[Transaktionen]:[Langtext]],2,FALSE),"")</f>
        <v/>
      </c>
      <c r="K3710" t="inlineStr">
        <is>
          <t>IW22</t>
        </is>
      </c>
      <c r="L3710" t="inlineStr">
        <is>
          <t>nein</t>
        </is>
      </c>
      <c r="M3710" t="inlineStr">
        <is>
          <t>nein</t>
        </is>
      </c>
      <c r="N3710" t="inlineStr">
        <is>
          <t>nein</t>
        </is>
      </c>
      <c r="O3710" t="inlineStr">
        <is>
          <t>nein</t>
        </is>
      </c>
      <c r="P3710" t="inlineStr">
        <is>
          <t>nein</t>
        </is>
      </c>
      <c r="Q3710" t="inlineStr">
        <is>
          <t>nein</t>
        </is>
      </c>
      <c r="R3710" t="inlineStr">
        <is>
          <t>keine</t>
        </is>
      </c>
      <c r="S3710" t="inlineStr">
        <is>
          <t>nein</t>
        </is>
      </c>
      <c r="T3710" t="inlineStr">
        <is>
          <t>SAP-Formular</t>
        </is>
      </c>
      <c r="U3710" t="inlineStr">
        <is>
          <t>Allg. Arbeitserlaubnisschein</t>
        </is>
      </c>
      <c r="V3710">
        <f>IFERROR(VLOOKUP(BTT[[#This Row],[Verwendetes Formular
(Auswahl falls relevant)]],Formulare[[Formularbezeichnung]:[Formularname (technisch)]],2,FALSE),"")</f>
        <v/>
      </c>
      <c r="X3710" t="inlineStr">
        <is>
          <t>nein</t>
        </is>
      </c>
      <c r="Z3710" t="inlineStr">
        <is>
          <t>Could-have</t>
        </is>
      </c>
      <c r="AK3710">
        <f>IF(BTT[[#This Row],[Subprozess
(optionale Auswahl)]]="","okay",IF(VLOOKUP(BTT[[#This Row],[Subprozess
(optionale Auswahl)]],BPML[[Subprozess]:[Zugeordneter Hauptprozess]],3,FALSE)=BTT[[#This Row],[Hauptprozess
(Pflichtauswahl)]],"okay","falscher Subprozess"))</f>
        <v/>
      </c>
      <c r="AL3710">
        <f>IF(aktives_Teilprojekt="Master","",IF(BTT[[#This Row],[Verantwortliches TP
(automatisch)]]=VLOOKUP(aktives_Teilprojekt,Teilprojekte[[Teilprojekte]:[Kürzel]],2,FALSE),"okay","Hauptprozess anderes TP"))</f>
        <v/>
      </c>
      <c r="AM3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0">
        <f>IFERROR(IF(BTT[[#This Row],[SAP-Modul
(Pflichtauswahl)]]&lt;&gt;VLOOKUP(BTT[[#This Row],[Verwendete Transaktion (Pflichtauswahl)]],Transaktionen[[Transaktionen]:[Modul]],3,FALSE),"Modul anders","okay"),"")</f>
        <v/>
      </c>
      <c r="AP3710">
        <f>IFERROR(IF(COUNTIFS(BTT[Verwendete Transaktion (Pflichtauswahl)],BTT[[#This Row],[Verwendete Transaktion (Pflichtauswahl)]],BTT[SAP-Modul
(Pflichtauswahl)],"&lt;&gt;"&amp;BTT[[#This Row],[SAP-Modul
(Pflichtauswahl)]])&gt;0,"Modul anders","okay"),"")</f>
        <v/>
      </c>
      <c r="AQ3710">
        <f>IFERROR(IF(COUNTIFS(BTT[Verwendete Transaktion (Pflichtauswahl)],BTT[[#This Row],[Verwendete Transaktion (Pflichtauswahl)]],BTT[Verantwortliches TP
(automatisch)],"&lt;&gt;"&amp;BTT[[#This Row],[Verantwortliches TP
(automatisch)]])&gt;0,"Transaktion mehrfach","okay"),"")</f>
        <v/>
      </c>
      <c r="AR3710">
        <f>IFERROR(IF(COUNTIFS(BTT[Verwendete Transaktion (Pflichtauswahl)],BTT[[#This Row],[Verwendete Transaktion (Pflichtauswahl)]],BTT[Verantwortliches TP
(automatisch)],"&lt;&gt;"&amp;VLOOKUP(aktives_Teilprojekt,Teilprojekte[[Teilprojekte]:[Kürzel]],2,FALSE))&gt;0,"Transaktion mehrfach","okay"),"")</f>
        <v/>
      </c>
      <c r="AS3710" t="inlineStr">
        <is>
          <t>IH385</t>
        </is>
      </c>
    </row>
    <row r="3711">
      <c r="A3711">
        <f>IFERROR(IF(BTT[[#This Row],[Lfd Nr. 
(aus konsolidierter Datei)]]&lt;&gt;"",BTT[[#This Row],[Lfd Nr. 
(aus konsolidierter Datei)]],VLOOKUP(aktives_Teilprojekt,Teilprojekte[[Teilprojekte]:[Kürzel]],2,FALSE)&amp;ROW(BTT[[#This Row],[Lfd Nr.
(automatisch)]])-2),"")</f>
        <v/>
      </c>
      <c r="B3711" t="inlineStr">
        <is>
          <t>geplante Außerbetriebnahme und Instandsetzung durchführen</t>
        </is>
      </c>
      <c r="C3711" t="inlineStr">
        <is>
          <t>Auftrag durchführen und (teil)rückmelden</t>
        </is>
      </c>
      <c r="D3711" t="inlineStr">
        <is>
          <t>Arbeitsformulare drucken</t>
        </is>
      </c>
      <c r="E3711">
        <f>IFERROR(IF(NOT(BTT[[#This Row],[Manuelle Änderung des Verantwortliches TP
(Auswahl - bei Bedarf)]]=""),BTT[[#This Row],[Manuelle Änderung des Verantwortliches TP
(Auswahl - bei Bedarf)]],VLOOKUP(BTT[[#This Row],[Hauptprozess
(Pflichtauswahl)]],Hauptprozesse[],3,FALSE)),"")</f>
        <v/>
      </c>
      <c r="H3711" t="inlineStr">
        <is>
          <t>PM</t>
        </is>
      </c>
      <c r="I3711" t="inlineStr">
        <is>
          <t>IW32</t>
        </is>
      </c>
      <c r="J3711">
        <f>IFERROR(VLOOKUP(BTT[[#This Row],[Verwendete Transaktion (Pflichtauswahl)]],Transaktionen[[Transaktionen]:[Langtext]],2,FALSE),"")</f>
        <v/>
      </c>
      <c r="K3711" t="inlineStr">
        <is>
          <t>IW22</t>
        </is>
      </c>
      <c r="L3711" t="inlineStr">
        <is>
          <t>nein</t>
        </is>
      </c>
      <c r="M3711" t="inlineStr">
        <is>
          <t>nein</t>
        </is>
      </c>
      <c r="N3711" t="inlineStr">
        <is>
          <t>nein</t>
        </is>
      </c>
      <c r="O3711" t="inlineStr">
        <is>
          <t>nein</t>
        </is>
      </c>
      <c r="P3711" t="inlineStr">
        <is>
          <t>nein</t>
        </is>
      </c>
      <c r="Q3711" t="inlineStr">
        <is>
          <t>nein</t>
        </is>
      </c>
      <c r="R3711" t="inlineStr">
        <is>
          <t>keine</t>
        </is>
      </c>
      <c r="S3711" t="inlineStr">
        <is>
          <t>nein</t>
        </is>
      </c>
      <c r="T3711" t="inlineStr">
        <is>
          <t>SAP-Formular</t>
        </is>
      </c>
      <c r="U3711" t="inlineStr">
        <is>
          <t>Erlaubnisschein Behälte/enge R</t>
        </is>
      </c>
      <c r="V3711">
        <f>IFERROR(VLOOKUP(BTT[[#This Row],[Verwendetes Formular
(Auswahl falls relevant)]],Formulare[[Formularbezeichnung]:[Formularname (technisch)]],2,FALSE),"")</f>
        <v/>
      </c>
      <c r="X3711" t="inlineStr">
        <is>
          <t>nein</t>
        </is>
      </c>
      <c r="Z3711" t="inlineStr">
        <is>
          <t>Could-have</t>
        </is>
      </c>
      <c r="AK3711">
        <f>IF(BTT[[#This Row],[Subprozess
(optionale Auswahl)]]="","okay",IF(VLOOKUP(BTT[[#This Row],[Subprozess
(optionale Auswahl)]],BPML[[Subprozess]:[Zugeordneter Hauptprozess]],3,FALSE)=BTT[[#This Row],[Hauptprozess
(Pflichtauswahl)]],"okay","falscher Subprozess"))</f>
        <v/>
      </c>
      <c r="AL3711">
        <f>IF(aktives_Teilprojekt="Master","",IF(BTT[[#This Row],[Verantwortliches TP
(automatisch)]]=VLOOKUP(aktives_Teilprojekt,Teilprojekte[[Teilprojekte]:[Kürzel]],2,FALSE),"okay","Hauptprozess anderes TP"))</f>
        <v/>
      </c>
      <c r="AM3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1">
        <f>IFERROR(IF(BTT[[#This Row],[SAP-Modul
(Pflichtauswahl)]]&lt;&gt;VLOOKUP(BTT[[#This Row],[Verwendete Transaktion (Pflichtauswahl)]],Transaktionen[[Transaktionen]:[Modul]],3,FALSE),"Modul anders","okay"),"")</f>
        <v/>
      </c>
      <c r="AP3711">
        <f>IFERROR(IF(COUNTIFS(BTT[Verwendete Transaktion (Pflichtauswahl)],BTT[[#This Row],[Verwendete Transaktion (Pflichtauswahl)]],BTT[SAP-Modul
(Pflichtauswahl)],"&lt;&gt;"&amp;BTT[[#This Row],[SAP-Modul
(Pflichtauswahl)]])&gt;0,"Modul anders","okay"),"")</f>
        <v/>
      </c>
      <c r="AQ3711">
        <f>IFERROR(IF(COUNTIFS(BTT[Verwendete Transaktion (Pflichtauswahl)],BTT[[#This Row],[Verwendete Transaktion (Pflichtauswahl)]],BTT[Verantwortliches TP
(automatisch)],"&lt;&gt;"&amp;BTT[[#This Row],[Verantwortliches TP
(automatisch)]])&gt;0,"Transaktion mehrfach","okay"),"")</f>
        <v/>
      </c>
      <c r="AR3711">
        <f>IFERROR(IF(COUNTIFS(BTT[Verwendete Transaktion (Pflichtauswahl)],BTT[[#This Row],[Verwendete Transaktion (Pflichtauswahl)]],BTT[Verantwortliches TP
(automatisch)],"&lt;&gt;"&amp;VLOOKUP(aktives_Teilprojekt,Teilprojekte[[Teilprojekte]:[Kürzel]],2,FALSE))&gt;0,"Transaktion mehrfach","okay"),"")</f>
        <v/>
      </c>
      <c r="AS3711" t="inlineStr">
        <is>
          <t>IH386</t>
        </is>
      </c>
    </row>
    <row r="3712">
      <c r="A3712">
        <f>IFERROR(IF(BTT[[#This Row],[Lfd Nr. 
(aus konsolidierter Datei)]]&lt;&gt;"",BTT[[#This Row],[Lfd Nr. 
(aus konsolidierter Datei)]],VLOOKUP(aktives_Teilprojekt,Teilprojekte[[Teilprojekte]:[Kürzel]],2,FALSE)&amp;ROW(BTT[[#This Row],[Lfd Nr.
(automatisch)]])-2),"")</f>
        <v/>
      </c>
      <c r="B3712" t="inlineStr">
        <is>
          <t>geplante Außerbetriebnahme und Instandsetzung durchführen</t>
        </is>
      </c>
      <c r="C3712" t="inlineStr">
        <is>
          <t>Auftrag durchführen und (teil)rückmelden</t>
        </is>
      </c>
      <c r="D3712" t="inlineStr">
        <is>
          <t>Arbeitsformulare drucken</t>
        </is>
      </c>
      <c r="E3712">
        <f>IFERROR(IF(NOT(BTT[[#This Row],[Manuelle Änderung des Verantwortliches TP
(Auswahl - bei Bedarf)]]=""),BTT[[#This Row],[Manuelle Änderung des Verantwortliches TP
(Auswahl - bei Bedarf)]],VLOOKUP(BTT[[#This Row],[Hauptprozess
(Pflichtauswahl)]],Hauptprozesse[],3,FALSE)),"")</f>
        <v/>
      </c>
      <c r="H3712" t="inlineStr">
        <is>
          <t>PM</t>
        </is>
      </c>
      <c r="I3712" t="inlineStr">
        <is>
          <t>IW32</t>
        </is>
      </c>
      <c r="J3712">
        <f>IFERROR(VLOOKUP(BTT[[#This Row],[Verwendete Transaktion (Pflichtauswahl)]],Transaktionen[[Transaktionen]:[Langtext]],2,FALSE),"")</f>
        <v/>
      </c>
      <c r="K3712" t="inlineStr">
        <is>
          <t>IW22</t>
        </is>
      </c>
      <c r="L3712" t="inlineStr">
        <is>
          <t>nein</t>
        </is>
      </c>
      <c r="M3712" t="inlineStr">
        <is>
          <t>nein</t>
        </is>
      </c>
      <c r="N3712" t="inlineStr">
        <is>
          <t>nein</t>
        </is>
      </c>
      <c r="O3712" t="inlineStr">
        <is>
          <t>nein</t>
        </is>
      </c>
      <c r="P3712" t="inlineStr">
        <is>
          <t>nein</t>
        </is>
      </c>
      <c r="Q3712" t="inlineStr">
        <is>
          <t>nein</t>
        </is>
      </c>
      <c r="R3712" t="inlineStr">
        <is>
          <t>keine</t>
        </is>
      </c>
      <c r="S3712" t="inlineStr">
        <is>
          <t>nein</t>
        </is>
      </c>
      <c r="T3712" t="inlineStr">
        <is>
          <t>SAP-Formular</t>
        </is>
      </c>
      <c r="U3712" t="inlineStr">
        <is>
          <t>Erlaubnisschein therm. Arbeit.</t>
        </is>
      </c>
      <c r="V3712">
        <f>IFERROR(VLOOKUP(BTT[[#This Row],[Verwendetes Formular
(Auswahl falls relevant)]],Formulare[[Formularbezeichnung]:[Formularname (technisch)]],2,FALSE),"")</f>
        <v/>
      </c>
      <c r="X3712" t="inlineStr">
        <is>
          <t>nein</t>
        </is>
      </c>
      <c r="Z3712" t="inlineStr">
        <is>
          <t>Could-have</t>
        </is>
      </c>
      <c r="AK3712">
        <f>IF(BTT[[#This Row],[Subprozess
(optionale Auswahl)]]="","okay",IF(VLOOKUP(BTT[[#This Row],[Subprozess
(optionale Auswahl)]],BPML[[Subprozess]:[Zugeordneter Hauptprozess]],3,FALSE)=BTT[[#This Row],[Hauptprozess
(Pflichtauswahl)]],"okay","falscher Subprozess"))</f>
        <v/>
      </c>
      <c r="AL3712">
        <f>IF(aktives_Teilprojekt="Master","",IF(BTT[[#This Row],[Verantwortliches TP
(automatisch)]]=VLOOKUP(aktives_Teilprojekt,Teilprojekte[[Teilprojekte]:[Kürzel]],2,FALSE),"okay","Hauptprozess anderes TP"))</f>
        <v/>
      </c>
      <c r="AM3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2">
        <f>IFERROR(IF(BTT[[#This Row],[SAP-Modul
(Pflichtauswahl)]]&lt;&gt;VLOOKUP(BTT[[#This Row],[Verwendete Transaktion (Pflichtauswahl)]],Transaktionen[[Transaktionen]:[Modul]],3,FALSE),"Modul anders","okay"),"")</f>
        <v/>
      </c>
      <c r="AP3712">
        <f>IFERROR(IF(COUNTIFS(BTT[Verwendete Transaktion (Pflichtauswahl)],BTT[[#This Row],[Verwendete Transaktion (Pflichtauswahl)]],BTT[SAP-Modul
(Pflichtauswahl)],"&lt;&gt;"&amp;BTT[[#This Row],[SAP-Modul
(Pflichtauswahl)]])&gt;0,"Modul anders","okay"),"")</f>
        <v/>
      </c>
      <c r="AQ3712">
        <f>IFERROR(IF(COUNTIFS(BTT[Verwendete Transaktion (Pflichtauswahl)],BTT[[#This Row],[Verwendete Transaktion (Pflichtauswahl)]],BTT[Verantwortliches TP
(automatisch)],"&lt;&gt;"&amp;BTT[[#This Row],[Verantwortliches TP
(automatisch)]])&gt;0,"Transaktion mehrfach","okay"),"")</f>
        <v/>
      </c>
      <c r="AR3712">
        <f>IFERROR(IF(COUNTIFS(BTT[Verwendete Transaktion (Pflichtauswahl)],BTT[[#This Row],[Verwendete Transaktion (Pflichtauswahl)]],BTT[Verantwortliches TP
(automatisch)],"&lt;&gt;"&amp;VLOOKUP(aktives_Teilprojekt,Teilprojekte[[Teilprojekte]:[Kürzel]],2,FALSE))&gt;0,"Transaktion mehrfach","okay"),"")</f>
        <v/>
      </c>
      <c r="AS3712" t="inlineStr">
        <is>
          <t>IH387</t>
        </is>
      </c>
    </row>
    <row r="3713">
      <c r="A3713">
        <f>IFERROR(IF(BTT[[#This Row],[Lfd Nr. 
(aus konsolidierter Datei)]]&lt;&gt;"",BTT[[#This Row],[Lfd Nr. 
(aus konsolidierter Datei)]],VLOOKUP(aktives_Teilprojekt,Teilprojekte[[Teilprojekte]:[Kürzel]],2,FALSE)&amp;ROW(BTT[[#This Row],[Lfd Nr.
(automatisch)]])-2),"")</f>
        <v/>
      </c>
      <c r="B3713" t="inlineStr">
        <is>
          <t>geplante Außerbetriebnahme und Instandsetzung durchführen</t>
        </is>
      </c>
      <c r="C3713" t="inlineStr">
        <is>
          <t>Auftrag durchführen und (teil)rückmelden</t>
        </is>
      </c>
      <c r="D3713" t="inlineStr">
        <is>
          <t>Arbeitsformulare drucken</t>
        </is>
      </c>
      <c r="E3713">
        <f>IFERROR(IF(NOT(BTT[[#This Row],[Manuelle Änderung des Verantwortliches TP
(Auswahl - bei Bedarf)]]=""),BTT[[#This Row],[Manuelle Änderung des Verantwortliches TP
(Auswahl - bei Bedarf)]],VLOOKUP(BTT[[#This Row],[Hauptprozess
(Pflichtauswahl)]],Hauptprozesse[],3,FALSE)),"")</f>
        <v/>
      </c>
      <c r="H3713" t="inlineStr">
        <is>
          <t>PM</t>
        </is>
      </c>
      <c r="I3713" t="inlineStr">
        <is>
          <t>IW32</t>
        </is>
      </c>
      <c r="J3713">
        <f>IFERROR(VLOOKUP(BTT[[#This Row],[Verwendete Transaktion (Pflichtauswahl)]],Transaktionen[[Transaktionen]:[Langtext]],2,FALSE),"")</f>
        <v/>
      </c>
      <c r="K3713" t="inlineStr">
        <is>
          <t>IW22</t>
        </is>
      </c>
      <c r="L3713" t="inlineStr">
        <is>
          <t>nein</t>
        </is>
      </c>
      <c r="M3713" t="inlineStr">
        <is>
          <t>nein</t>
        </is>
      </c>
      <c r="N3713" t="inlineStr">
        <is>
          <t>nein</t>
        </is>
      </c>
      <c r="O3713" t="inlineStr">
        <is>
          <t>nein</t>
        </is>
      </c>
      <c r="P3713" t="inlineStr">
        <is>
          <t>nein</t>
        </is>
      </c>
      <c r="Q3713" t="inlineStr">
        <is>
          <t>nein</t>
        </is>
      </c>
      <c r="R3713" t="inlineStr">
        <is>
          <t>keine</t>
        </is>
      </c>
      <c r="S3713" t="inlineStr">
        <is>
          <t>nein</t>
        </is>
      </c>
      <c r="T3713" t="inlineStr">
        <is>
          <t>SAP-Formular</t>
        </is>
      </c>
      <c r="U3713" t="inlineStr">
        <is>
          <t>Freigabeschein abg. elektr. B.</t>
        </is>
      </c>
      <c r="V3713">
        <f>IFERROR(VLOOKUP(BTT[[#This Row],[Verwendetes Formular
(Auswahl falls relevant)]],Formulare[[Formularbezeichnung]:[Formularname (technisch)]],2,FALSE),"")</f>
        <v/>
      </c>
      <c r="X3713" t="inlineStr">
        <is>
          <t>nein</t>
        </is>
      </c>
      <c r="Z3713" t="inlineStr">
        <is>
          <t>Could-have</t>
        </is>
      </c>
      <c r="AK3713">
        <f>IF(BTT[[#This Row],[Subprozess
(optionale Auswahl)]]="","okay",IF(VLOOKUP(BTT[[#This Row],[Subprozess
(optionale Auswahl)]],BPML[[Subprozess]:[Zugeordneter Hauptprozess]],3,FALSE)=BTT[[#This Row],[Hauptprozess
(Pflichtauswahl)]],"okay","falscher Subprozess"))</f>
        <v/>
      </c>
      <c r="AL3713">
        <f>IF(aktives_Teilprojekt="Master","",IF(BTT[[#This Row],[Verantwortliches TP
(automatisch)]]=VLOOKUP(aktives_Teilprojekt,Teilprojekte[[Teilprojekte]:[Kürzel]],2,FALSE),"okay","Hauptprozess anderes TP"))</f>
        <v/>
      </c>
      <c r="AM3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3">
        <f>IFERROR(IF(BTT[[#This Row],[SAP-Modul
(Pflichtauswahl)]]&lt;&gt;VLOOKUP(BTT[[#This Row],[Verwendete Transaktion (Pflichtauswahl)]],Transaktionen[[Transaktionen]:[Modul]],3,FALSE),"Modul anders","okay"),"")</f>
        <v/>
      </c>
      <c r="AP3713">
        <f>IFERROR(IF(COUNTIFS(BTT[Verwendete Transaktion (Pflichtauswahl)],BTT[[#This Row],[Verwendete Transaktion (Pflichtauswahl)]],BTT[SAP-Modul
(Pflichtauswahl)],"&lt;&gt;"&amp;BTT[[#This Row],[SAP-Modul
(Pflichtauswahl)]])&gt;0,"Modul anders","okay"),"")</f>
        <v/>
      </c>
      <c r="AQ3713">
        <f>IFERROR(IF(COUNTIFS(BTT[Verwendete Transaktion (Pflichtauswahl)],BTT[[#This Row],[Verwendete Transaktion (Pflichtauswahl)]],BTT[Verantwortliches TP
(automatisch)],"&lt;&gt;"&amp;BTT[[#This Row],[Verantwortliches TP
(automatisch)]])&gt;0,"Transaktion mehrfach","okay"),"")</f>
        <v/>
      </c>
      <c r="AR3713">
        <f>IFERROR(IF(COUNTIFS(BTT[Verwendete Transaktion (Pflichtauswahl)],BTT[[#This Row],[Verwendete Transaktion (Pflichtauswahl)]],BTT[Verantwortliches TP
(automatisch)],"&lt;&gt;"&amp;VLOOKUP(aktives_Teilprojekt,Teilprojekte[[Teilprojekte]:[Kürzel]],2,FALSE))&gt;0,"Transaktion mehrfach","okay"),"")</f>
        <v/>
      </c>
      <c r="AS3713" t="inlineStr">
        <is>
          <t>IH388</t>
        </is>
      </c>
    </row>
    <row r="3714">
      <c r="A3714">
        <f>IFERROR(IF(BTT[[#This Row],[Lfd Nr. 
(aus konsolidierter Datei)]]&lt;&gt;"",BTT[[#This Row],[Lfd Nr. 
(aus konsolidierter Datei)]],VLOOKUP(aktives_Teilprojekt,Teilprojekte[[Teilprojekte]:[Kürzel]],2,FALSE)&amp;ROW(BTT[[#This Row],[Lfd Nr.
(automatisch)]])-2),"")</f>
        <v/>
      </c>
      <c r="B3714" t="inlineStr">
        <is>
          <t>geplante Außerbetriebnahme und Instandsetzung durchführen</t>
        </is>
      </c>
      <c r="C3714" t="inlineStr">
        <is>
          <t>Auftrag durchführen und (teil)rückmelden</t>
        </is>
      </c>
      <c r="D3714" t="inlineStr">
        <is>
          <t>Arbeitsformulare drucken</t>
        </is>
      </c>
      <c r="E3714">
        <f>IFERROR(IF(NOT(BTT[[#This Row],[Manuelle Änderung des Verantwortliches TP
(Auswahl - bei Bedarf)]]=""),BTT[[#This Row],[Manuelle Änderung des Verantwortliches TP
(Auswahl - bei Bedarf)]],VLOOKUP(BTT[[#This Row],[Hauptprozess
(Pflichtauswahl)]],Hauptprozesse[],3,FALSE)),"")</f>
        <v/>
      </c>
      <c r="H3714" t="inlineStr">
        <is>
          <t>PM</t>
        </is>
      </c>
      <c r="I3714" t="inlineStr">
        <is>
          <t>IW32</t>
        </is>
      </c>
      <c r="J3714">
        <f>IFERROR(VLOOKUP(BTT[[#This Row],[Verwendete Transaktion (Pflichtauswahl)]],Transaktionen[[Transaktionen]:[Langtext]],2,FALSE),"")</f>
        <v/>
      </c>
      <c r="K3714" t="inlineStr">
        <is>
          <t>IW22</t>
        </is>
      </c>
      <c r="L3714" t="inlineStr">
        <is>
          <t>nein</t>
        </is>
      </c>
      <c r="M3714" t="inlineStr">
        <is>
          <t>nein</t>
        </is>
      </c>
      <c r="N3714" t="inlineStr">
        <is>
          <t>nein</t>
        </is>
      </c>
      <c r="O3714" t="inlineStr">
        <is>
          <t>nein</t>
        </is>
      </c>
      <c r="P3714" t="inlineStr">
        <is>
          <t>nein</t>
        </is>
      </c>
      <c r="Q3714" t="inlineStr">
        <is>
          <t>nein</t>
        </is>
      </c>
      <c r="R3714" t="inlineStr">
        <is>
          <t>keine</t>
        </is>
      </c>
      <c r="S3714" t="inlineStr">
        <is>
          <t>nein</t>
        </is>
      </c>
      <c r="T3714" t="inlineStr">
        <is>
          <t>SAP-Formular</t>
        </is>
      </c>
      <c r="U3714" t="inlineStr">
        <is>
          <t>Freigabe  spannungsfreies Arb.</t>
        </is>
      </c>
      <c r="V3714">
        <f>IFERROR(VLOOKUP(BTT[[#This Row],[Verwendetes Formular
(Auswahl falls relevant)]],Formulare[[Formularbezeichnung]:[Formularname (technisch)]],2,FALSE),"")</f>
        <v/>
      </c>
      <c r="X3714" t="inlineStr">
        <is>
          <t>nein</t>
        </is>
      </c>
      <c r="Z3714" t="inlineStr">
        <is>
          <t>Could-have</t>
        </is>
      </c>
      <c r="AK3714">
        <f>IF(BTT[[#This Row],[Subprozess
(optionale Auswahl)]]="","okay",IF(VLOOKUP(BTT[[#This Row],[Subprozess
(optionale Auswahl)]],BPML[[Subprozess]:[Zugeordneter Hauptprozess]],3,FALSE)=BTT[[#This Row],[Hauptprozess
(Pflichtauswahl)]],"okay","falscher Subprozess"))</f>
        <v/>
      </c>
      <c r="AL3714">
        <f>IF(aktives_Teilprojekt="Master","",IF(BTT[[#This Row],[Verantwortliches TP
(automatisch)]]=VLOOKUP(aktives_Teilprojekt,Teilprojekte[[Teilprojekte]:[Kürzel]],2,FALSE),"okay","Hauptprozess anderes TP"))</f>
        <v/>
      </c>
      <c r="AM3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4">
        <f>IFERROR(IF(BTT[[#This Row],[SAP-Modul
(Pflichtauswahl)]]&lt;&gt;VLOOKUP(BTT[[#This Row],[Verwendete Transaktion (Pflichtauswahl)]],Transaktionen[[Transaktionen]:[Modul]],3,FALSE),"Modul anders","okay"),"")</f>
        <v/>
      </c>
      <c r="AP3714">
        <f>IFERROR(IF(COUNTIFS(BTT[Verwendete Transaktion (Pflichtauswahl)],BTT[[#This Row],[Verwendete Transaktion (Pflichtauswahl)]],BTT[SAP-Modul
(Pflichtauswahl)],"&lt;&gt;"&amp;BTT[[#This Row],[SAP-Modul
(Pflichtauswahl)]])&gt;0,"Modul anders","okay"),"")</f>
        <v/>
      </c>
      <c r="AQ3714">
        <f>IFERROR(IF(COUNTIFS(BTT[Verwendete Transaktion (Pflichtauswahl)],BTT[[#This Row],[Verwendete Transaktion (Pflichtauswahl)]],BTT[Verantwortliches TP
(automatisch)],"&lt;&gt;"&amp;BTT[[#This Row],[Verantwortliches TP
(automatisch)]])&gt;0,"Transaktion mehrfach","okay"),"")</f>
        <v/>
      </c>
      <c r="AR3714">
        <f>IFERROR(IF(COUNTIFS(BTT[Verwendete Transaktion (Pflichtauswahl)],BTT[[#This Row],[Verwendete Transaktion (Pflichtauswahl)]],BTT[Verantwortliches TP
(automatisch)],"&lt;&gt;"&amp;VLOOKUP(aktives_Teilprojekt,Teilprojekte[[Teilprojekte]:[Kürzel]],2,FALSE))&gt;0,"Transaktion mehrfach","okay"),"")</f>
        <v/>
      </c>
      <c r="AS3714" t="inlineStr">
        <is>
          <t>IH389</t>
        </is>
      </c>
    </row>
    <row r="3715">
      <c r="A3715">
        <f>IFERROR(IF(BTT[[#This Row],[Lfd Nr. 
(aus konsolidierter Datei)]]&lt;&gt;"",BTT[[#This Row],[Lfd Nr. 
(aus konsolidierter Datei)]],VLOOKUP(aktives_Teilprojekt,Teilprojekte[[Teilprojekte]:[Kürzel]],2,FALSE)&amp;ROW(BTT[[#This Row],[Lfd Nr.
(automatisch)]])-2),"")</f>
        <v/>
      </c>
      <c r="B3715" t="inlineStr">
        <is>
          <t>geplante Außerbetriebnahme und Instandsetzung durchführen</t>
        </is>
      </c>
      <c r="C3715" t="inlineStr">
        <is>
          <t>Auftrag durchführen und (teil)rückmelden</t>
        </is>
      </c>
      <c r="D3715" t="inlineStr">
        <is>
          <t>Arbeitsformulare drucken</t>
        </is>
      </c>
      <c r="E3715">
        <f>IFERROR(IF(NOT(BTT[[#This Row],[Manuelle Änderung des Verantwortliches TP
(Auswahl - bei Bedarf)]]=""),BTT[[#This Row],[Manuelle Änderung des Verantwortliches TP
(Auswahl - bei Bedarf)]],VLOOKUP(BTT[[#This Row],[Hauptprozess
(Pflichtauswahl)]],Hauptprozesse[],3,FALSE)),"")</f>
        <v/>
      </c>
      <c r="H3715" t="inlineStr">
        <is>
          <t>PM</t>
        </is>
      </c>
      <c r="I3715" t="inlineStr">
        <is>
          <t>IW32</t>
        </is>
      </c>
      <c r="J3715">
        <f>IFERROR(VLOOKUP(BTT[[#This Row],[Verwendete Transaktion (Pflichtauswahl)]],Transaktionen[[Transaktionen]:[Langtext]],2,FALSE),"")</f>
        <v/>
      </c>
      <c r="K3715" t="inlineStr">
        <is>
          <t>IW22</t>
        </is>
      </c>
      <c r="L3715" t="inlineStr">
        <is>
          <t>nein</t>
        </is>
      </c>
      <c r="M3715" t="inlineStr">
        <is>
          <t>nein</t>
        </is>
      </c>
      <c r="N3715" t="inlineStr">
        <is>
          <t>nein</t>
        </is>
      </c>
      <c r="O3715" t="inlineStr">
        <is>
          <t>nein</t>
        </is>
      </c>
      <c r="P3715" t="inlineStr">
        <is>
          <t>nein</t>
        </is>
      </c>
      <c r="Q3715" t="inlineStr">
        <is>
          <t>nein</t>
        </is>
      </c>
      <c r="R3715" t="inlineStr">
        <is>
          <t>keine</t>
        </is>
      </c>
      <c r="S3715" t="inlineStr">
        <is>
          <t>nein</t>
        </is>
      </c>
      <c r="T3715" t="inlineStr">
        <is>
          <t>SAP-Formular</t>
        </is>
      </c>
      <c r="U3715" t="inlineStr">
        <is>
          <t>Inventurbeleg</t>
        </is>
      </c>
      <c r="V3715">
        <f>IFERROR(VLOOKUP(BTT[[#This Row],[Verwendetes Formular
(Auswahl falls relevant)]],Formulare[[Formularbezeichnung]:[Formularname (technisch)]],2,FALSE),"")</f>
        <v/>
      </c>
      <c r="X3715" t="inlineStr">
        <is>
          <t>nein</t>
        </is>
      </c>
      <c r="Z3715" t="inlineStr">
        <is>
          <t>Could-have</t>
        </is>
      </c>
      <c r="AK3715">
        <f>IF(BTT[[#This Row],[Subprozess
(optionale Auswahl)]]="","okay",IF(VLOOKUP(BTT[[#This Row],[Subprozess
(optionale Auswahl)]],BPML[[Subprozess]:[Zugeordneter Hauptprozess]],3,FALSE)=BTT[[#This Row],[Hauptprozess
(Pflichtauswahl)]],"okay","falscher Subprozess"))</f>
        <v/>
      </c>
      <c r="AL3715">
        <f>IF(aktives_Teilprojekt="Master","",IF(BTT[[#This Row],[Verantwortliches TP
(automatisch)]]=VLOOKUP(aktives_Teilprojekt,Teilprojekte[[Teilprojekte]:[Kürzel]],2,FALSE),"okay","Hauptprozess anderes TP"))</f>
        <v/>
      </c>
      <c r="AM3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5">
        <f>IFERROR(IF(BTT[[#This Row],[SAP-Modul
(Pflichtauswahl)]]&lt;&gt;VLOOKUP(BTT[[#This Row],[Verwendete Transaktion (Pflichtauswahl)]],Transaktionen[[Transaktionen]:[Modul]],3,FALSE),"Modul anders","okay"),"")</f>
        <v/>
      </c>
      <c r="AP3715">
        <f>IFERROR(IF(COUNTIFS(BTT[Verwendete Transaktion (Pflichtauswahl)],BTT[[#This Row],[Verwendete Transaktion (Pflichtauswahl)]],BTT[SAP-Modul
(Pflichtauswahl)],"&lt;&gt;"&amp;BTT[[#This Row],[SAP-Modul
(Pflichtauswahl)]])&gt;0,"Modul anders","okay"),"")</f>
        <v/>
      </c>
      <c r="AQ3715">
        <f>IFERROR(IF(COUNTIFS(BTT[Verwendete Transaktion (Pflichtauswahl)],BTT[[#This Row],[Verwendete Transaktion (Pflichtauswahl)]],BTT[Verantwortliches TP
(automatisch)],"&lt;&gt;"&amp;BTT[[#This Row],[Verantwortliches TP
(automatisch)]])&gt;0,"Transaktion mehrfach","okay"),"")</f>
        <v/>
      </c>
      <c r="AR3715">
        <f>IFERROR(IF(COUNTIFS(BTT[Verwendete Transaktion (Pflichtauswahl)],BTT[[#This Row],[Verwendete Transaktion (Pflichtauswahl)]],BTT[Verantwortliches TP
(automatisch)],"&lt;&gt;"&amp;VLOOKUP(aktives_Teilprojekt,Teilprojekte[[Teilprojekte]:[Kürzel]],2,FALSE))&gt;0,"Transaktion mehrfach","okay"),"")</f>
        <v/>
      </c>
      <c r="AS3715" t="inlineStr">
        <is>
          <t>IH390</t>
        </is>
      </c>
    </row>
    <row r="3716">
      <c r="A3716">
        <f>IFERROR(IF(BTT[[#This Row],[Lfd Nr. 
(aus konsolidierter Datei)]]&lt;&gt;"",BTT[[#This Row],[Lfd Nr. 
(aus konsolidierter Datei)]],VLOOKUP(aktives_Teilprojekt,Teilprojekte[[Teilprojekte]:[Kürzel]],2,FALSE)&amp;ROW(BTT[[#This Row],[Lfd Nr.
(automatisch)]])-2),"")</f>
        <v/>
      </c>
      <c r="B3716" t="inlineStr">
        <is>
          <t>geplante Außerbetriebnahme und Instandsetzung durchführen</t>
        </is>
      </c>
      <c r="C3716" t="inlineStr">
        <is>
          <t>Auftrag durchführen und (teil)rückmelden</t>
        </is>
      </c>
      <c r="D3716" t="inlineStr">
        <is>
          <t>Arbeitsformulare drucken</t>
        </is>
      </c>
      <c r="E3716">
        <f>IFERROR(IF(NOT(BTT[[#This Row],[Manuelle Änderung des Verantwortliches TP
(Auswahl - bei Bedarf)]]=""),BTT[[#This Row],[Manuelle Änderung des Verantwortliches TP
(Auswahl - bei Bedarf)]],VLOOKUP(BTT[[#This Row],[Hauptprozess
(Pflichtauswahl)]],Hauptprozesse[],3,FALSE)),"")</f>
        <v/>
      </c>
      <c r="H3716" t="inlineStr">
        <is>
          <t>PM</t>
        </is>
      </c>
      <c r="I3716" t="inlineStr">
        <is>
          <t>IW32</t>
        </is>
      </c>
      <c r="J3716">
        <f>IFERROR(VLOOKUP(BTT[[#This Row],[Verwendete Transaktion (Pflichtauswahl)]],Transaktionen[[Transaktionen]:[Langtext]],2,FALSE),"")</f>
        <v/>
      </c>
      <c r="K3716" t="inlineStr">
        <is>
          <t>IW22</t>
        </is>
      </c>
      <c r="L3716" t="inlineStr">
        <is>
          <t>nein</t>
        </is>
      </c>
      <c r="M3716" t="inlineStr">
        <is>
          <t>nein</t>
        </is>
      </c>
      <c r="N3716" t="inlineStr">
        <is>
          <t>nein</t>
        </is>
      </c>
      <c r="O3716" t="inlineStr">
        <is>
          <t>nein</t>
        </is>
      </c>
      <c r="P3716" t="inlineStr">
        <is>
          <t>nein</t>
        </is>
      </c>
      <c r="Q3716" t="inlineStr">
        <is>
          <t>nein</t>
        </is>
      </c>
      <c r="R3716" t="inlineStr">
        <is>
          <t>keine</t>
        </is>
      </c>
      <c r="S3716" t="inlineStr">
        <is>
          <t>nein</t>
        </is>
      </c>
      <c r="T3716" t="inlineStr">
        <is>
          <t>SAP-Formular</t>
        </is>
      </c>
      <c r="U3716" t="inlineStr">
        <is>
          <t>Materialbereitstellung PM-Auft</t>
        </is>
      </c>
      <c r="V3716">
        <f>IFERROR(VLOOKUP(BTT[[#This Row],[Verwendetes Formular
(Auswahl falls relevant)]],Formulare[[Formularbezeichnung]:[Formularname (technisch)]],2,FALSE),"")</f>
        <v/>
      </c>
      <c r="X3716" t="inlineStr">
        <is>
          <t>nein</t>
        </is>
      </c>
      <c r="Z3716" t="inlineStr">
        <is>
          <t>Could-have</t>
        </is>
      </c>
      <c r="AK3716">
        <f>IF(BTT[[#This Row],[Subprozess
(optionale Auswahl)]]="","okay",IF(VLOOKUP(BTT[[#This Row],[Subprozess
(optionale Auswahl)]],BPML[[Subprozess]:[Zugeordneter Hauptprozess]],3,FALSE)=BTT[[#This Row],[Hauptprozess
(Pflichtauswahl)]],"okay","falscher Subprozess"))</f>
        <v/>
      </c>
      <c r="AL3716">
        <f>IF(aktives_Teilprojekt="Master","",IF(BTT[[#This Row],[Verantwortliches TP
(automatisch)]]=VLOOKUP(aktives_Teilprojekt,Teilprojekte[[Teilprojekte]:[Kürzel]],2,FALSE),"okay","Hauptprozess anderes TP"))</f>
        <v/>
      </c>
      <c r="AM3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6">
        <f>IFERROR(IF(BTT[[#This Row],[SAP-Modul
(Pflichtauswahl)]]&lt;&gt;VLOOKUP(BTT[[#This Row],[Verwendete Transaktion (Pflichtauswahl)]],Transaktionen[[Transaktionen]:[Modul]],3,FALSE),"Modul anders","okay"),"")</f>
        <v/>
      </c>
      <c r="AP3716">
        <f>IFERROR(IF(COUNTIFS(BTT[Verwendete Transaktion (Pflichtauswahl)],BTT[[#This Row],[Verwendete Transaktion (Pflichtauswahl)]],BTT[SAP-Modul
(Pflichtauswahl)],"&lt;&gt;"&amp;BTT[[#This Row],[SAP-Modul
(Pflichtauswahl)]])&gt;0,"Modul anders","okay"),"")</f>
        <v/>
      </c>
      <c r="AQ3716">
        <f>IFERROR(IF(COUNTIFS(BTT[Verwendete Transaktion (Pflichtauswahl)],BTT[[#This Row],[Verwendete Transaktion (Pflichtauswahl)]],BTT[Verantwortliches TP
(automatisch)],"&lt;&gt;"&amp;BTT[[#This Row],[Verantwortliches TP
(automatisch)]])&gt;0,"Transaktion mehrfach","okay"),"")</f>
        <v/>
      </c>
      <c r="AR3716">
        <f>IFERROR(IF(COUNTIFS(BTT[Verwendete Transaktion (Pflichtauswahl)],BTT[[#This Row],[Verwendete Transaktion (Pflichtauswahl)]],BTT[Verantwortliches TP
(automatisch)],"&lt;&gt;"&amp;VLOOKUP(aktives_Teilprojekt,Teilprojekte[[Teilprojekte]:[Kürzel]],2,FALSE))&gt;0,"Transaktion mehrfach","okay"),"")</f>
        <v/>
      </c>
      <c r="AS3716" t="inlineStr">
        <is>
          <t>IH391</t>
        </is>
      </c>
    </row>
    <row r="3717">
      <c r="A3717">
        <f>IFERROR(IF(BTT[[#This Row],[Lfd Nr. 
(aus konsolidierter Datei)]]&lt;&gt;"",BTT[[#This Row],[Lfd Nr. 
(aus konsolidierter Datei)]],VLOOKUP(aktives_Teilprojekt,Teilprojekte[[Teilprojekte]:[Kürzel]],2,FALSE)&amp;ROW(BTT[[#This Row],[Lfd Nr.
(automatisch)]])-2),"")</f>
        <v/>
      </c>
      <c r="B3717" t="inlineStr">
        <is>
          <t>geplante Außerbetriebnahme und Instandsetzung durchführen</t>
        </is>
      </c>
      <c r="C3717" t="inlineStr">
        <is>
          <t>Auftrag durchführen und (teil)rückmelden</t>
        </is>
      </c>
      <c r="D3717" t="inlineStr">
        <is>
          <t>Arbeitsformulare drucken</t>
        </is>
      </c>
      <c r="E3717">
        <f>IFERROR(IF(NOT(BTT[[#This Row],[Manuelle Änderung des Verantwortliches TP
(Auswahl - bei Bedarf)]]=""),BTT[[#This Row],[Manuelle Änderung des Verantwortliches TP
(Auswahl - bei Bedarf)]],VLOOKUP(BTT[[#This Row],[Hauptprozess
(Pflichtauswahl)]],Hauptprozesse[],3,FALSE)),"")</f>
        <v/>
      </c>
      <c r="H3717" t="inlineStr">
        <is>
          <t>PM</t>
        </is>
      </c>
      <c r="I3717" t="inlineStr">
        <is>
          <t>IW32</t>
        </is>
      </c>
      <c r="J3717">
        <f>IFERROR(VLOOKUP(BTT[[#This Row],[Verwendete Transaktion (Pflichtauswahl)]],Transaktionen[[Transaktionen]:[Langtext]],2,FALSE),"")</f>
        <v/>
      </c>
      <c r="K3717" t="inlineStr">
        <is>
          <t>IW22</t>
        </is>
      </c>
      <c r="L3717" t="inlineStr">
        <is>
          <t>nein</t>
        </is>
      </c>
      <c r="M3717" t="inlineStr">
        <is>
          <t>nein</t>
        </is>
      </c>
      <c r="N3717" t="inlineStr">
        <is>
          <t>nein</t>
        </is>
      </c>
      <c r="O3717" t="inlineStr">
        <is>
          <t>nein</t>
        </is>
      </c>
      <c r="P3717" t="inlineStr">
        <is>
          <t>nein</t>
        </is>
      </c>
      <c r="Q3717" t="inlineStr">
        <is>
          <t>nein</t>
        </is>
      </c>
      <c r="R3717" t="inlineStr">
        <is>
          <t>keine</t>
        </is>
      </c>
      <c r="S3717" t="inlineStr">
        <is>
          <t>nein</t>
        </is>
      </c>
      <c r="T3717" t="inlineStr">
        <is>
          <t>SAP-Formular</t>
        </is>
      </c>
      <c r="U3717" t="inlineStr">
        <is>
          <t>Freigabe für Material PM-Auftr</t>
        </is>
      </c>
      <c r="V3717">
        <f>IFERROR(VLOOKUP(BTT[[#This Row],[Verwendetes Formular
(Auswahl falls relevant)]],Formulare[[Formularbezeichnung]:[Formularname (technisch)]],2,FALSE),"")</f>
        <v/>
      </c>
      <c r="X3717" t="inlineStr">
        <is>
          <t>nein</t>
        </is>
      </c>
      <c r="Z3717" t="inlineStr">
        <is>
          <t>Could-have</t>
        </is>
      </c>
      <c r="AK3717">
        <f>IF(BTT[[#This Row],[Subprozess
(optionale Auswahl)]]="","okay",IF(VLOOKUP(BTT[[#This Row],[Subprozess
(optionale Auswahl)]],BPML[[Subprozess]:[Zugeordneter Hauptprozess]],3,FALSE)=BTT[[#This Row],[Hauptprozess
(Pflichtauswahl)]],"okay","falscher Subprozess"))</f>
        <v/>
      </c>
      <c r="AL3717">
        <f>IF(aktives_Teilprojekt="Master","",IF(BTT[[#This Row],[Verantwortliches TP
(automatisch)]]=VLOOKUP(aktives_Teilprojekt,Teilprojekte[[Teilprojekte]:[Kürzel]],2,FALSE),"okay","Hauptprozess anderes TP"))</f>
        <v/>
      </c>
      <c r="AM3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7">
        <f>IFERROR(IF(BTT[[#This Row],[SAP-Modul
(Pflichtauswahl)]]&lt;&gt;VLOOKUP(BTT[[#This Row],[Verwendete Transaktion (Pflichtauswahl)]],Transaktionen[[Transaktionen]:[Modul]],3,FALSE),"Modul anders","okay"),"")</f>
        <v/>
      </c>
      <c r="AP3717">
        <f>IFERROR(IF(COUNTIFS(BTT[Verwendete Transaktion (Pflichtauswahl)],BTT[[#This Row],[Verwendete Transaktion (Pflichtauswahl)]],BTT[SAP-Modul
(Pflichtauswahl)],"&lt;&gt;"&amp;BTT[[#This Row],[SAP-Modul
(Pflichtauswahl)]])&gt;0,"Modul anders","okay"),"")</f>
        <v/>
      </c>
      <c r="AQ3717">
        <f>IFERROR(IF(COUNTIFS(BTT[Verwendete Transaktion (Pflichtauswahl)],BTT[[#This Row],[Verwendete Transaktion (Pflichtauswahl)]],BTT[Verantwortliches TP
(automatisch)],"&lt;&gt;"&amp;BTT[[#This Row],[Verantwortliches TP
(automatisch)]])&gt;0,"Transaktion mehrfach","okay"),"")</f>
        <v/>
      </c>
      <c r="AR3717">
        <f>IFERROR(IF(COUNTIFS(BTT[Verwendete Transaktion (Pflichtauswahl)],BTT[[#This Row],[Verwendete Transaktion (Pflichtauswahl)]],BTT[Verantwortliches TP
(automatisch)],"&lt;&gt;"&amp;VLOOKUP(aktives_Teilprojekt,Teilprojekte[[Teilprojekte]:[Kürzel]],2,FALSE))&gt;0,"Transaktion mehrfach","okay"),"")</f>
        <v/>
      </c>
      <c r="AS3717" t="inlineStr">
        <is>
          <t>IH392</t>
        </is>
      </c>
    </row>
    <row r="3718">
      <c r="A3718">
        <f>IFERROR(IF(BTT[[#This Row],[Lfd Nr. 
(aus konsolidierter Datei)]]&lt;&gt;"",BTT[[#This Row],[Lfd Nr. 
(aus konsolidierter Datei)]],VLOOKUP(aktives_Teilprojekt,Teilprojekte[[Teilprojekte]:[Kürzel]],2,FALSE)&amp;ROW(BTT[[#This Row],[Lfd Nr.
(automatisch)]])-2),"")</f>
        <v/>
      </c>
      <c r="B3718" t="inlineStr">
        <is>
          <t>geplante Außerbetriebnahme und Instandsetzung durchführen</t>
        </is>
      </c>
      <c r="C3718" t="inlineStr">
        <is>
          <t>Auftrag durchführen und (teil)rückmelden</t>
        </is>
      </c>
      <c r="D3718" t="inlineStr">
        <is>
          <t>Arbeitsformulare drucken</t>
        </is>
      </c>
      <c r="E3718">
        <f>IFERROR(IF(NOT(BTT[[#This Row],[Manuelle Änderung des Verantwortliches TP
(Auswahl - bei Bedarf)]]=""),BTT[[#This Row],[Manuelle Änderung des Verantwortliches TP
(Auswahl - bei Bedarf)]],VLOOKUP(BTT[[#This Row],[Hauptprozess
(Pflichtauswahl)]],Hauptprozesse[],3,FALSE)),"")</f>
        <v/>
      </c>
      <c r="H3718" t="inlineStr">
        <is>
          <t>PM</t>
        </is>
      </c>
      <c r="I3718" t="inlineStr">
        <is>
          <t>IW32</t>
        </is>
      </c>
      <c r="J3718">
        <f>IFERROR(VLOOKUP(BTT[[#This Row],[Verwendete Transaktion (Pflichtauswahl)]],Transaktionen[[Transaktionen]:[Langtext]],2,FALSE),"")</f>
        <v/>
      </c>
      <c r="K3718" t="inlineStr">
        <is>
          <t>IW22</t>
        </is>
      </c>
      <c r="L3718" t="inlineStr">
        <is>
          <t>nein</t>
        </is>
      </c>
      <c r="M3718" t="inlineStr">
        <is>
          <t>nein</t>
        </is>
      </c>
      <c r="N3718" t="inlineStr">
        <is>
          <t>nein</t>
        </is>
      </c>
      <c r="O3718" t="inlineStr">
        <is>
          <t>nein</t>
        </is>
      </c>
      <c r="P3718" t="inlineStr">
        <is>
          <t>nein</t>
        </is>
      </c>
      <c r="Q3718" t="inlineStr">
        <is>
          <t>nein</t>
        </is>
      </c>
      <c r="R3718" t="inlineStr">
        <is>
          <t>keine</t>
        </is>
      </c>
      <c r="S3718" t="inlineStr">
        <is>
          <t>nein</t>
        </is>
      </c>
      <c r="T3718" t="inlineStr">
        <is>
          <t>SAP-Formular</t>
        </is>
      </c>
      <c r="U3718" t="inlineStr">
        <is>
          <t>PM  Auftrag Objektliste</t>
        </is>
      </c>
      <c r="V3718">
        <f>IFERROR(VLOOKUP(BTT[[#This Row],[Verwendetes Formular
(Auswahl falls relevant)]],Formulare[[Formularbezeichnung]:[Formularname (technisch)]],2,FALSE),"")</f>
        <v/>
      </c>
      <c r="X3718" t="inlineStr">
        <is>
          <t>nein</t>
        </is>
      </c>
      <c r="Z3718" t="inlineStr">
        <is>
          <t>Could-have</t>
        </is>
      </c>
      <c r="AK3718">
        <f>IF(BTT[[#This Row],[Subprozess
(optionale Auswahl)]]="","okay",IF(VLOOKUP(BTT[[#This Row],[Subprozess
(optionale Auswahl)]],BPML[[Subprozess]:[Zugeordneter Hauptprozess]],3,FALSE)=BTT[[#This Row],[Hauptprozess
(Pflichtauswahl)]],"okay","falscher Subprozess"))</f>
        <v/>
      </c>
      <c r="AL3718">
        <f>IF(aktives_Teilprojekt="Master","",IF(BTT[[#This Row],[Verantwortliches TP
(automatisch)]]=VLOOKUP(aktives_Teilprojekt,Teilprojekte[[Teilprojekte]:[Kürzel]],2,FALSE),"okay","Hauptprozess anderes TP"))</f>
        <v/>
      </c>
      <c r="AM3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8">
        <f>IFERROR(IF(BTT[[#This Row],[SAP-Modul
(Pflichtauswahl)]]&lt;&gt;VLOOKUP(BTT[[#This Row],[Verwendete Transaktion (Pflichtauswahl)]],Transaktionen[[Transaktionen]:[Modul]],3,FALSE),"Modul anders","okay"),"")</f>
        <v/>
      </c>
      <c r="AP3718">
        <f>IFERROR(IF(COUNTIFS(BTT[Verwendete Transaktion (Pflichtauswahl)],BTT[[#This Row],[Verwendete Transaktion (Pflichtauswahl)]],BTT[SAP-Modul
(Pflichtauswahl)],"&lt;&gt;"&amp;BTT[[#This Row],[SAP-Modul
(Pflichtauswahl)]])&gt;0,"Modul anders","okay"),"")</f>
        <v/>
      </c>
      <c r="AQ3718">
        <f>IFERROR(IF(COUNTIFS(BTT[Verwendete Transaktion (Pflichtauswahl)],BTT[[#This Row],[Verwendete Transaktion (Pflichtauswahl)]],BTT[Verantwortliches TP
(automatisch)],"&lt;&gt;"&amp;BTT[[#This Row],[Verantwortliches TP
(automatisch)]])&gt;0,"Transaktion mehrfach","okay"),"")</f>
        <v/>
      </c>
      <c r="AR3718">
        <f>IFERROR(IF(COUNTIFS(BTT[Verwendete Transaktion (Pflichtauswahl)],BTT[[#This Row],[Verwendete Transaktion (Pflichtauswahl)]],BTT[Verantwortliches TP
(automatisch)],"&lt;&gt;"&amp;VLOOKUP(aktives_Teilprojekt,Teilprojekte[[Teilprojekte]:[Kürzel]],2,FALSE))&gt;0,"Transaktion mehrfach","okay"),"")</f>
        <v/>
      </c>
      <c r="AS3718" t="inlineStr">
        <is>
          <t>IH393</t>
        </is>
      </c>
    </row>
    <row r="3719">
      <c r="A3719">
        <f>IFERROR(IF(BTT[[#This Row],[Lfd Nr. 
(aus konsolidierter Datei)]]&lt;&gt;"",BTT[[#This Row],[Lfd Nr. 
(aus konsolidierter Datei)]],VLOOKUP(aktives_Teilprojekt,Teilprojekte[[Teilprojekte]:[Kürzel]],2,FALSE)&amp;ROW(BTT[[#This Row],[Lfd Nr.
(automatisch)]])-2),"")</f>
        <v/>
      </c>
      <c r="B3719" t="inlineStr">
        <is>
          <t>geplante Außerbetriebnahme und Instandsetzung durchführen</t>
        </is>
      </c>
      <c r="C3719" t="inlineStr">
        <is>
          <t>Auftrag durchführen und (teil)rückmelden</t>
        </is>
      </c>
      <c r="D3719" t="inlineStr">
        <is>
          <t>Arbeitsformulare drucken</t>
        </is>
      </c>
      <c r="E3719">
        <f>IFERROR(IF(NOT(BTT[[#This Row],[Manuelle Änderung des Verantwortliches TP
(Auswahl - bei Bedarf)]]=""),BTT[[#This Row],[Manuelle Änderung des Verantwortliches TP
(Auswahl - bei Bedarf)]],VLOOKUP(BTT[[#This Row],[Hauptprozess
(Pflichtauswahl)]],Hauptprozesse[],3,FALSE)),"")</f>
        <v/>
      </c>
      <c r="H3719" t="inlineStr">
        <is>
          <t>PM</t>
        </is>
      </c>
      <c r="I3719" t="inlineStr">
        <is>
          <t>IW32</t>
        </is>
      </c>
      <c r="J3719">
        <f>IFERROR(VLOOKUP(BTT[[#This Row],[Verwendete Transaktion (Pflichtauswahl)]],Transaktionen[[Transaktionen]:[Langtext]],2,FALSE),"")</f>
        <v/>
      </c>
      <c r="K3719" t="inlineStr">
        <is>
          <t>IW22</t>
        </is>
      </c>
      <c r="L3719" t="inlineStr">
        <is>
          <t>nein</t>
        </is>
      </c>
      <c r="M3719" t="inlineStr">
        <is>
          <t>nein</t>
        </is>
      </c>
      <c r="N3719" t="inlineStr">
        <is>
          <t>nein</t>
        </is>
      </c>
      <c r="O3719" t="inlineStr">
        <is>
          <t>nein</t>
        </is>
      </c>
      <c r="P3719" t="inlineStr">
        <is>
          <t>nein</t>
        </is>
      </c>
      <c r="Q3719" t="inlineStr">
        <is>
          <t>nein</t>
        </is>
      </c>
      <c r="R3719" t="inlineStr">
        <is>
          <t>keine</t>
        </is>
      </c>
      <c r="S3719" t="inlineStr">
        <is>
          <t>nein</t>
        </is>
      </c>
      <c r="T3719" t="inlineStr">
        <is>
          <t>SAP-Formular</t>
        </is>
      </c>
      <c r="U3719" t="inlineStr">
        <is>
          <t>Allg. Arbeitserlaubnisschein</t>
        </is>
      </c>
      <c r="V3719">
        <f>IFERROR(VLOOKUP(BTT[[#This Row],[Verwendetes Formular
(Auswahl falls relevant)]],Formulare[[Formularbezeichnung]:[Formularname (technisch)]],2,FALSE),"")</f>
        <v/>
      </c>
      <c r="X3719" t="inlineStr">
        <is>
          <t>nein</t>
        </is>
      </c>
      <c r="Z3719" t="inlineStr">
        <is>
          <t>Could-have</t>
        </is>
      </c>
      <c r="AK3719">
        <f>IF(BTT[[#This Row],[Subprozess
(optionale Auswahl)]]="","okay",IF(VLOOKUP(BTT[[#This Row],[Subprozess
(optionale Auswahl)]],BPML[[Subprozess]:[Zugeordneter Hauptprozess]],3,FALSE)=BTT[[#This Row],[Hauptprozess
(Pflichtauswahl)]],"okay","falscher Subprozess"))</f>
        <v/>
      </c>
      <c r="AL3719">
        <f>IF(aktives_Teilprojekt="Master","",IF(BTT[[#This Row],[Verantwortliches TP
(automatisch)]]=VLOOKUP(aktives_Teilprojekt,Teilprojekte[[Teilprojekte]:[Kürzel]],2,FALSE),"okay","Hauptprozess anderes TP"))</f>
        <v/>
      </c>
      <c r="AM3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9">
        <f>IFERROR(IF(BTT[[#This Row],[SAP-Modul
(Pflichtauswahl)]]&lt;&gt;VLOOKUP(BTT[[#This Row],[Verwendete Transaktion (Pflichtauswahl)]],Transaktionen[[Transaktionen]:[Modul]],3,FALSE),"Modul anders","okay"),"")</f>
        <v/>
      </c>
      <c r="AP3719">
        <f>IFERROR(IF(COUNTIFS(BTT[Verwendete Transaktion (Pflichtauswahl)],BTT[[#This Row],[Verwendete Transaktion (Pflichtauswahl)]],BTT[SAP-Modul
(Pflichtauswahl)],"&lt;&gt;"&amp;BTT[[#This Row],[SAP-Modul
(Pflichtauswahl)]])&gt;0,"Modul anders","okay"),"")</f>
        <v/>
      </c>
      <c r="AQ3719">
        <f>IFERROR(IF(COUNTIFS(BTT[Verwendete Transaktion (Pflichtauswahl)],BTT[[#This Row],[Verwendete Transaktion (Pflichtauswahl)]],BTT[Verantwortliches TP
(automatisch)],"&lt;&gt;"&amp;BTT[[#This Row],[Verantwortliches TP
(automatisch)]])&gt;0,"Transaktion mehrfach","okay"),"")</f>
        <v/>
      </c>
      <c r="AR3719">
        <f>IFERROR(IF(COUNTIFS(BTT[Verwendete Transaktion (Pflichtauswahl)],BTT[[#This Row],[Verwendete Transaktion (Pflichtauswahl)]],BTT[Verantwortliches TP
(automatisch)],"&lt;&gt;"&amp;VLOOKUP(aktives_Teilprojekt,Teilprojekte[[Teilprojekte]:[Kürzel]],2,FALSE))&gt;0,"Transaktion mehrfach","okay"),"")</f>
        <v/>
      </c>
      <c r="AS3719" t="inlineStr">
        <is>
          <t>IH394</t>
        </is>
      </c>
    </row>
    <row r="3720">
      <c r="A3720">
        <f>IFERROR(IF(BTT[[#This Row],[Lfd Nr. 
(aus konsolidierter Datei)]]&lt;&gt;"",BTT[[#This Row],[Lfd Nr. 
(aus konsolidierter Datei)]],VLOOKUP(aktives_Teilprojekt,Teilprojekte[[Teilprojekte]:[Kürzel]],2,FALSE)&amp;ROW(BTT[[#This Row],[Lfd Nr.
(automatisch)]])-2),"")</f>
        <v/>
      </c>
      <c r="B3720" t="inlineStr">
        <is>
          <t>geplante Außerbetriebnahme und Instandsetzung durchführen</t>
        </is>
      </c>
      <c r="C3720" t="inlineStr">
        <is>
          <t>Auftrag durchführen und (teil)rückmelden</t>
        </is>
      </c>
      <c r="D3720" t="inlineStr">
        <is>
          <t>Arbeitsformulare drucken</t>
        </is>
      </c>
      <c r="E3720">
        <f>IFERROR(IF(NOT(BTT[[#This Row],[Manuelle Änderung des Verantwortliches TP
(Auswahl - bei Bedarf)]]=""),BTT[[#This Row],[Manuelle Änderung des Verantwortliches TP
(Auswahl - bei Bedarf)]],VLOOKUP(BTT[[#This Row],[Hauptprozess
(Pflichtauswahl)]],Hauptprozesse[],3,FALSE)),"")</f>
        <v/>
      </c>
      <c r="H3720" t="inlineStr">
        <is>
          <t>PM</t>
        </is>
      </c>
      <c r="I3720" t="inlineStr">
        <is>
          <t>IW32</t>
        </is>
      </c>
      <c r="J3720">
        <f>IFERROR(VLOOKUP(BTT[[#This Row],[Verwendete Transaktion (Pflichtauswahl)]],Transaktionen[[Transaktionen]:[Langtext]],2,FALSE),"")</f>
        <v/>
      </c>
      <c r="K3720" t="inlineStr">
        <is>
          <t>IW22</t>
        </is>
      </c>
      <c r="L3720" t="inlineStr">
        <is>
          <t>nein</t>
        </is>
      </c>
      <c r="M3720" t="inlineStr">
        <is>
          <t>nein</t>
        </is>
      </c>
      <c r="N3720" t="inlineStr">
        <is>
          <t>nein</t>
        </is>
      </c>
      <c r="O3720" t="inlineStr">
        <is>
          <t>nein</t>
        </is>
      </c>
      <c r="P3720" t="inlineStr">
        <is>
          <t>nein</t>
        </is>
      </c>
      <c r="Q3720" t="inlineStr">
        <is>
          <t>nein</t>
        </is>
      </c>
      <c r="R3720" t="inlineStr">
        <is>
          <t>keine</t>
        </is>
      </c>
      <c r="S3720" t="inlineStr">
        <is>
          <t>nein</t>
        </is>
      </c>
      <c r="T3720" t="inlineStr">
        <is>
          <t>SAP-Formular</t>
        </is>
      </c>
      <c r="U3720" t="inlineStr">
        <is>
          <t>Reklamation</t>
        </is>
      </c>
      <c r="V3720">
        <f>IFERROR(VLOOKUP(BTT[[#This Row],[Verwendetes Formular
(Auswahl falls relevant)]],Formulare[[Formularbezeichnung]:[Formularname (technisch)]],2,FALSE),"")</f>
        <v/>
      </c>
      <c r="X3720" t="inlineStr">
        <is>
          <t>nein</t>
        </is>
      </c>
      <c r="Z3720" t="inlineStr">
        <is>
          <t>Could-have</t>
        </is>
      </c>
      <c r="AK3720">
        <f>IF(BTT[[#This Row],[Subprozess
(optionale Auswahl)]]="","okay",IF(VLOOKUP(BTT[[#This Row],[Subprozess
(optionale Auswahl)]],BPML[[Subprozess]:[Zugeordneter Hauptprozess]],3,FALSE)=BTT[[#This Row],[Hauptprozess
(Pflichtauswahl)]],"okay","falscher Subprozess"))</f>
        <v/>
      </c>
      <c r="AL3720">
        <f>IF(aktives_Teilprojekt="Master","",IF(BTT[[#This Row],[Verantwortliches TP
(automatisch)]]=VLOOKUP(aktives_Teilprojekt,Teilprojekte[[Teilprojekte]:[Kürzel]],2,FALSE),"okay","Hauptprozess anderes TP"))</f>
        <v/>
      </c>
      <c r="AM3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0">
        <f>IFERROR(IF(BTT[[#This Row],[SAP-Modul
(Pflichtauswahl)]]&lt;&gt;VLOOKUP(BTT[[#This Row],[Verwendete Transaktion (Pflichtauswahl)]],Transaktionen[[Transaktionen]:[Modul]],3,FALSE),"Modul anders","okay"),"")</f>
        <v/>
      </c>
      <c r="AP3720">
        <f>IFERROR(IF(COUNTIFS(BTT[Verwendete Transaktion (Pflichtauswahl)],BTT[[#This Row],[Verwendete Transaktion (Pflichtauswahl)]],BTT[SAP-Modul
(Pflichtauswahl)],"&lt;&gt;"&amp;BTT[[#This Row],[SAP-Modul
(Pflichtauswahl)]])&gt;0,"Modul anders","okay"),"")</f>
        <v/>
      </c>
      <c r="AQ3720">
        <f>IFERROR(IF(COUNTIFS(BTT[Verwendete Transaktion (Pflichtauswahl)],BTT[[#This Row],[Verwendete Transaktion (Pflichtauswahl)]],BTT[Verantwortliches TP
(automatisch)],"&lt;&gt;"&amp;BTT[[#This Row],[Verantwortliches TP
(automatisch)]])&gt;0,"Transaktion mehrfach","okay"),"")</f>
        <v/>
      </c>
      <c r="AR3720">
        <f>IFERROR(IF(COUNTIFS(BTT[Verwendete Transaktion (Pflichtauswahl)],BTT[[#This Row],[Verwendete Transaktion (Pflichtauswahl)]],BTT[Verantwortliches TP
(automatisch)],"&lt;&gt;"&amp;VLOOKUP(aktives_Teilprojekt,Teilprojekte[[Teilprojekte]:[Kürzel]],2,FALSE))&gt;0,"Transaktion mehrfach","okay"),"")</f>
        <v/>
      </c>
      <c r="AS3720" t="inlineStr">
        <is>
          <t>IH395</t>
        </is>
      </c>
    </row>
    <row r="3721">
      <c r="A3721">
        <f>IFERROR(IF(BTT[[#This Row],[Lfd Nr. 
(aus konsolidierter Datei)]]&lt;&gt;"",BTT[[#This Row],[Lfd Nr. 
(aus konsolidierter Datei)]],VLOOKUP(aktives_Teilprojekt,Teilprojekte[[Teilprojekte]:[Kürzel]],2,FALSE)&amp;ROW(BTT[[#This Row],[Lfd Nr.
(automatisch)]])-2),"")</f>
        <v/>
      </c>
      <c r="B3721" t="inlineStr">
        <is>
          <t>geplante Außerbetriebnahme und Instandsetzung durchführen</t>
        </is>
      </c>
      <c r="C3721" t="inlineStr">
        <is>
          <t>Auftrag durchführen und (teil)rückmelden</t>
        </is>
      </c>
      <c r="D3721" t="inlineStr">
        <is>
          <t>Arbeitsformulare drucken</t>
        </is>
      </c>
      <c r="E3721">
        <f>IFERROR(IF(NOT(BTT[[#This Row],[Manuelle Änderung des Verantwortliches TP
(Auswahl - bei Bedarf)]]=""),BTT[[#This Row],[Manuelle Änderung des Verantwortliches TP
(Auswahl - bei Bedarf)]],VLOOKUP(BTT[[#This Row],[Hauptprozess
(Pflichtauswahl)]],Hauptprozesse[],3,FALSE)),"")</f>
        <v/>
      </c>
      <c r="H3721" t="inlineStr">
        <is>
          <t>PM</t>
        </is>
      </c>
      <c r="I3721" t="inlineStr">
        <is>
          <t>IW32</t>
        </is>
      </c>
      <c r="J3721">
        <f>IFERROR(VLOOKUP(BTT[[#This Row],[Verwendete Transaktion (Pflichtauswahl)]],Transaktionen[[Transaktionen]:[Langtext]],2,FALSE),"")</f>
        <v/>
      </c>
      <c r="K3721" t="inlineStr">
        <is>
          <t>IW22</t>
        </is>
      </c>
      <c r="L3721" t="inlineStr">
        <is>
          <t>nein</t>
        </is>
      </c>
      <c r="M3721" t="inlineStr">
        <is>
          <t>nein</t>
        </is>
      </c>
      <c r="N3721" t="inlineStr">
        <is>
          <t>nein</t>
        </is>
      </c>
      <c r="O3721" t="inlineStr">
        <is>
          <t>nein</t>
        </is>
      </c>
      <c r="P3721" t="inlineStr">
        <is>
          <t>nein</t>
        </is>
      </c>
      <c r="Q3721" t="inlineStr">
        <is>
          <t>nein</t>
        </is>
      </c>
      <c r="R3721" t="inlineStr">
        <is>
          <t>keine</t>
        </is>
      </c>
      <c r="S3721" t="inlineStr">
        <is>
          <t>nein</t>
        </is>
      </c>
      <c r="T3721" t="inlineStr">
        <is>
          <t>SAP-Formular</t>
        </is>
      </c>
      <c r="U3721" t="inlineStr">
        <is>
          <t>BWB Materialkennzeichnung</t>
        </is>
      </c>
      <c r="V3721">
        <f>IFERROR(VLOOKUP(BTT[[#This Row],[Verwendetes Formular
(Auswahl falls relevant)]],Formulare[[Formularbezeichnung]:[Formularname (technisch)]],2,FALSE),"")</f>
        <v/>
      </c>
      <c r="X3721" t="inlineStr">
        <is>
          <t>nein</t>
        </is>
      </c>
      <c r="Z3721" t="inlineStr">
        <is>
          <t>Could-have</t>
        </is>
      </c>
      <c r="AK3721">
        <f>IF(BTT[[#This Row],[Subprozess
(optionale Auswahl)]]="","okay",IF(VLOOKUP(BTT[[#This Row],[Subprozess
(optionale Auswahl)]],BPML[[Subprozess]:[Zugeordneter Hauptprozess]],3,FALSE)=BTT[[#This Row],[Hauptprozess
(Pflichtauswahl)]],"okay","falscher Subprozess"))</f>
        <v/>
      </c>
      <c r="AL3721">
        <f>IF(aktives_Teilprojekt="Master","",IF(BTT[[#This Row],[Verantwortliches TP
(automatisch)]]=VLOOKUP(aktives_Teilprojekt,Teilprojekte[[Teilprojekte]:[Kürzel]],2,FALSE),"okay","Hauptprozess anderes TP"))</f>
        <v/>
      </c>
      <c r="AM3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1">
        <f>IFERROR(IF(BTT[[#This Row],[SAP-Modul
(Pflichtauswahl)]]&lt;&gt;VLOOKUP(BTT[[#This Row],[Verwendete Transaktion (Pflichtauswahl)]],Transaktionen[[Transaktionen]:[Modul]],3,FALSE),"Modul anders","okay"),"")</f>
        <v/>
      </c>
      <c r="AP3721">
        <f>IFERROR(IF(COUNTIFS(BTT[Verwendete Transaktion (Pflichtauswahl)],BTT[[#This Row],[Verwendete Transaktion (Pflichtauswahl)]],BTT[SAP-Modul
(Pflichtauswahl)],"&lt;&gt;"&amp;BTT[[#This Row],[SAP-Modul
(Pflichtauswahl)]])&gt;0,"Modul anders","okay"),"")</f>
        <v/>
      </c>
      <c r="AQ3721">
        <f>IFERROR(IF(COUNTIFS(BTT[Verwendete Transaktion (Pflichtauswahl)],BTT[[#This Row],[Verwendete Transaktion (Pflichtauswahl)]],BTT[Verantwortliches TP
(automatisch)],"&lt;&gt;"&amp;BTT[[#This Row],[Verantwortliches TP
(automatisch)]])&gt;0,"Transaktion mehrfach","okay"),"")</f>
        <v/>
      </c>
      <c r="AR3721">
        <f>IFERROR(IF(COUNTIFS(BTT[Verwendete Transaktion (Pflichtauswahl)],BTT[[#This Row],[Verwendete Transaktion (Pflichtauswahl)]],BTT[Verantwortliches TP
(automatisch)],"&lt;&gt;"&amp;VLOOKUP(aktives_Teilprojekt,Teilprojekte[[Teilprojekte]:[Kürzel]],2,FALSE))&gt;0,"Transaktion mehrfach","okay"),"")</f>
        <v/>
      </c>
      <c r="AS3721" t="inlineStr">
        <is>
          <t>IH396</t>
        </is>
      </c>
    </row>
    <row r="3722">
      <c r="A3722">
        <f>IFERROR(IF(BTT[[#This Row],[Lfd Nr. 
(aus konsolidierter Datei)]]&lt;&gt;"",BTT[[#This Row],[Lfd Nr. 
(aus konsolidierter Datei)]],VLOOKUP(aktives_Teilprojekt,Teilprojekte[[Teilprojekte]:[Kürzel]],2,FALSE)&amp;ROW(BTT[[#This Row],[Lfd Nr.
(automatisch)]])-2),"")</f>
        <v/>
      </c>
      <c r="B3722" t="inlineStr">
        <is>
          <t>geplante Außerbetriebnahme und Instandsetzung durchführen</t>
        </is>
      </c>
      <c r="C3722" t="inlineStr">
        <is>
          <t>Auftrag durchführen und (teil)rückmelden</t>
        </is>
      </c>
      <c r="D3722" t="inlineStr">
        <is>
          <t>Arbeitsformulare drucken</t>
        </is>
      </c>
      <c r="E3722">
        <f>IFERROR(IF(NOT(BTT[[#This Row],[Manuelle Änderung des Verantwortliches TP
(Auswahl - bei Bedarf)]]=""),BTT[[#This Row],[Manuelle Änderung des Verantwortliches TP
(Auswahl - bei Bedarf)]],VLOOKUP(BTT[[#This Row],[Hauptprozess
(Pflichtauswahl)]],Hauptprozesse[],3,FALSE)),"")</f>
        <v/>
      </c>
      <c r="H3722" t="inlineStr">
        <is>
          <t>PM</t>
        </is>
      </c>
      <c r="I3722" t="inlineStr">
        <is>
          <t>IW32</t>
        </is>
      </c>
      <c r="J3722">
        <f>IFERROR(VLOOKUP(BTT[[#This Row],[Verwendete Transaktion (Pflichtauswahl)]],Transaktionen[[Transaktionen]:[Langtext]],2,FALSE),"")</f>
        <v/>
      </c>
      <c r="K3722" t="inlineStr">
        <is>
          <t>IW22</t>
        </is>
      </c>
      <c r="L3722" t="inlineStr">
        <is>
          <t>nein</t>
        </is>
      </c>
      <c r="M3722" t="inlineStr">
        <is>
          <t>nein</t>
        </is>
      </c>
      <c r="N3722" t="inlineStr">
        <is>
          <t>nein</t>
        </is>
      </c>
      <c r="O3722" t="inlineStr">
        <is>
          <t>nein</t>
        </is>
      </c>
      <c r="P3722" t="inlineStr">
        <is>
          <t>nein</t>
        </is>
      </c>
      <c r="Q3722" t="inlineStr">
        <is>
          <t>nein</t>
        </is>
      </c>
      <c r="R3722" t="inlineStr">
        <is>
          <t>keine</t>
        </is>
      </c>
      <c r="S3722" t="inlineStr">
        <is>
          <t>nein</t>
        </is>
      </c>
      <c r="T3722" t="inlineStr">
        <is>
          <t>SAP-Formular</t>
        </is>
      </c>
      <c r="U3722" t="inlineStr">
        <is>
          <t>Rückstellungsformular</t>
        </is>
      </c>
      <c r="V3722">
        <f>IFERROR(VLOOKUP(BTT[[#This Row],[Verwendetes Formular
(Auswahl falls relevant)]],Formulare[[Formularbezeichnung]:[Formularname (technisch)]],2,FALSE),"")</f>
        <v/>
      </c>
      <c r="X3722" t="inlineStr">
        <is>
          <t>nein</t>
        </is>
      </c>
      <c r="Z3722" t="inlineStr">
        <is>
          <t>Could-have</t>
        </is>
      </c>
      <c r="AK3722">
        <f>IF(BTT[[#This Row],[Subprozess
(optionale Auswahl)]]="","okay",IF(VLOOKUP(BTT[[#This Row],[Subprozess
(optionale Auswahl)]],BPML[[Subprozess]:[Zugeordneter Hauptprozess]],3,FALSE)=BTT[[#This Row],[Hauptprozess
(Pflichtauswahl)]],"okay","falscher Subprozess"))</f>
        <v/>
      </c>
      <c r="AL3722">
        <f>IF(aktives_Teilprojekt="Master","",IF(BTT[[#This Row],[Verantwortliches TP
(automatisch)]]=VLOOKUP(aktives_Teilprojekt,Teilprojekte[[Teilprojekte]:[Kürzel]],2,FALSE),"okay","Hauptprozess anderes TP"))</f>
        <v/>
      </c>
      <c r="AM3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2">
        <f>IFERROR(IF(BTT[[#This Row],[SAP-Modul
(Pflichtauswahl)]]&lt;&gt;VLOOKUP(BTT[[#This Row],[Verwendete Transaktion (Pflichtauswahl)]],Transaktionen[[Transaktionen]:[Modul]],3,FALSE),"Modul anders","okay"),"")</f>
        <v/>
      </c>
      <c r="AP3722">
        <f>IFERROR(IF(COUNTIFS(BTT[Verwendete Transaktion (Pflichtauswahl)],BTT[[#This Row],[Verwendete Transaktion (Pflichtauswahl)]],BTT[SAP-Modul
(Pflichtauswahl)],"&lt;&gt;"&amp;BTT[[#This Row],[SAP-Modul
(Pflichtauswahl)]])&gt;0,"Modul anders","okay"),"")</f>
        <v/>
      </c>
      <c r="AQ3722">
        <f>IFERROR(IF(COUNTIFS(BTT[Verwendete Transaktion (Pflichtauswahl)],BTT[[#This Row],[Verwendete Transaktion (Pflichtauswahl)]],BTT[Verantwortliches TP
(automatisch)],"&lt;&gt;"&amp;BTT[[#This Row],[Verantwortliches TP
(automatisch)]])&gt;0,"Transaktion mehrfach","okay"),"")</f>
        <v/>
      </c>
      <c r="AR3722">
        <f>IFERROR(IF(COUNTIFS(BTT[Verwendete Transaktion (Pflichtauswahl)],BTT[[#This Row],[Verwendete Transaktion (Pflichtauswahl)]],BTT[Verantwortliches TP
(automatisch)],"&lt;&gt;"&amp;VLOOKUP(aktives_Teilprojekt,Teilprojekte[[Teilprojekte]:[Kürzel]],2,FALSE))&gt;0,"Transaktion mehrfach","okay"),"")</f>
        <v/>
      </c>
      <c r="AS3722" t="inlineStr">
        <is>
          <t>IH397</t>
        </is>
      </c>
    </row>
    <row r="3723">
      <c r="A3723">
        <f>IFERROR(IF(BTT[[#This Row],[Lfd Nr. 
(aus konsolidierter Datei)]]&lt;&gt;"",BTT[[#This Row],[Lfd Nr. 
(aus konsolidierter Datei)]],VLOOKUP(aktives_Teilprojekt,Teilprojekte[[Teilprojekte]:[Kürzel]],2,FALSE)&amp;ROW(BTT[[#This Row],[Lfd Nr.
(automatisch)]])-2),"")</f>
        <v/>
      </c>
      <c r="B3723" t="inlineStr">
        <is>
          <t>geplante Außerbetriebnahme und Instandsetzung durchführen</t>
        </is>
      </c>
      <c r="C3723" t="inlineStr">
        <is>
          <t>Auftrag durchführen und (teil)rückmelden</t>
        </is>
      </c>
      <c r="D3723" t="inlineStr">
        <is>
          <t>Arbeitsformulare drucken</t>
        </is>
      </c>
      <c r="E3723">
        <f>IFERROR(IF(NOT(BTT[[#This Row],[Manuelle Änderung des Verantwortliches TP
(Auswahl - bei Bedarf)]]=""),BTT[[#This Row],[Manuelle Änderung des Verantwortliches TP
(Auswahl - bei Bedarf)]],VLOOKUP(BTT[[#This Row],[Hauptprozess
(Pflichtauswahl)]],Hauptprozesse[],3,FALSE)),"")</f>
        <v/>
      </c>
      <c r="H3723" t="inlineStr">
        <is>
          <t>PM</t>
        </is>
      </c>
      <c r="I3723" t="inlineStr">
        <is>
          <t>IW32</t>
        </is>
      </c>
      <c r="J3723">
        <f>IFERROR(VLOOKUP(BTT[[#This Row],[Verwendete Transaktion (Pflichtauswahl)]],Transaktionen[[Transaktionen]:[Langtext]],2,FALSE),"")</f>
        <v/>
      </c>
      <c r="K3723" t="inlineStr">
        <is>
          <t>IW22</t>
        </is>
      </c>
      <c r="L3723" t="inlineStr">
        <is>
          <t>nein</t>
        </is>
      </c>
      <c r="M3723" t="inlineStr">
        <is>
          <t>nein</t>
        </is>
      </c>
      <c r="N3723" t="inlineStr">
        <is>
          <t>nein</t>
        </is>
      </c>
      <c r="O3723" t="inlineStr">
        <is>
          <t>nein</t>
        </is>
      </c>
      <c r="P3723" t="inlineStr">
        <is>
          <t>nein</t>
        </is>
      </c>
      <c r="Q3723" t="inlineStr">
        <is>
          <t>nein</t>
        </is>
      </c>
      <c r="R3723" t="inlineStr">
        <is>
          <t>keine</t>
        </is>
      </c>
      <c r="S3723" t="inlineStr">
        <is>
          <t>nein</t>
        </is>
      </c>
      <c r="T3723" t="inlineStr">
        <is>
          <t>SAP-Formular</t>
        </is>
      </c>
      <c r="U3723" t="inlineStr">
        <is>
          <t>Strassentunnelbegehung</t>
        </is>
      </c>
      <c r="V3723">
        <f>IFERROR(VLOOKUP(BTT[[#This Row],[Verwendetes Formular
(Auswahl falls relevant)]],Formulare[[Formularbezeichnung]:[Formularname (technisch)]],2,FALSE),"")</f>
        <v/>
      </c>
      <c r="X3723" t="inlineStr">
        <is>
          <t>nein</t>
        </is>
      </c>
      <c r="Z3723" t="inlineStr">
        <is>
          <t>Could-have</t>
        </is>
      </c>
      <c r="AK3723">
        <f>IF(BTT[[#This Row],[Subprozess
(optionale Auswahl)]]="","okay",IF(VLOOKUP(BTT[[#This Row],[Subprozess
(optionale Auswahl)]],BPML[[Subprozess]:[Zugeordneter Hauptprozess]],3,FALSE)=BTT[[#This Row],[Hauptprozess
(Pflichtauswahl)]],"okay","falscher Subprozess"))</f>
        <v/>
      </c>
      <c r="AL3723">
        <f>IF(aktives_Teilprojekt="Master","",IF(BTT[[#This Row],[Verantwortliches TP
(automatisch)]]=VLOOKUP(aktives_Teilprojekt,Teilprojekte[[Teilprojekte]:[Kürzel]],2,FALSE),"okay","Hauptprozess anderes TP"))</f>
        <v/>
      </c>
      <c r="AM3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3">
        <f>IFERROR(IF(BTT[[#This Row],[SAP-Modul
(Pflichtauswahl)]]&lt;&gt;VLOOKUP(BTT[[#This Row],[Verwendete Transaktion (Pflichtauswahl)]],Transaktionen[[Transaktionen]:[Modul]],3,FALSE),"Modul anders","okay"),"")</f>
        <v/>
      </c>
      <c r="AP3723">
        <f>IFERROR(IF(COUNTIFS(BTT[Verwendete Transaktion (Pflichtauswahl)],BTT[[#This Row],[Verwendete Transaktion (Pflichtauswahl)]],BTT[SAP-Modul
(Pflichtauswahl)],"&lt;&gt;"&amp;BTT[[#This Row],[SAP-Modul
(Pflichtauswahl)]])&gt;0,"Modul anders","okay"),"")</f>
        <v/>
      </c>
      <c r="AQ3723">
        <f>IFERROR(IF(COUNTIFS(BTT[Verwendete Transaktion (Pflichtauswahl)],BTT[[#This Row],[Verwendete Transaktion (Pflichtauswahl)]],BTT[Verantwortliches TP
(automatisch)],"&lt;&gt;"&amp;BTT[[#This Row],[Verantwortliches TP
(automatisch)]])&gt;0,"Transaktion mehrfach","okay"),"")</f>
        <v/>
      </c>
      <c r="AR3723">
        <f>IFERROR(IF(COUNTIFS(BTT[Verwendete Transaktion (Pflichtauswahl)],BTT[[#This Row],[Verwendete Transaktion (Pflichtauswahl)]],BTT[Verantwortliches TP
(automatisch)],"&lt;&gt;"&amp;VLOOKUP(aktives_Teilprojekt,Teilprojekte[[Teilprojekte]:[Kürzel]],2,FALSE))&gt;0,"Transaktion mehrfach","okay"),"")</f>
        <v/>
      </c>
      <c r="AS3723" t="inlineStr">
        <is>
          <t>IH398</t>
        </is>
      </c>
    </row>
    <row r="3724">
      <c r="A3724">
        <f>IFERROR(IF(BTT[[#This Row],[Lfd Nr. 
(aus konsolidierter Datei)]]&lt;&gt;"",BTT[[#This Row],[Lfd Nr. 
(aus konsolidierter Datei)]],VLOOKUP(aktives_Teilprojekt,Teilprojekte[[Teilprojekte]:[Kürzel]],2,FALSE)&amp;ROW(BTT[[#This Row],[Lfd Nr.
(automatisch)]])-2),"")</f>
        <v/>
      </c>
      <c r="B3724" t="inlineStr">
        <is>
          <t>geplante Außerbetriebnahme und Instandsetzung durchführen</t>
        </is>
      </c>
      <c r="C3724" t="inlineStr">
        <is>
          <t>Auftrag durchführen und (teil)rückmelden</t>
        </is>
      </c>
      <c r="D3724" t="inlineStr">
        <is>
          <t>Arbeitsformulare drucken</t>
        </is>
      </c>
      <c r="E3724">
        <f>IFERROR(IF(NOT(BTT[[#This Row],[Manuelle Änderung des Verantwortliches TP
(Auswahl - bei Bedarf)]]=""),BTT[[#This Row],[Manuelle Änderung des Verantwortliches TP
(Auswahl - bei Bedarf)]],VLOOKUP(BTT[[#This Row],[Hauptprozess
(Pflichtauswahl)]],Hauptprozesse[],3,FALSE)),"")</f>
        <v/>
      </c>
      <c r="H3724" t="inlineStr">
        <is>
          <t>PM</t>
        </is>
      </c>
      <c r="I3724" t="inlineStr">
        <is>
          <t>IW32</t>
        </is>
      </c>
      <c r="J3724">
        <f>IFERROR(VLOOKUP(BTT[[#This Row],[Verwendete Transaktion (Pflichtauswahl)]],Transaktionen[[Transaktionen]:[Langtext]],2,FALSE),"")</f>
        <v/>
      </c>
      <c r="K3724" t="inlineStr">
        <is>
          <t>IW22</t>
        </is>
      </c>
      <c r="L3724" t="inlineStr">
        <is>
          <t>nein</t>
        </is>
      </c>
      <c r="M3724" t="inlineStr">
        <is>
          <t>nein</t>
        </is>
      </c>
      <c r="N3724" t="inlineStr">
        <is>
          <t>nein</t>
        </is>
      </c>
      <c r="O3724" t="inlineStr">
        <is>
          <t>nein</t>
        </is>
      </c>
      <c r="P3724" t="inlineStr">
        <is>
          <t>nein</t>
        </is>
      </c>
      <c r="Q3724" t="inlineStr">
        <is>
          <t>nein</t>
        </is>
      </c>
      <c r="R3724" t="inlineStr">
        <is>
          <t>keine</t>
        </is>
      </c>
      <c r="S3724" t="inlineStr">
        <is>
          <t>nein</t>
        </is>
      </c>
      <c r="T3724" t="inlineStr">
        <is>
          <t>SAP-Formular</t>
        </is>
      </c>
      <c r="U3724" t="inlineStr">
        <is>
          <t>Vorlage Brief BWB</t>
        </is>
      </c>
      <c r="V3724">
        <f>IFERROR(VLOOKUP(BTT[[#This Row],[Verwendetes Formular
(Auswahl falls relevant)]],Formulare[[Formularbezeichnung]:[Formularname (technisch)]],2,FALSE),"")</f>
        <v/>
      </c>
      <c r="X3724" t="inlineStr">
        <is>
          <t>nein</t>
        </is>
      </c>
      <c r="Z3724" t="inlineStr">
        <is>
          <t>Could-have</t>
        </is>
      </c>
      <c r="AK3724">
        <f>IF(BTT[[#This Row],[Subprozess
(optionale Auswahl)]]="","okay",IF(VLOOKUP(BTT[[#This Row],[Subprozess
(optionale Auswahl)]],BPML[[Subprozess]:[Zugeordneter Hauptprozess]],3,FALSE)=BTT[[#This Row],[Hauptprozess
(Pflichtauswahl)]],"okay","falscher Subprozess"))</f>
        <v/>
      </c>
      <c r="AL3724">
        <f>IF(aktives_Teilprojekt="Master","",IF(BTT[[#This Row],[Verantwortliches TP
(automatisch)]]=VLOOKUP(aktives_Teilprojekt,Teilprojekte[[Teilprojekte]:[Kürzel]],2,FALSE),"okay","Hauptprozess anderes TP"))</f>
        <v/>
      </c>
      <c r="AM3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4">
        <f>IFERROR(IF(BTT[[#This Row],[SAP-Modul
(Pflichtauswahl)]]&lt;&gt;VLOOKUP(BTT[[#This Row],[Verwendete Transaktion (Pflichtauswahl)]],Transaktionen[[Transaktionen]:[Modul]],3,FALSE),"Modul anders","okay"),"")</f>
        <v/>
      </c>
      <c r="AP3724">
        <f>IFERROR(IF(COUNTIFS(BTT[Verwendete Transaktion (Pflichtauswahl)],BTT[[#This Row],[Verwendete Transaktion (Pflichtauswahl)]],BTT[SAP-Modul
(Pflichtauswahl)],"&lt;&gt;"&amp;BTT[[#This Row],[SAP-Modul
(Pflichtauswahl)]])&gt;0,"Modul anders","okay"),"")</f>
        <v/>
      </c>
      <c r="AQ3724">
        <f>IFERROR(IF(COUNTIFS(BTT[Verwendete Transaktion (Pflichtauswahl)],BTT[[#This Row],[Verwendete Transaktion (Pflichtauswahl)]],BTT[Verantwortliches TP
(automatisch)],"&lt;&gt;"&amp;BTT[[#This Row],[Verantwortliches TP
(automatisch)]])&gt;0,"Transaktion mehrfach","okay"),"")</f>
        <v/>
      </c>
      <c r="AR3724">
        <f>IFERROR(IF(COUNTIFS(BTT[Verwendete Transaktion (Pflichtauswahl)],BTT[[#This Row],[Verwendete Transaktion (Pflichtauswahl)]],BTT[Verantwortliches TP
(automatisch)],"&lt;&gt;"&amp;VLOOKUP(aktives_Teilprojekt,Teilprojekte[[Teilprojekte]:[Kürzel]],2,FALSE))&gt;0,"Transaktion mehrfach","okay"),"")</f>
        <v/>
      </c>
      <c r="AS3724" t="inlineStr">
        <is>
          <t>IH399</t>
        </is>
      </c>
    </row>
    <row r="3725">
      <c r="A3725">
        <f>IFERROR(IF(BTT[[#This Row],[Lfd Nr. 
(aus konsolidierter Datei)]]&lt;&gt;"",BTT[[#This Row],[Lfd Nr. 
(aus konsolidierter Datei)]],VLOOKUP(aktives_Teilprojekt,Teilprojekte[[Teilprojekte]:[Kürzel]],2,FALSE)&amp;ROW(BTT[[#This Row],[Lfd Nr.
(automatisch)]])-2),"")</f>
        <v/>
      </c>
      <c r="B3725" t="inlineStr">
        <is>
          <t>geplante Außerbetriebnahme und Instandsetzung durchführen</t>
        </is>
      </c>
      <c r="C3725" t="inlineStr">
        <is>
          <t>Auftrag durchführen und (teil)rückmelden</t>
        </is>
      </c>
      <c r="D3725" t="inlineStr">
        <is>
          <t>Arbeitsformulare drucken</t>
        </is>
      </c>
      <c r="E3725">
        <f>IFERROR(IF(NOT(BTT[[#This Row],[Manuelle Änderung des Verantwortliches TP
(Auswahl - bei Bedarf)]]=""),BTT[[#This Row],[Manuelle Änderung des Verantwortliches TP
(Auswahl - bei Bedarf)]],VLOOKUP(BTT[[#This Row],[Hauptprozess
(Pflichtauswahl)]],Hauptprozesse[],3,FALSE)),"")</f>
        <v/>
      </c>
      <c r="H3725" t="inlineStr">
        <is>
          <t>PM</t>
        </is>
      </c>
      <c r="I3725" t="inlineStr">
        <is>
          <t>IW32</t>
        </is>
      </c>
      <c r="J3725">
        <f>IFERROR(VLOOKUP(BTT[[#This Row],[Verwendete Transaktion (Pflichtauswahl)]],Transaktionen[[Transaktionen]:[Langtext]],2,FALSE),"")</f>
        <v/>
      </c>
      <c r="K3725" t="inlineStr">
        <is>
          <t>IW22</t>
        </is>
      </c>
      <c r="L3725" t="inlineStr">
        <is>
          <t>nein</t>
        </is>
      </c>
      <c r="M3725" t="inlineStr">
        <is>
          <t>nein</t>
        </is>
      </c>
      <c r="N3725" t="inlineStr">
        <is>
          <t>nein</t>
        </is>
      </c>
      <c r="O3725" t="inlineStr">
        <is>
          <t>nein</t>
        </is>
      </c>
      <c r="P3725" t="inlineStr">
        <is>
          <t>nein</t>
        </is>
      </c>
      <c r="Q3725" t="inlineStr">
        <is>
          <t>nein</t>
        </is>
      </c>
      <c r="R3725" t="inlineStr">
        <is>
          <t>keine</t>
        </is>
      </c>
      <c r="S3725" t="inlineStr">
        <is>
          <t>nein</t>
        </is>
      </c>
      <c r="T3725" t="inlineStr">
        <is>
          <t>SAP-Formular</t>
        </is>
      </c>
      <c r="U3725" t="inlineStr">
        <is>
          <t>Warenausgangsschein</t>
        </is>
      </c>
      <c r="V3725">
        <f>IFERROR(VLOOKUP(BTT[[#This Row],[Verwendetes Formular
(Auswahl falls relevant)]],Formulare[[Formularbezeichnung]:[Formularname (technisch)]],2,FALSE),"")</f>
        <v/>
      </c>
      <c r="X3725" t="inlineStr">
        <is>
          <t>nein</t>
        </is>
      </c>
      <c r="Z3725" t="inlineStr">
        <is>
          <t>Could-have</t>
        </is>
      </c>
      <c r="AK3725">
        <f>IF(BTT[[#This Row],[Subprozess
(optionale Auswahl)]]="","okay",IF(VLOOKUP(BTT[[#This Row],[Subprozess
(optionale Auswahl)]],BPML[[Subprozess]:[Zugeordneter Hauptprozess]],3,FALSE)=BTT[[#This Row],[Hauptprozess
(Pflichtauswahl)]],"okay","falscher Subprozess"))</f>
        <v/>
      </c>
      <c r="AL3725">
        <f>IF(aktives_Teilprojekt="Master","",IF(BTT[[#This Row],[Verantwortliches TP
(automatisch)]]=VLOOKUP(aktives_Teilprojekt,Teilprojekte[[Teilprojekte]:[Kürzel]],2,FALSE),"okay","Hauptprozess anderes TP"))</f>
        <v/>
      </c>
      <c r="AM3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5">
        <f>IFERROR(IF(BTT[[#This Row],[SAP-Modul
(Pflichtauswahl)]]&lt;&gt;VLOOKUP(BTT[[#This Row],[Verwendete Transaktion (Pflichtauswahl)]],Transaktionen[[Transaktionen]:[Modul]],3,FALSE),"Modul anders","okay"),"")</f>
        <v/>
      </c>
      <c r="AP3725">
        <f>IFERROR(IF(COUNTIFS(BTT[Verwendete Transaktion (Pflichtauswahl)],BTT[[#This Row],[Verwendete Transaktion (Pflichtauswahl)]],BTT[SAP-Modul
(Pflichtauswahl)],"&lt;&gt;"&amp;BTT[[#This Row],[SAP-Modul
(Pflichtauswahl)]])&gt;0,"Modul anders","okay"),"")</f>
        <v/>
      </c>
      <c r="AQ3725">
        <f>IFERROR(IF(COUNTIFS(BTT[Verwendete Transaktion (Pflichtauswahl)],BTT[[#This Row],[Verwendete Transaktion (Pflichtauswahl)]],BTT[Verantwortliches TP
(automatisch)],"&lt;&gt;"&amp;BTT[[#This Row],[Verantwortliches TP
(automatisch)]])&gt;0,"Transaktion mehrfach","okay"),"")</f>
        <v/>
      </c>
      <c r="AR3725">
        <f>IFERROR(IF(COUNTIFS(BTT[Verwendete Transaktion (Pflichtauswahl)],BTT[[#This Row],[Verwendete Transaktion (Pflichtauswahl)]],BTT[Verantwortliches TP
(automatisch)],"&lt;&gt;"&amp;VLOOKUP(aktives_Teilprojekt,Teilprojekte[[Teilprojekte]:[Kürzel]],2,FALSE))&gt;0,"Transaktion mehrfach","okay"),"")</f>
        <v/>
      </c>
      <c r="AS3725" t="inlineStr">
        <is>
          <t>IH400</t>
        </is>
      </c>
    </row>
    <row r="3726">
      <c r="A3726">
        <f>IFERROR(IF(BTT[[#This Row],[Lfd Nr. 
(aus konsolidierter Datei)]]&lt;&gt;"",BTT[[#This Row],[Lfd Nr. 
(aus konsolidierter Datei)]],VLOOKUP(aktives_Teilprojekt,Teilprojekte[[Teilprojekte]:[Kürzel]],2,FALSE)&amp;ROW(BTT[[#This Row],[Lfd Nr.
(automatisch)]])-2),"")</f>
        <v/>
      </c>
      <c r="B3726" t="inlineStr">
        <is>
          <t>geplante Außerbetriebnahme und Instandsetzung durchführen</t>
        </is>
      </c>
      <c r="C3726" t="inlineStr">
        <is>
          <t>Auftrag durchführen und (teil)rückmelden</t>
        </is>
      </c>
      <c r="D3726" t="inlineStr">
        <is>
          <t>Arbeitsformulare drucken</t>
        </is>
      </c>
      <c r="E3726">
        <f>IFERROR(IF(NOT(BTT[[#This Row],[Manuelle Änderung des Verantwortliches TP
(Auswahl - bei Bedarf)]]=""),BTT[[#This Row],[Manuelle Änderung des Verantwortliches TP
(Auswahl - bei Bedarf)]],VLOOKUP(BTT[[#This Row],[Hauptprozess
(Pflichtauswahl)]],Hauptprozesse[],3,FALSE)),"")</f>
        <v/>
      </c>
      <c r="H3726" t="inlineStr">
        <is>
          <t>PM</t>
        </is>
      </c>
      <c r="I3726" t="inlineStr">
        <is>
          <t>IW32</t>
        </is>
      </c>
      <c r="J3726">
        <f>IFERROR(VLOOKUP(BTT[[#This Row],[Verwendete Transaktion (Pflichtauswahl)]],Transaktionen[[Transaktionen]:[Langtext]],2,FALSE),"")</f>
        <v/>
      </c>
      <c r="K3726" t="inlineStr">
        <is>
          <t>IW22</t>
        </is>
      </c>
      <c r="L3726" t="inlineStr">
        <is>
          <t>nein</t>
        </is>
      </c>
      <c r="M3726" t="inlineStr">
        <is>
          <t>nein</t>
        </is>
      </c>
      <c r="N3726" t="inlineStr">
        <is>
          <t>nein</t>
        </is>
      </c>
      <c r="O3726" t="inlineStr">
        <is>
          <t>nein</t>
        </is>
      </c>
      <c r="P3726" t="inlineStr">
        <is>
          <t>nein</t>
        </is>
      </c>
      <c r="Q3726" t="inlineStr">
        <is>
          <t>nein</t>
        </is>
      </c>
      <c r="R3726" t="inlineStr">
        <is>
          <t>keine</t>
        </is>
      </c>
      <c r="S3726" t="inlineStr">
        <is>
          <t>nein</t>
        </is>
      </c>
      <c r="T3726" t="inlineStr">
        <is>
          <t>SAP-Formular</t>
        </is>
      </c>
      <c r="U3726" t="inlineStr">
        <is>
          <t>Werkstatt Begleitschein</t>
        </is>
      </c>
      <c r="V3726">
        <f>IFERROR(VLOOKUP(BTT[[#This Row],[Verwendetes Formular
(Auswahl falls relevant)]],Formulare[[Formularbezeichnung]:[Formularname (technisch)]],2,FALSE),"")</f>
        <v/>
      </c>
      <c r="X3726" t="inlineStr">
        <is>
          <t>nein</t>
        </is>
      </c>
      <c r="Z3726" t="inlineStr">
        <is>
          <t>Could-have</t>
        </is>
      </c>
      <c r="AK3726">
        <f>IF(BTT[[#This Row],[Subprozess
(optionale Auswahl)]]="","okay",IF(VLOOKUP(BTT[[#This Row],[Subprozess
(optionale Auswahl)]],BPML[[Subprozess]:[Zugeordneter Hauptprozess]],3,FALSE)=BTT[[#This Row],[Hauptprozess
(Pflichtauswahl)]],"okay","falscher Subprozess"))</f>
        <v/>
      </c>
      <c r="AL3726">
        <f>IF(aktives_Teilprojekt="Master","",IF(BTT[[#This Row],[Verantwortliches TP
(automatisch)]]=VLOOKUP(aktives_Teilprojekt,Teilprojekte[[Teilprojekte]:[Kürzel]],2,FALSE),"okay","Hauptprozess anderes TP"))</f>
        <v/>
      </c>
      <c r="AM3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6">
        <f>IFERROR(IF(BTT[[#This Row],[SAP-Modul
(Pflichtauswahl)]]&lt;&gt;VLOOKUP(BTT[[#This Row],[Verwendete Transaktion (Pflichtauswahl)]],Transaktionen[[Transaktionen]:[Modul]],3,FALSE),"Modul anders","okay"),"")</f>
        <v/>
      </c>
      <c r="AP3726">
        <f>IFERROR(IF(COUNTIFS(BTT[Verwendete Transaktion (Pflichtauswahl)],BTT[[#This Row],[Verwendete Transaktion (Pflichtauswahl)]],BTT[SAP-Modul
(Pflichtauswahl)],"&lt;&gt;"&amp;BTT[[#This Row],[SAP-Modul
(Pflichtauswahl)]])&gt;0,"Modul anders","okay"),"")</f>
        <v/>
      </c>
      <c r="AQ3726">
        <f>IFERROR(IF(COUNTIFS(BTT[Verwendete Transaktion (Pflichtauswahl)],BTT[[#This Row],[Verwendete Transaktion (Pflichtauswahl)]],BTT[Verantwortliches TP
(automatisch)],"&lt;&gt;"&amp;BTT[[#This Row],[Verantwortliches TP
(automatisch)]])&gt;0,"Transaktion mehrfach","okay"),"")</f>
        <v/>
      </c>
      <c r="AR3726">
        <f>IFERROR(IF(COUNTIFS(BTT[Verwendete Transaktion (Pflichtauswahl)],BTT[[#This Row],[Verwendete Transaktion (Pflichtauswahl)]],BTT[Verantwortliches TP
(automatisch)],"&lt;&gt;"&amp;VLOOKUP(aktives_Teilprojekt,Teilprojekte[[Teilprojekte]:[Kürzel]],2,FALSE))&gt;0,"Transaktion mehrfach","okay"),"")</f>
        <v/>
      </c>
      <c r="AS3726" t="inlineStr">
        <is>
          <t>IH401</t>
        </is>
      </c>
    </row>
    <row r="3727">
      <c r="A3727">
        <f>IFERROR(IF(BTT[[#This Row],[Lfd Nr. 
(aus konsolidierter Datei)]]&lt;&gt;"",BTT[[#This Row],[Lfd Nr. 
(aus konsolidierter Datei)]],VLOOKUP(aktives_Teilprojekt,Teilprojekte[[Teilprojekte]:[Kürzel]],2,FALSE)&amp;ROW(BTT[[#This Row],[Lfd Nr.
(automatisch)]])-2),"")</f>
        <v/>
      </c>
      <c r="B3727" t="inlineStr">
        <is>
          <t>geplante Außerbetriebnahme und Instandsetzung durchführen</t>
        </is>
      </c>
      <c r="C3727" t="inlineStr">
        <is>
          <t>Auftrag durchführen und (teil)rückmelden</t>
        </is>
      </c>
      <c r="D3727" t="inlineStr">
        <is>
          <t>Arbeitsformulare drucken</t>
        </is>
      </c>
      <c r="E3727">
        <f>IFERROR(IF(NOT(BTT[[#This Row],[Manuelle Änderung des Verantwortliches TP
(Auswahl - bei Bedarf)]]=""),BTT[[#This Row],[Manuelle Änderung des Verantwortliches TP
(Auswahl - bei Bedarf)]],VLOOKUP(BTT[[#This Row],[Hauptprozess
(Pflichtauswahl)]],Hauptprozesse[],3,FALSE)),"")</f>
        <v/>
      </c>
      <c r="H3727" t="inlineStr">
        <is>
          <t>PM</t>
        </is>
      </c>
      <c r="I3727" t="inlineStr">
        <is>
          <t>IW32</t>
        </is>
      </c>
      <c r="J3727">
        <f>IFERROR(VLOOKUP(BTT[[#This Row],[Verwendete Transaktion (Pflichtauswahl)]],Transaktionen[[Transaktionen]:[Langtext]],2,FALSE),"")</f>
        <v/>
      </c>
      <c r="K3727" t="inlineStr">
        <is>
          <t>IW22</t>
        </is>
      </c>
      <c r="L3727" t="inlineStr">
        <is>
          <t>nein</t>
        </is>
      </c>
      <c r="M3727" t="inlineStr">
        <is>
          <t>nein</t>
        </is>
      </c>
      <c r="N3727" t="inlineStr">
        <is>
          <t>nein</t>
        </is>
      </c>
      <c r="O3727" t="inlineStr">
        <is>
          <t>nein</t>
        </is>
      </c>
      <c r="P3727" t="inlineStr">
        <is>
          <t>nein</t>
        </is>
      </c>
      <c r="Q3727" t="inlineStr">
        <is>
          <t>nein</t>
        </is>
      </c>
      <c r="R3727" t="inlineStr">
        <is>
          <t>keine</t>
        </is>
      </c>
      <c r="S3727" t="inlineStr">
        <is>
          <t>nein</t>
        </is>
      </c>
      <c r="T3727" t="inlineStr">
        <is>
          <t>SAP-Formular</t>
        </is>
      </c>
      <c r="U3727" t="inlineStr">
        <is>
          <t>Werkstattauftrag KFZ Störung</t>
        </is>
      </c>
      <c r="V3727">
        <f>IFERROR(VLOOKUP(BTT[[#This Row],[Verwendetes Formular
(Auswahl falls relevant)]],Formulare[[Formularbezeichnung]:[Formularname (technisch)]],2,FALSE),"")</f>
        <v/>
      </c>
      <c r="X3727" t="inlineStr">
        <is>
          <t>nein</t>
        </is>
      </c>
      <c r="Z3727" t="inlineStr">
        <is>
          <t>Could-have</t>
        </is>
      </c>
      <c r="AK3727">
        <f>IF(BTT[[#This Row],[Subprozess
(optionale Auswahl)]]="","okay",IF(VLOOKUP(BTT[[#This Row],[Subprozess
(optionale Auswahl)]],BPML[[Subprozess]:[Zugeordneter Hauptprozess]],3,FALSE)=BTT[[#This Row],[Hauptprozess
(Pflichtauswahl)]],"okay","falscher Subprozess"))</f>
        <v/>
      </c>
      <c r="AL3727">
        <f>IF(aktives_Teilprojekt="Master","",IF(BTT[[#This Row],[Verantwortliches TP
(automatisch)]]=VLOOKUP(aktives_Teilprojekt,Teilprojekte[[Teilprojekte]:[Kürzel]],2,FALSE),"okay","Hauptprozess anderes TP"))</f>
        <v/>
      </c>
      <c r="AM3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7">
        <f>IFERROR(IF(BTT[[#This Row],[SAP-Modul
(Pflichtauswahl)]]&lt;&gt;VLOOKUP(BTT[[#This Row],[Verwendete Transaktion (Pflichtauswahl)]],Transaktionen[[Transaktionen]:[Modul]],3,FALSE),"Modul anders","okay"),"")</f>
        <v/>
      </c>
      <c r="AP3727">
        <f>IFERROR(IF(COUNTIFS(BTT[Verwendete Transaktion (Pflichtauswahl)],BTT[[#This Row],[Verwendete Transaktion (Pflichtauswahl)]],BTT[SAP-Modul
(Pflichtauswahl)],"&lt;&gt;"&amp;BTT[[#This Row],[SAP-Modul
(Pflichtauswahl)]])&gt;0,"Modul anders","okay"),"")</f>
        <v/>
      </c>
      <c r="AQ3727">
        <f>IFERROR(IF(COUNTIFS(BTT[Verwendete Transaktion (Pflichtauswahl)],BTT[[#This Row],[Verwendete Transaktion (Pflichtauswahl)]],BTT[Verantwortliches TP
(automatisch)],"&lt;&gt;"&amp;BTT[[#This Row],[Verantwortliches TP
(automatisch)]])&gt;0,"Transaktion mehrfach","okay"),"")</f>
        <v/>
      </c>
      <c r="AR3727">
        <f>IFERROR(IF(COUNTIFS(BTT[Verwendete Transaktion (Pflichtauswahl)],BTT[[#This Row],[Verwendete Transaktion (Pflichtauswahl)]],BTT[Verantwortliches TP
(automatisch)],"&lt;&gt;"&amp;VLOOKUP(aktives_Teilprojekt,Teilprojekte[[Teilprojekte]:[Kürzel]],2,FALSE))&gt;0,"Transaktion mehrfach","okay"),"")</f>
        <v/>
      </c>
      <c r="AS3727" t="inlineStr">
        <is>
          <t>IH402</t>
        </is>
      </c>
    </row>
    <row r="3728">
      <c r="A3728">
        <f>IFERROR(IF(BTT[[#This Row],[Lfd Nr. 
(aus konsolidierter Datei)]]&lt;&gt;"",BTT[[#This Row],[Lfd Nr. 
(aus konsolidierter Datei)]],VLOOKUP(aktives_Teilprojekt,Teilprojekte[[Teilprojekte]:[Kürzel]],2,FALSE)&amp;ROW(BTT[[#This Row],[Lfd Nr.
(automatisch)]])-2),"")</f>
        <v/>
      </c>
      <c r="B3728" t="inlineStr">
        <is>
          <t>geplante Außerbetriebnahme und Instandsetzung durchführen</t>
        </is>
      </c>
      <c r="C3728" t="inlineStr">
        <is>
          <t>Auftrag durchführen und (teil)rückmelden</t>
        </is>
      </c>
      <c r="D3728" t="inlineStr">
        <is>
          <t>Arbeitsformulare drucken</t>
        </is>
      </c>
      <c r="E3728">
        <f>IFERROR(IF(NOT(BTT[[#This Row],[Manuelle Änderung des Verantwortliches TP
(Auswahl - bei Bedarf)]]=""),BTT[[#This Row],[Manuelle Änderung des Verantwortliches TP
(Auswahl - bei Bedarf)]],VLOOKUP(BTT[[#This Row],[Hauptprozess
(Pflichtauswahl)]],Hauptprozesse[],3,FALSE)),"")</f>
        <v/>
      </c>
      <c r="H3728" t="inlineStr">
        <is>
          <t>PM</t>
        </is>
      </c>
      <c r="I3728" t="inlineStr">
        <is>
          <t>IW32</t>
        </is>
      </c>
      <c r="J3728">
        <f>IFERROR(VLOOKUP(BTT[[#This Row],[Verwendete Transaktion (Pflichtauswahl)]],Transaktionen[[Transaktionen]:[Langtext]],2,FALSE),"")</f>
        <v/>
      </c>
      <c r="K3728" t="inlineStr">
        <is>
          <t>IW22</t>
        </is>
      </c>
      <c r="L3728" t="inlineStr">
        <is>
          <t>nein</t>
        </is>
      </c>
      <c r="M3728" t="inlineStr">
        <is>
          <t>nein</t>
        </is>
      </c>
      <c r="N3728" t="inlineStr">
        <is>
          <t>nein</t>
        </is>
      </c>
      <c r="O3728" t="inlineStr">
        <is>
          <t>nein</t>
        </is>
      </c>
      <c r="P3728" t="inlineStr">
        <is>
          <t>nein</t>
        </is>
      </c>
      <c r="Q3728" t="inlineStr">
        <is>
          <t>nein</t>
        </is>
      </c>
      <c r="R3728" t="inlineStr">
        <is>
          <t>keine</t>
        </is>
      </c>
      <c r="S3728" t="inlineStr">
        <is>
          <t>nein</t>
        </is>
      </c>
      <c r="T3728" t="inlineStr">
        <is>
          <t>SAP-Formular</t>
        </is>
      </c>
      <c r="U3728" t="inlineStr">
        <is>
          <t>KFZ Wartungspläne</t>
        </is>
      </c>
      <c r="V3728">
        <f>IFERROR(VLOOKUP(BTT[[#This Row],[Verwendetes Formular
(Auswahl falls relevant)]],Formulare[[Formularbezeichnung]:[Formularname (technisch)]],2,FALSE),"")</f>
        <v/>
      </c>
      <c r="X3728" t="inlineStr">
        <is>
          <t>nein</t>
        </is>
      </c>
      <c r="Z3728" t="inlineStr">
        <is>
          <t>Could-have</t>
        </is>
      </c>
      <c r="AK3728">
        <f>IF(BTT[[#This Row],[Subprozess
(optionale Auswahl)]]="","okay",IF(VLOOKUP(BTT[[#This Row],[Subprozess
(optionale Auswahl)]],BPML[[Subprozess]:[Zugeordneter Hauptprozess]],3,FALSE)=BTT[[#This Row],[Hauptprozess
(Pflichtauswahl)]],"okay","falscher Subprozess"))</f>
        <v/>
      </c>
      <c r="AL3728">
        <f>IF(aktives_Teilprojekt="Master","",IF(BTT[[#This Row],[Verantwortliches TP
(automatisch)]]=VLOOKUP(aktives_Teilprojekt,Teilprojekte[[Teilprojekte]:[Kürzel]],2,FALSE),"okay","Hauptprozess anderes TP"))</f>
        <v/>
      </c>
      <c r="AM3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8">
        <f>IFERROR(IF(BTT[[#This Row],[SAP-Modul
(Pflichtauswahl)]]&lt;&gt;VLOOKUP(BTT[[#This Row],[Verwendete Transaktion (Pflichtauswahl)]],Transaktionen[[Transaktionen]:[Modul]],3,FALSE),"Modul anders","okay"),"")</f>
        <v/>
      </c>
      <c r="AP3728">
        <f>IFERROR(IF(COUNTIFS(BTT[Verwendete Transaktion (Pflichtauswahl)],BTT[[#This Row],[Verwendete Transaktion (Pflichtauswahl)]],BTT[SAP-Modul
(Pflichtauswahl)],"&lt;&gt;"&amp;BTT[[#This Row],[SAP-Modul
(Pflichtauswahl)]])&gt;0,"Modul anders","okay"),"")</f>
        <v/>
      </c>
      <c r="AQ3728">
        <f>IFERROR(IF(COUNTIFS(BTT[Verwendete Transaktion (Pflichtauswahl)],BTT[[#This Row],[Verwendete Transaktion (Pflichtauswahl)]],BTT[Verantwortliches TP
(automatisch)],"&lt;&gt;"&amp;BTT[[#This Row],[Verantwortliches TP
(automatisch)]])&gt;0,"Transaktion mehrfach","okay"),"")</f>
        <v/>
      </c>
      <c r="AR3728">
        <f>IFERROR(IF(COUNTIFS(BTT[Verwendete Transaktion (Pflichtauswahl)],BTT[[#This Row],[Verwendete Transaktion (Pflichtauswahl)]],BTT[Verantwortliches TP
(automatisch)],"&lt;&gt;"&amp;VLOOKUP(aktives_Teilprojekt,Teilprojekte[[Teilprojekte]:[Kürzel]],2,FALSE))&gt;0,"Transaktion mehrfach","okay"),"")</f>
        <v/>
      </c>
      <c r="AS3728" t="inlineStr">
        <is>
          <t>IH403</t>
        </is>
      </c>
    </row>
    <row r="3729">
      <c r="A3729">
        <f>IFERROR(IF(BTT[[#This Row],[Lfd Nr. 
(aus konsolidierter Datei)]]&lt;&gt;"",BTT[[#This Row],[Lfd Nr. 
(aus konsolidierter Datei)]],VLOOKUP(aktives_Teilprojekt,Teilprojekte[[Teilprojekte]:[Kürzel]],2,FALSE)&amp;ROW(BTT[[#This Row],[Lfd Nr.
(automatisch)]])-2),"")</f>
        <v/>
      </c>
      <c r="B3729" t="inlineStr">
        <is>
          <t>geplante Außerbetriebnahme und Instandsetzung durchführen</t>
        </is>
      </c>
      <c r="C3729" t="inlineStr">
        <is>
          <t>Auftrag durchführen und (teil)rückmelden</t>
        </is>
      </c>
      <c r="D3729" t="inlineStr">
        <is>
          <t>Arbeitsformulare drucken</t>
        </is>
      </c>
      <c r="E3729">
        <f>IFERROR(IF(NOT(BTT[[#This Row],[Manuelle Änderung des Verantwortliches TP
(Auswahl - bei Bedarf)]]=""),BTT[[#This Row],[Manuelle Änderung des Verantwortliches TP
(Auswahl - bei Bedarf)]],VLOOKUP(BTT[[#This Row],[Hauptprozess
(Pflichtauswahl)]],Hauptprozesse[],3,FALSE)),"")</f>
        <v/>
      </c>
      <c r="H3729" t="inlineStr">
        <is>
          <t>PM</t>
        </is>
      </c>
      <c r="I3729" t="inlineStr">
        <is>
          <t>IW32</t>
        </is>
      </c>
      <c r="J3729">
        <f>IFERROR(VLOOKUP(BTT[[#This Row],[Verwendete Transaktion (Pflichtauswahl)]],Transaktionen[[Transaktionen]:[Langtext]],2,FALSE),"")</f>
        <v/>
      </c>
      <c r="K3729" t="inlineStr">
        <is>
          <t>IW22</t>
        </is>
      </c>
      <c r="L3729" t="inlineStr">
        <is>
          <t>nein</t>
        </is>
      </c>
      <c r="M3729" t="inlineStr">
        <is>
          <t>nein</t>
        </is>
      </c>
      <c r="N3729" t="inlineStr">
        <is>
          <t>nein</t>
        </is>
      </c>
      <c r="O3729" t="inlineStr">
        <is>
          <t>nein</t>
        </is>
      </c>
      <c r="P3729" t="inlineStr">
        <is>
          <t>nein</t>
        </is>
      </c>
      <c r="Q3729" t="inlineStr">
        <is>
          <t>nein</t>
        </is>
      </c>
      <c r="R3729" t="inlineStr">
        <is>
          <t>keine</t>
        </is>
      </c>
      <c r="S3729" t="inlineStr">
        <is>
          <t>nein</t>
        </is>
      </c>
      <c r="T3729" t="inlineStr">
        <is>
          <t>SAP-Formular</t>
        </is>
      </c>
      <c r="U3729" t="inlineStr">
        <is>
          <t>Wareneingangsschein Version 3</t>
        </is>
      </c>
      <c r="V3729">
        <f>IFERROR(VLOOKUP(BTT[[#This Row],[Verwendetes Formular
(Auswahl falls relevant)]],Formulare[[Formularbezeichnung]:[Formularname (technisch)]],2,FALSE),"")</f>
        <v/>
      </c>
      <c r="X3729" t="inlineStr">
        <is>
          <t>nein</t>
        </is>
      </c>
      <c r="Z3729" t="inlineStr">
        <is>
          <t>Could-have</t>
        </is>
      </c>
      <c r="AK3729">
        <f>IF(BTT[[#This Row],[Subprozess
(optionale Auswahl)]]="","okay",IF(VLOOKUP(BTT[[#This Row],[Subprozess
(optionale Auswahl)]],BPML[[Subprozess]:[Zugeordneter Hauptprozess]],3,FALSE)=BTT[[#This Row],[Hauptprozess
(Pflichtauswahl)]],"okay","falscher Subprozess"))</f>
        <v/>
      </c>
      <c r="AL3729">
        <f>IF(aktives_Teilprojekt="Master","",IF(BTT[[#This Row],[Verantwortliches TP
(automatisch)]]=VLOOKUP(aktives_Teilprojekt,Teilprojekte[[Teilprojekte]:[Kürzel]],2,FALSE),"okay","Hauptprozess anderes TP"))</f>
        <v/>
      </c>
      <c r="AM3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9">
        <f>IFERROR(IF(BTT[[#This Row],[SAP-Modul
(Pflichtauswahl)]]&lt;&gt;VLOOKUP(BTT[[#This Row],[Verwendete Transaktion (Pflichtauswahl)]],Transaktionen[[Transaktionen]:[Modul]],3,FALSE),"Modul anders","okay"),"")</f>
        <v/>
      </c>
      <c r="AP3729">
        <f>IFERROR(IF(COUNTIFS(BTT[Verwendete Transaktion (Pflichtauswahl)],BTT[[#This Row],[Verwendete Transaktion (Pflichtauswahl)]],BTT[SAP-Modul
(Pflichtauswahl)],"&lt;&gt;"&amp;BTT[[#This Row],[SAP-Modul
(Pflichtauswahl)]])&gt;0,"Modul anders","okay"),"")</f>
        <v/>
      </c>
      <c r="AQ3729">
        <f>IFERROR(IF(COUNTIFS(BTT[Verwendete Transaktion (Pflichtauswahl)],BTT[[#This Row],[Verwendete Transaktion (Pflichtauswahl)]],BTT[Verantwortliches TP
(automatisch)],"&lt;&gt;"&amp;BTT[[#This Row],[Verantwortliches TP
(automatisch)]])&gt;0,"Transaktion mehrfach","okay"),"")</f>
        <v/>
      </c>
      <c r="AR3729">
        <f>IFERROR(IF(COUNTIFS(BTT[Verwendete Transaktion (Pflichtauswahl)],BTT[[#This Row],[Verwendete Transaktion (Pflichtauswahl)]],BTT[Verantwortliches TP
(automatisch)],"&lt;&gt;"&amp;VLOOKUP(aktives_Teilprojekt,Teilprojekte[[Teilprojekte]:[Kürzel]],2,FALSE))&gt;0,"Transaktion mehrfach","okay"),"")</f>
        <v/>
      </c>
      <c r="AS3729" t="inlineStr">
        <is>
          <t>IH404</t>
        </is>
      </c>
    </row>
    <row r="3730">
      <c r="A3730">
        <f>IFERROR(IF(BTT[[#This Row],[Lfd Nr. 
(aus konsolidierter Datei)]]&lt;&gt;"",BTT[[#This Row],[Lfd Nr. 
(aus konsolidierter Datei)]],VLOOKUP(aktives_Teilprojekt,Teilprojekte[[Teilprojekte]:[Kürzel]],2,FALSE)&amp;ROW(BTT[[#This Row],[Lfd Nr.
(automatisch)]])-2),"")</f>
        <v/>
      </c>
      <c r="B3730" t="inlineStr">
        <is>
          <t>Tätigkeitsmeldung erfassen</t>
        </is>
      </c>
      <c r="D3730" t="inlineStr">
        <is>
          <t>Schichtberichte Schichtnotizen</t>
        </is>
      </c>
      <c r="E3730">
        <f>IFERROR(IF(NOT(BTT[[#This Row],[Manuelle Änderung des Verantwortliches TP
(Auswahl - bei Bedarf)]]=""),BTT[[#This Row],[Manuelle Änderung des Verantwortliches TP
(Auswahl - bei Bedarf)]],VLOOKUP(BTT[[#This Row],[Hauptprozess
(Pflichtauswahl)]],Hauptprozesse[],3,FALSE)),"")</f>
        <v/>
      </c>
      <c r="H3730" t="inlineStr">
        <is>
          <t>PM</t>
        </is>
      </c>
      <c r="J3730">
        <f>IFERROR(VLOOKUP(BTT[[#This Row],[Verwendete Transaktion (Pflichtauswahl)]],Transaktionen[[Transaktionen]:[Langtext]],2,FALSE),"")</f>
        <v/>
      </c>
      <c r="L3730" t="inlineStr">
        <is>
          <t>nein</t>
        </is>
      </c>
      <c r="M3730" t="inlineStr">
        <is>
          <t>nein</t>
        </is>
      </c>
      <c r="N3730" t="inlineStr">
        <is>
          <t>nein</t>
        </is>
      </c>
      <c r="O3730" t="inlineStr">
        <is>
          <t>nein</t>
        </is>
      </c>
      <c r="P3730" t="inlineStr">
        <is>
          <t>nein</t>
        </is>
      </c>
      <c r="Q3730" t="inlineStr">
        <is>
          <t>nein</t>
        </is>
      </c>
      <c r="R3730" t="inlineStr">
        <is>
          <t>keine</t>
        </is>
      </c>
      <c r="S3730" t="inlineStr">
        <is>
          <t>nein</t>
        </is>
      </c>
      <c r="T3730" t="inlineStr">
        <is>
          <t>keiner</t>
        </is>
      </c>
      <c r="V3730">
        <f>IFERROR(VLOOKUP(BTT[[#This Row],[Verwendetes Formular
(Auswahl falls relevant)]],Formulare[[Formularbezeichnung]:[Formularname (technisch)]],2,FALSE),"")</f>
        <v/>
      </c>
      <c r="Z3730" t="inlineStr">
        <is>
          <t>Could-have</t>
        </is>
      </c>
      <c r="AK3730">
        <f>IF(BTT[[#This Row],[Subprozess
(optionale Auswahl)]]="","okay",IF(VLOOKUP(BTT[[#This Row],[Subprozess
(optionale Auswahl)]],BPML[[Subprozess]:[Zugeordneter Hauptprozess]],3,FALSE)=BTT[[#This Row],[Hauptprozess
(Pflichtauswahl)]],"okay","falscher Subprozess"))</f>
        <v/>
      </c>
      <c r="AL3730">
        <f>IF(aktives_Teilprojekt="Master","",IF(BTT[[#This Row],[Verantwortliches TP
(automatisch)]]=VLOOKUP(aktives_Teilprojekt,Teilprojekte[[Teilprojekte]:[Kürzel]],2,FALSE),"okay","Hauptprozess anderes TP"))</f>
        <v/>
      </c>
      <c r="AM3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0">
        <f>IFERROR(IF(BTT[[#This Row],[SAP-Modul
(Pflichtauswahl)]]&lt;&gt;VLOOKUP(BTT[[#This Row],[Verwendete Transaktion (Pflichtauswahl)]],Transaktionen[[Transaktionen]:[Modul]],3,FALSE),"Modul anders","okay"),"")</f>
        <v/>
      </c>
      <c r="AP3730">
        <f>IFERROR(IF(COUNTIFS(BTT[Verwendete Transaktion (Pflichtauswahl)],BTT[[#This Row],[Verwendete Transaktion (Pflichtauswahl)]],BTT[SAP-Modul
(Pflichtauswahl)],"&lt;&gt;"&amp;BTT[[#This Row],[SAP-Modul
(Pflichtauswahl)]])&gt;0,"Modul anders","okay"),"")</f>
        <v/>
      </c>
      <c r="AQ3730">
        <f>IFERROR(IF(COUNTIFS(BTT[Verwendete Transaktion (Pflichtauswahl)],BTT[[#This Row],[Verwendete Transaktion (Pflichtauswahl)]],BTT[Verantwortliches TP
(automatisch)],"&lt;&gt;"&amp;BTT[[#This Row],[Verantwortliches TP
(automatisch)]])&gt;0,"Transaktion mehrfach","okay"),"")</f>
        <v/>
      </c>
      <c r="AR3730">
        <f>IFERROR(IF(COUNTIFS(BTT[Verwendete Transaktion (Pflichtauswahl)],BTT[[#This Row],[Verwendete Transaktion (Pflichtauswahl)]],BTT[Verantwortliches TP
(automatisch)],"&lt;&gt;"&amp;VLOOKUP(aktives_Teilprojekt,Teilprojekte[[Teilprojekte]:[Kürzel]],2,FALSE))&gt;0,"Transaktion mehrfach","okay"),"")</f>
        <v/>
      </c>
      <c r="AS3730" t="inlineStr">
        <is>
          <t>IH405</t>
        </is>
      </c>
    </row>
    <row r="3731">
      <c r="A3731">
        <f>IFERROR(IF(BTT[[#This Row],[Lfd Nr. 
(aus konsolidierter Datei)]]&lt;&gt;"",BTT[[#This Row],[Lfd Nr. 
(aus konsolidierter Datei)]],VLOOKUP(aktives_Teilprojekt,Teilprojekte[[Teilprojekte]:[Kürzel]],2,FALSE)&amp;ROW(BTT[[#This Row],[Lfd Nr.
(automatisch)]])-2),"")</f>
        <v/>
      </c>
      <c r="B3731" t="inlineStr">
        <is>
          <t>Flächenmanagement</t>
        </is>
      </c>
      <c r="C3731" t="inlineStr">
        <is>
          <t>Stammdatenpflege durchführen</t>
        </is>
      </c>
      <c r="D3731" t="inlineStr">
        <is>
          <t>Partnerpflege</t>
        </is>
      </c>
      <c r="E3731">
        <f>IFERROR(IF(NOT(BTT[[#This Row],[Manuelle Änderung des Verantwortliches TP
(Auswahl - bei Bedarf)]]=""),BTT[[#This Row],[Manuelle Änderung des Verantwortliches TP
(Auswahl - bei Bedarf)]],VLOOKUP(BTT[[#This Row],[Hauptprozess
(Pflichtauswahl)]],Hauptprozesse[],3,FALSE)),"")</f>
        <v/>
      </c>
      <c r="F3731" t="inlineStr">
        <is>
          <t>IH</t>
        </is>
      </c>
      <c r="G3731" t="inlineStr">
        <is>
          <t>TS-Z/L/R</t>
        </is>
      </c>
      <c r="H3731" t="inlineStr">
        <is>
          <t>HR-OM</t>
        </is>
      </c>
      <c r="I3731" t="inlineStr">
        <is>
          <t>Drittsystem</t>
        </is>
      </c>
      <c r="J3731">
        <f>IFERROR(VLOOKUP(BTT[[#This Row],[Verwendete Transaktion (Pflichtauswahl)]],Transaktionen[[Transaktionen]:[Langtext]],2,FALSE),"")</f>
        <v/>
      </c>
      <c r="O3731" t="inlineStr">
        <is>
          <t>nein</t>
        </is>
      </c>
      <c r="R3731" t="inlineStr">
        <is>
          <t>AQUA.desk</t>
        </is>
      </c>
      <c r="S3731" t="inlineStr">
        <is>
          <t>nein</t>
        </is>
      </c>
      <c r="T3731" t="inlineStr">
        <is>
          <t>weiterer</t>
        </is>
      </c>
      <c r="V3731">
        <f>IFERROR(VLOOKUP(BTT[[#This Row],[Verwendetes Formular
(Auswahl falls relevant)]],Formulare[[Formularbezeichnung]:[Formularname (technisch)]],2,FALSE),"")</f>
        <v/>
      </c>
      <c r="W3731" t="inlineStr">
        <is>
          <t>unbekannt</t>
        </is>
      </c>
      <c r="X3731" t="inlineStr">
        <is>
          <t>ja</t>
        </is>
      </c>
      <c r="Y3731" t="inlineStr">
        <is>
          <t>Geplante Schnittstelle zwischen AQUA.desk und HCM in 2024/2025</t>
        </is>
      </c>
      <c r="Z3731" t="inlineStr">
        <is>
          <t>Must-have</t>
        </is>
      </c>
      <c r="AK3731">
        <f>IF(BTT[[#This Row],[Subprozess
(optionale Auswahl)]]="","okay",IF(VLOOKUP(BTT[[#This Row],[Subprozess
(optionale Auswahl)]],BPML[[Subprozess]:[Zugeordneter Hauptprozess]],3,FALSE)=BTT[[#This Row],[Hauptprozess
(Pflichtauswahl)]],"okay","falscher Subprozess"))</f>
        <v/>
      </c>
      <c r="AL3731">
        <f>IF(aktives_Teilprojekt="Master","",IF(BTT[[#This Row],[Verantwortliches TP
(automatisch)]]=VLOOKUP(aktives_Teilprojekt,Teilprojekte[[Teilprojekte]:[Kürzel]],2,FALSE),"okay","Hauptprozess anderes TP"))</f>
        <v/>
      </c>
      <c r="AM3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1">
        <f>IFERROR(IF(BTT[[#This Row],[SAP-Modul
(Pflichtauswahl)]]&lt;&gt;VLOOKUP(BTT[[#This Row],[Verwendete Transaktion (Pflichtauswahl)]],Transaktionen[[Transaktionen]:[Modul]],3,FALSE),"Modul anders","okay"),"")</f>
        <v/>
      </c>
      <c r="AP3731">
        <f>IFERROR(IF(COUNTIFS(BTT[Verwendete Transaktion (Pflichtauswahl)],BTT[[#This Row],[Verwendete Transaktion (Pflichtauswahl)]],BTT[SAP-Modul
(Pflichtauswahl)],"&lt;&gt;"&amp;BTT[[#This Row],[SAP-Modul
(Pflichtauswahl)]])&gt;0,"Modul anders","okay"),"")</f>
        <v/>
      </c>
      <c r="AQ3731">
        <f>IFERROR(IF(COUNTIFS(BTT[Verwendete Transaktion (Pflichtauswahl)],BTT[[#This Row],[Verwendete Transaktion (Pflichtauswahl)]],BTT[Verantwortliches TP
(automatisch)],"&lt;&gt;"&amp;BTT[[#This Row],[Verantwortliches TP
(automatisch)]])&gt;0,"Transaktion mehrfach","okay"),"")</f>
        <v/>
      </c>
      <c r="AR3731">
        <f>IFERROR(IF(COUNTIFS(BTT[Verwendete Transaktion (Pflichtauswahl)],BTT[[#This Row],[Verwendete Transaktion (Pflichtauswahl)]],BTT[Verantwortliches TP
(automatisch)],"&lt;&gt;"&amp;VLOOKUP(aktives_Teilprojekt,Teilprojekte[[Teilprojekte]:[Kürzel]],2,FALSE))&gt;0,"Transaktion mehrfach","okay"),"")</f>
        <v/>
      </c>
      <c r="AS3731" t="inlineStr">
        <is>
          <t>IH406</t>
        </is>
      </c>
    </row>
    <row r="3732">
      <c r="A3732">
        <f>IFERROR(IF(BTT[[#This Row],[Lfd Nr. 
(aus konsolidierter Datei)]]&lt;&gt;"",BTT[[#This Row],[Lfd Nr. 
(aus konsolidierter Datei)]],VLOOKUP(aktives_Teilprojekt,Teilprojekte[[Teilprojekte]:[Kürzel]],2,FALSE)&amp;ROW(BTT[[#This Row],[Lfd Nr.
(automatisch)]])-2),"")</f>
        <v/>
      </c>
      <c r="B3732" t="inlineStr">
        <is>
          <t>Anfrage bearbeiten</t>
        </is>
      </c>
      <c r="D3732" t="inlineStr">
        <is>
          <t>Versorgungssituation ansehen (techn. Objekte)</t>
        </is>
      </c>
      <c r="E3732">
        <f>IFERROR(IF(NOT(BTT[[#This Row],[Manuelle Änderung des Verantwortliches TP
(Auswahl - bei Bedarf)]]=""),BTT[[#This Row],[Manuelle Änderung des Verantwortliches TP
(Auswahl - bei Bedarf)]],VLOOKUP(BTT[[#This Row],[Hauptprozess
(Pflichtauswahl)]],Hauptprozesse[],3,FALSE)),"")</f>
        <v/>
      </c>
      <c r="F3732" t="inlineStr">
        <is>
          <t>IH</t>
        </is>
      </c>
      <c r="G3732" t="inlineStr">
        <is>
          <t>WV</t>
        </is>
      </c>
      <c r="H3732" t="inlineStr">
        <is>
          <t>PM</t>
        </is>
      </c>
      <c r="I3732" t="inlineStr">
        <is>
          <t>IH02</t>
        </is>
      </c>
      <c r="J3732">
        <f>IFERROR(VLOOKUP(BTT[[#This Row],[Verwendete Transaktion (Pflichtauswahl)]],Transaktionen[[Transaktionen]:[Langtext]],2,FALSE),"")</f>
        <v/>
      </c>
      <c r="K3732" t="inlineStr">
        <is>
          <t>IH01, IH03</t>
        </is>
      </c>
      <c r="O3732" t="inlineStr">
        <is>
          <t>nein</t>
        </is>
      </c>
      <c r="T3732" t="inlineStr">
        <is>
          <t>keiner</t>
        </is>
      </c>
      <c r="V3732">
        <f>IFERROR(VLOOKUP(BTT[[#This Row],[Verwendetes Formular
(Auswahl falls relevant)]],Formulare[[Formularbezeichnung]:[Formularname (technisch)]],2,FALSE),"")</f>
        <v/>
      </c>
      <c r="Y3732" t="inlineStr">
        <is>
          <t>HA-Prozess</t>
        </is>
      </c>
      <c r="Z3732" t="inlineStr">
        <is>
          <t>Must-have</t>
        </is>
      </c>
      <c r="AK3732">
        <f>IF(BTT[[#This Row],[Subprozess
(optionale Auswahl)]]="","okay",IF(VLOOKUP(BTT[[#This Row],[Subprozess
(optionale Auswahl)]],BPML[[Subprozess]:[Zugeordneter Hauptprozess]],3,FALSE)=BTT[[#This Row],[Hauptprozess
(Pflichtauswahl)]],"okay","falscher Subprozess"))</f>
        <v/>
      </c>
      <c r="AL3732">
        <f>IF(aktives_Teilprojekt="Master","",IF(BTT[[#This Row],[Verantwortliches TP
(automatisch)]]=VLOOKUP(aktives_Teilprojekt,Teilprojekte[[Teilprojekte]:[Kürzel]],2,FALSE),"okay","Hauptprozess anderes TP"))</f>
        <v/>
      </c>
      <c r="AM3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2">
        <f>IFERROR(IF(BTT[[#This Row],[SAP-Modul
(Pflichtauswahl)]]&lt;&gt;VLOOKUP(BTT[[#This Row],[Verwendete Transaktion (Pflichtauswahl)]],Transaktionen[[Transaktionen]:[Modul]],3,FALSE),"Modul anders","okay"),"")</f>
        <v/>
      </c>
      <c r="AP3732">
        <f>IFERROR(IF(COUNTIFS(BTT[Verwendete Transaktion (Pflichtauswahl)],BTT[[#This Row],[Verwendete Transaktion (Pflichtauswahl)]],BTT[SAP-Modul
(Pflichtauswahl)],"&lt;&gt;"&amp;BTT[[#This Row],[SAP-Modul
(Pflichtauswahl)]])&gt;0,"Modul anders","okay"),"")</f>
        <v/>
      </c>
      <c r="AQ3732">
        <f>IFERROR(IF(COUNTIFS(BTT[Verwendete Transaktion (Pflichtauswahl)],BTT[[#This Row],[Verwendete Transaktion (Pflichtauswahl)]],BTT[Verantwortliches TP
(automatisch)],"&lt;&gt;"&amp;BTT[[#This Row],[Verantwortliches TP
(automatisch)]])&gt;0,"Transaktion mehrfach","okay"),"")</f>
        <v/>
      </c>
      <c r="AR3732">
        <f>IFERROR(IF(COUNTIFS(BTT[Verwendete Transaktion (Pflichtauswahl)],BTT[[#This Row],[Verwendete Transaktion (Pflichtauswahl)]],BTT[Verantwortliches TP
(automatisch)],"&lt;&gt;"&amp;VLOOKUP(aktives_Teilprojekt,Teilprojekte[[Teilprojekte]:[Kürzel]],2,FALSE))&gt;0,"Transaktion mehrfach","okay"),"")</f>
        <v/>
      </c>
      <c r="AS3732" t="inlineStr">
        <is>
          <t>NL15</t>
        </is>
      </c>
    </row>
    <row r="3733">
      <c r="A3733">
        <f>IFERROR(IF(BTT[[#This Row],[Lfd Nr. 
(aus konsolidierter Datei)]]&lt;&gt;"",BTT[[#This Row],[Lfd Nr. 
(aus konsolidierter Datei)]],VLOOKUP(aktives_Teilprojekt,Teilprojekte[[Teilprojekte]:[Kürzel]],2,FALSE)&amp;ROW(BTT[[#This Row],[Lfd Nr.
(automatisch)]])-2),"")</f>
        <v/>
      </c>
      <c r="B3733" t="inlineStr">
        <is>
          <t>Anfrage bearbeiten</t>
        </is>
      </c>
      <c r="D3733" t="inlineStr">
        <is>
          <t>Versorgungssituation aus TGP-Sicht ansehen</t>
        </is>
      </c>
      <c r="E3733">
        <f>IFERROR(IF(NOT(BTT[[#This Row],[Manuelle Änderung des Verantwortliches TP
(Auswahl - bei Bedarf)]]=""),BTT[[#This Row],[Manuelle Änderung des Verantwortliches TP
(Auswahl - bei Bedarf)]],VLOOKUP(BTT[[#This Row],[Hauptprozess
(Pflichtauswahl)]],Hauptprozesse[],3,FALSE)),"")</f>
        <v/>
      </c>
      <c r="F3733" t="inlineStr">
        <is>
          <t>IH</t>
        </is>
      </c>
      <c r="G3733" t="inlineStr">
        <is>
          <t>WV</t>
        </is>
      </c>
      <c r="H3733" t="inlineStr">
        <is>
          <t>PM</t>
        </is>
      </c>
      <c r="I3733" t="inlineStr">
        <is>
          <t>IH01</t>
        </is>
      </c>
      <c r="J3733">
        <f>IFERROR(VLOOKUP(BTT[[#This Row],[Verwendete Transaktion (Pflichtauswahl)]],Transaktionen[[Transaktionen]:[Langtext]],2,FALSE),"")</f>
        <v/>
      </c>
      <c r="O3733" t="inlineStr">
        <is>
          <t>nein</t>
        </is>
      </c>
      <c r="T3733" t="inlineStr">
        <is>
          <t>keiner</t>
        </is>
      </c>
      <c r="V3733">
        <f>IFERROR(VLOOKUP(BTT[[#This Row],[Verwendetes Formular
(Auswahl falls relevant)]],Formulare[[Formularbezeichnung]:[Formularname (technisch)]],2,FALSE),"")</f>
        <v/>
      </c>
      <c r="Y3733" t="inlineStr">
        <is>
          <t>HA-Prozess</t>
        </is>
      </c>
      <c r="Z3733" t="inlineStr">
        <is>
          <t>Must-have</t>
        </is>
      </c>
      <c r="AK3733">
        <f>IF(BTT[[#This Row],[Subprozess
(optionale Auswahl)]]="","okay",IF(VLOOKUP(BTT[[#This Row],[Subprozess
(optionale Auswahl)]],BPML[[Subprozess]:[Zugeordneter Hauptprozess]],3,FALSE)=BTT[[#This Row],[Hauptprozess
(Pflichtauswahl)]],"okay","falscher Subprozess"))</f>
        <v/>
      </c>
      <c r="AL3733">
        <f>IF(aktives_Teilprojekt="Master","",IF(BTT[[#This Row],[Verantwortliches TP
(automatisch)]]=VLOOKUP(aktives_Teilprojekt,Teilprojekte[[Teilprojekte]:[Kürzel]],2,FALSE),"okay","Hauptprozess anderes TP"))</f>
        <v/>
      </c>
      <c r="AM3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3">
        <f>IFERROR(IF(BTT[[#This Row],[SAP-Modul
(Pflichtauswahl)]]&lt;&gt;VLOOKUP(BTT[[#This Row],[Verwendete Transaktion (Pflichtauswahl)]],Transaktionen[[Transaktionen]:[Modul]],3,FALSE),"Modul anders","okay"),"")</f>
        <v/>
      </c>
      <c r="AP3733">
        <f>IFERROR(IF(COUNTIFS(BTT[Verwendete Transaktion (Pflichtauswahl)],BTT[[#This Row],[Verwendete Transaktion (Pflichtauswahl)]],BTT[SAP-Modul
(Pflichtauswahl)],"&lt;&gt;"&amp;BTT[[#This Row],[SAP-Modul
(Pflichtauswahl)]])&gt;0,"Modul anders","okay"),"")</f>
        <v/>
      </c>
      <c r="AQ3733">
        <f>IFERROR(IF(COUNTIFS(BTT[Verwendete Transaktion (Pflichtauswahl)],BTT[[#This Row],[Verwendete Transaktion (Pflichtauswahl)]],BTT[Verantwortliches TP
(automatisch)],"&lt;&gt;"&amp;BTT[[#This Row],[Verantwortliches TP
(automatisch)]])&gt;0,"Transaktion mehrfach","okay"),"")</f>
        <v/>
      </c>
      <c r="AR3733">
        <f>IFERROR(IF(COUNTIFS(BTT[Verwendete Transaktion (Pflichtauswahl)],BTT[[#This Row],[Verwendete Transaktion (Pflichtauswahl)]],BTT[Verantwortliches TP
(automatisch)],"&lt;&gt;"&amp;VLOOKUP(aktives_Teilprojekt,Teilprojekte[[Teilprojekte]:[Kürzel]],2,FALSE))&gt;0,"Transaktion mehrfach","okay"),"")</f>
        <v/>
      </c>
      <c r="AS3733" t="inlineStr">
        <is>
          <t>NL17</t>
        </is>
      </c>
    </row>
    <row r="3734">
      <c r="A3734">
        <f>IFERROR(IF(BTT[[#This Row],[Lfd Nr. 
(aus konsolidierter Datei)]]&lt;&gt;"",BTT[[#This Row],[Lfd Nr. 
(aus konsolidierter Datei)]],VLOOKUP(aktives_Teilprojekt,Teilprojekte[[Teilprojekte]:[Kürzel]],2,FALSE)&amp;ROW(BTT[[#This Row],[Lfd Nr.
(automatisch)]])-2),"")</f>
        <v/>
      </c>
      <c r="B3734" t="inlineStr">
        <is>
          <t>Anfrage bearbeiten</t>
        </is>
      </c>
      <c r="C3734" t="inlineStr">
        <is>
          <t>technisches Objekt anlegen</t>
        </is>
      </c>
      <c r="D3734" t="inlineStr">
        <is>
          <t>Techn.Platz anlegen, änder, anzeigen</t>
        </is>
      </c>
      <c r="E3734">
        <f>IFERROR(IF(NOT(BTT[[#This Row],[Manuelle Änderung des Verantwortliches TP
(Auswahl - bei Bedarf)]]=""),BTT[[#This Row],[Manuelle Änderung des Verantwortliches TP
(Auswahl - bei Bedarf)]],VLOOKUP(BTT[[#This Row],[Hauptprozess
(Pflichtauswahl)]],Hauptprozesse[],3,FALSE)),"")</f>
        <v/>
      </c>
      <c r="F3734" t="inlineStr">
        <is>
          <t>IH</t>
        </is>
      </c>
      <c r="G3734" t="inlineStr">
        <is>
          <t>WV</t>
        </is>
      </c>
      <c r="H3734" t="inlineStr">
        <is>
          <t>PM</t>
        </is>
      </c>
      <c r="I3734" t="inlineStr">
        <is>
          <t>IL01</t>
        </is>
      </c>
      <c r="J3734">
        <f>IFERROR(VLOOKUP(BTT[[#This Row],[Verwendete Transaktion (Pflichtauswahl)]],Transaktionen[[Transaktionen]:[Langtext]],2,FALSE),"")</f>
        <v/>
      </c>
      <c r="K3734" t="inlineStr">
        <is>
          <t>IL02, IL03</t>
        </is>
      </c>
      <c r="O3734" t="inlineStr">
        <is>
          <t>nein</t>
        </is>
      </c>
      <c r="T3734" t="inlineStr">
        <is>
          <t>keiner</t>
        </is>
      </c>
      <c r="V3734">
        <f>IFERROR(VLOOKUP(BTT[[#This Row],[Verwendetes Formular
(Auswahl falls relevant)]],Formulare[[Formularbezeichnung]:[Formularname (technisch)]],2,FALSE),"")</f>
        <v/>
      </c>
      <c r="Y3734" t="inlineStr">
        <is>
          <t>HA-Prozess</t>
        </is>
      </c>
      <c r="Z3734" t="inlineStr">
        <is>
          <t>Must-have</t>
        </is>
      </c>
      <c r="AK3734">
        <f>IF(BTT[[#This Row],[Subprozess
(optionale Auswahl)]]="","okay",IF(VLOOKUP(BTT[[#This Row],[Subprozess
(optionale Auswahl)]],BPML[[Subprozess]:[Zugeordneter Hauptprozess]],3,FALSE)=BTT[[#This Row],[Hauptprozess
(Pflichtauswahl)]],"okay","falscher Subprozess"))</f>
        <v/>
      </c>
      <c r="AL3734">
        <f>IF(aktives_Teilprojekt="Master","",IF(BTT[[#This Row],[Verantwortliches TP
(automatisch)]]=VLOOKUP(aktives_Teilprojekt,Teilprojekte[[Teilprojekte]:[Kürzel]],2,FALSE),"okay","Hauptprozess anderes TP"))</f>
        <v/>
      </c>
      <c r="AM3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4">
        <f>IFERROR(IF(BTT[[#This Row],[SAP-Modul
(Pflichtauswahl)]]&lt;&gt;VLOOKUP(BTT[[#This Row],[Verwendete Transaktion (Pflichtauswahl)]],Transaktionen[[Transaktionen]:[Modul]],3,FALSE),"Modul anders","okay"),"")</f>
        <v/>
      </c>
      <c r="AP3734">
        <f>IFERROR(IF(COUNTIFS(BTT[Verwendete Transaktion (Pflichtauswahl)],BTT[[#This Row],[Verwendete Transaktion (Pflichtauswahl)]],BTT[SAP-Modul
(Pflichtauswahl)],"&lt;&gt;"&amp;BTT[[#This Row],[SAP-Modul
(Pflichtauswahl)]])&gt;0,"Modul anders","okay"),"")</f>
        <v/>
      </c>
      <c r="AQ3734">
        <f>IFERROR(IF(COUNTIFS(BTT[Verwendete Transaktion (Pflichtauswahl)],BTT[[#This Row],[Verwendete Transaktion (Pflichtauswahl)]],BTT[Verantwortliches TP
(automatisch)],"&lt;&gt;"&amp;BTT[[#This Row],[Verantwortliches TP
(automatisch)]])&gt;0,"Transaktion mehrfach","okay"),"")</f>
        <v/>
      </c>
      <c r="AR3734">
        <f>IFERROR(IF(COUNTIFS(BTT[Verwendete Transaktion (Pflichtauswahl)],BTT[[#This Row],[Verwendete Transaktion (Pflichtauswahl)]],BTT[Verantwortliches TP
(automatisch)],"&lt;&gt;"&amp;VLOOKUP(aktives_Teilprojekt,Teilprojekte[[Teilprojekte]:[Kürzel]],2,FALSE))&gt;0,"Transaktion mehrfach","okay"),"")</f>
        <v/>
      </c>
      <c r="AS3734" t="inlineStr">
        <is>
          <t>NL18</t>
        </is>
      </c>
    </row>
    <row r="3735">
      <c r="A3735">
        <f>IFERROR(IF(BTT[[#This Row],[Lfd Nr. 
(aus konsolidierter Datei)]]&lt;&gt;"",BTT[[#This Row],[Lfd Nr. 
(aus konsolidierter Datei)]],VLOOKUP(aktives_Teilprojekt,Teilprojekte[[Teilprojekte]:[Kürzel]],2,FALSE)&amp;ROW(BTT[[#This Row],[Lfd Nr.
(automatisch)]])-2),"")</f>
        <v/>
      </c>
      <c r="B3735" t="inlineStr">
        <is>
          <t>Anfrage bearbeiten</t>
        </is>
      </c>
      <c r="D3735" t="inlineStr">
        <is>
          <t>Versorgungssituation aus Equi-Sicht ansehen</t>
        </is>
      </c>
      <c r="E3735">
        <f>IFERROR(IF(NOT(BTT[[#This Row],[Manuelle Änderung des Verantwortliches TP
(Auswahl - bei Bedarf)]]=""),BTT[[#This Row],[Manuelle Änderung des Verantwortliches TP
(Auswahl - bei Bedarf)]],VLOOKUP(BTT[[#This Row],[Hauptprozess
(Pflichtauswahl)]],Hauptprozesse[],3,FALSE)),"")</f>
        <v/>
      </c>
      <c r="F3735" t="inlineStr">
        <is>
          <t>IH</t>
        </is>
      </c>
      <c r="G3735" t="inlineStr">
        <is>
          <t>WV</t>
        </is>
      </c>
      <c r="H3735" t="inlineStr">
        <is>
          <t>PM</t>
        </is>
      </c>
      <c r="I3735" t="inlineStr">
        <is>
          <t>IH03</t>
        </is>
      </c>
      <c r="J3735">
        <f>IFERROR(VLOOKUP(BTT[[#This Row],[Verwendete Transaktion (Pflichtauswahl)]],Transaktionen[[Transaktionen]:[Langtext]],2,FALSE),"")</f>
        <v/>
      </c>
      <c r="O3735" t="inlineStr">
        <is>
          <t>nein</t>
        </is>
      </c>
      <c r="T3735" t="inlineStr">
        <is>
          <t>keiner</t>
        </is>
      </c>
      <c r="V3735">
        <f>IFERROR(VLOOKUP(BTT[[#This Row],[Verwendetes Formular
(Auswahl falls relevant)]],Formulare[[Formularbezeichnung]:[Formularname (technisch)]],2,FALSE),"")</f>
        <v/>
      </c>
      <c r="Y3735" t="inlineStr">
        <is>
          <t>HA-Prozess</t>
        </is>
      </c>
      <c r="Z3735" t="inlineStr">
        <is>
          <t>Must-have</t>
        </is>
      </c>
      <c r="AK3735">
        <f>IF(BTT[[#This Row],[Subprozess
(optionale Auswahl)]]="","okay",IF(VLOOKUP(BTT[[#This Row],[Subprozess
(optionale Auswahl)]],BPML[[Subprozess]:[Zugeordneter Hauptprozess]],3,FALSE)=BTT[[#This Row],[Hauptprozess
(Pflichtauswahl)]],"okay","falscher Subprozess"))</f>
        <v/>
      </c>
      <c r="AL3735">
        <f>IF(aktives_Teilprojekt="Master","",IF(BTT[[#This Row],[Verantwortliches TP
(automatisch)]]=VLOOKUP(aktives_Teilprojekt,Teilprojekte[[Teilprojekte]:[Kürzel]],2,FALSE),"okay","Hauptprozess anderes TP"))</f>
        <v/>
      </c>
      <c r="AM3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5">
        <f>IFERROR(IF(BTT[[#This Row],[SAP-Modul
(Pflichtauswahl)]]&lt;&gt;VLOOKUP(BTT[[#This Row],[Verwendete Transaktion (Pflichtauswahl)]],Transaktionen[[Transaktionen]:[Modul]],3,FALSE),"Modul anders","okay"),"")</f>
        <v/>
      </c>
      <c r="AP3735">
        <f>IFERROR(IF(COUNTIFS(BTT[Verwendete Transaktion (Pflichtauswahl)],BTT[[#This Row],[Verwendete Transaktion (Pflichtauswahl)]],BTT[SAP-Modul
(Pflichtauswahl)],"&lt;&gt;"&amp;BTT[[#This Row],[SAP-Modul
(Pflichtauswahl)]])&gt;0,"Modul anders","okay"),"")</f>
        <v/>
      </c>
      <c r="AQ3735">
        <f>IFERROR(IF(COUNTIFS(BTT[Verwendete Transaktion (Pflichtauswahl)],BTT[[#This Row],[Verwendete Transaktion (Pflichtauswahl)]],BTT[Verantwortliches TP
(automatisch)],"&lt;&gt;"&amp;BTT[[#This Row],[Verantwortliches TP
(automatisch)]])&gt;0,"Transaktion mehrfach","okay"),"")</f>
        <v/>
      </c>
      <c r="AR3735">
        <f>IFERROR(IF(COUNTIFS(BTT[Verwendete Transaktion (Pflichtauswahl)],BTT[[#This Row],[Verwendete Transaktion (Pflichtauswahl)]],BTT[Verantwortliches TP
(automatisch)],"&lt;&gt;"&amp;VLOOKUP(aktives_Teilprojekt,Teilprojekte[[Teilprojekte]:[Kürzel]],2,FALSE))&gt;0,"Transaktion mehrfach","okay"),"")</f>
        <v/>
      </c>
      <c r="AS3735" t="inlineStr">
        <is>
          <t>NL19</t>
        </is>
      </c>
    </row>
    <row r="3736">
      <c r="A3736">
        <f>IFERROR(IF(BTT[[#This Row],[Lfd Nr. 
(aus konsolidierter Datei)]]&lt;&gt;"",BTT[[#This Row],[Lfd Nr. 
(aus konsolidierter Datei)]],VLOOKUP(aktives_Teilprojekt,Teilprojekte[[Teilprojekte]:[Kürzel]],2,FALSE)&amp;ROW(BTT[[#This Row],[Lfd Nr.
(automatisch)]])-2),"")</f>
        <v/>
      </c>
      <c r="B3736" t="inlineStr">
        <is>
          <t>Anfrage bearbeiten</t>
        </is>
      </c>
      <c r="D3736" t="inlineStr">
        <is>
          <t>Anschluss anlegen, ändern, anzeigen</t>
        </is>
      </c>
      <c r="E3736">
        <f>IFERROR(IF(NOT(BTT[[#This Row],[Manuelle Änderung des Verantwortliches TP
(Auswahl - bei Bedarf)]]=""),BTT[[#This Row],[Manuelle Änderung des Verantwortliches TP
(Auswahl - bei Bedarf)]],VLOOKUP(BTT[[#This Row],[Hauptprozess
(Pflichtauswahl)]],Hauptprozesse[],3,FALSE)),"")</f>
        <v/>
      </c>
      <c r="F3736" t="inlineStr">
        <is>
          <t>IH</t>
        </is>
      </c>
      <c r="G3736" t="inlineStr">
        <is>
          <t>WV</t>
        </is>
      </c>
      <c r="H3736" t="inlineStr">
        <is>
          <t>PM</t>
        </is>
      </c>
      <c r="I3736" t="inlineStr">
        <is>
          <t>IE01</t>
        </is>
      </c>
      <c r="J3736">
        <f>IFERROR(VLOOKUP(BTT[[#This Row],[Verwendete Transaktion (Pflichtauswahl)]],Transaktionen[[Transaktionen]:[Langtext]],2,FALSE),"")</f>
        <v/>
      </c>
      <c r="K3736" t="inlineStr">
        <is>
          <t>IE02, IE03</t>
        </is>
      </c>
      <c r="M3736" t="inlineStr">
        <is>
          <t>IE01_ISU_C-Anlegen</t>
        </is>
      </c>
      <c r="O3736" t="inlineStr">
        <is>
          <t>nein</t>
        </is>
      </c>
      <c r="T3736" t="inlineStr">
        <is>
          <t>keiner</t>
        </is>
      </c>
      <c r="V3736">
        <f>IFERROR(VLOOKUP(BTT[[#This Row],[Verwendetes Formular
(Auswahl falls relevant)]],Formulare[[Formularbezeichnung]:[Formularname (technisch)]],2,FALSE),"")</f>
        <v/>
      </c>
      <c r="X3736" t="inlineStr">
        <is>
          <t>nein</t>
        </is>
      </c>
      <c r="Y3736" t="inlineStr">
        <is>
          <t>HA-Prozess</t>
        </is>
      </c>
      <c r="Z3736" t="inlineStr">
        <is>
          <t>Must-have</t>
        </is>
      </c>
      <c r="AK3736">
        <f>IF(BTT[[#This Row],[Subprozess
(optionale Auswahl)]]="","okay",IF(VLOOKUP(BTT[[#This Row],[Subprozess
(optionale Auswahl)]],BPML[[Subprozess]:[Zugeordneter Hauptprozess]],3,FALSE)=BTT[[#This Row],[Hauptprozess
(Pflichtauswahl)]],"okay","falscher Subprozess"))</f>
        <v/>
      </c>
      <c r="AL3736">
        <f>IF(aktives_Teilprojekt="Master","",IF(BTT[[#This Row],[Verantwortliches TP
(automatisch)]]=VLOOKUP(aktives_Teilprojekt,Teilprojekte[[Teilprojekte]:[Kürzel]],2,FALSE),"okay","Hauptprozess anderes TP"))</f>
        <v/>
      </c>
      <c r="AM3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6">
        <f>IFERROR(IF(BTT[[#This Row],[SAP-Modul
(Pflichtauswahl)]]&lt;&gt;VLOOKUP(BTT[[#This Row],[Verwendete Transaktion (Pflichtauswahl)]],Transaktionen[[Transaktionen]:[Modul]],3,FALSE),"Modul anders","okay"),"")</f>
        <v/>
      </c>
      <c r="AP3736">
        <f>IFERROR(IF(COUNTIFS(BTT[Verwendete Transaktion (Pflichtauswahl)],BTT[[#This Row],[Verwendete Transaktion (Pflichtauswahl)]],BTT[SAP-Modul
(Pflichtauswahl)],"&lt;&gt;"&amp;BTT[[#This Row],[SAP-Modul
(Pflichtauswahl)]])&gt;0,"Modul anders","okay"),"")</f>
        <v/>
      </c>
      <c r="AQ3736">
        <f>IFERROR(IF(COUNTIFS(BTT[Verwendete Transaktion (Pflichtauswahl)],BTT[[#This Row],[Verwendete Transaktion (Pflichtauswahl)]],BTT[Verantwortliches TP
(automatisch)],"&lt;&gt;"&amp;BTT[[#This Row],[Verantwortliches TP
(automatisch)]])&gt;0,"Transaktion mehrfach","okay"),"")</f>
        <v/>
      </c>
      <c r="AR3736">
        <f>IFERROR(IF(COUNTIFS(BTT[Verwendete Transaktion (Pflichtauswahl)],BTT[[#This Row],[Verwendete Transaktion (Pflichtauswahl)]],BTT[Verantwortliches TP
(automatisch)],"&lt;&gt;"&amp;VLOOKUP(aktives_Teilprojekt,Teilprojekte[[Teilprojekte]:[Kürzel]],2,FALSE))&gt;0,"Transaktion mehrfach","okay"),"")</f>
        <v/>
      </c>
      <c r="AS3736" t="inlineStr">
        <is>
          <t>NL20</t>
        </is>
      </c>
    </row>
    <row r="3737">
      <c r="A3737">
        <f>IFERROR(IF(BTT[[#This Row],[Lfd Nr. 
(aus konsolidierter Datei)]]&lt;&gt;"",BTT[[#This Row],[Lfd Nr. 
(aus konsolidierter Datei)]],VLOOKUP(aktives_Teilprojekt,Teilprojekte[[Teilprojekte]:[Kürzel]],2,FALSE)&amp;ROW(BTT[[#This Row],[Lfd Nr.
(automatisch)]])-2),"")</f>
        <v/>
      </c>
      <c r="B3737" t="inlineStr">
        <is>
          <t>Anfrage bearbeiten</t>
        </is>
      </c>
      <c r="D3737" t="inlineStr">
        <is>
          <t>Servicemeldung anlegen (nach man. Anlage)</t>
        </is>
      </c>
      <c r="E3737">
        <f>IFERROR(IF(NOT(BTT[[#This Row],[Manuelle Änderung des Verantwortliches TP
(Auswahl - bei Bedarf)]]=""),BTT[[#This Row],[Manuelle Änderung des Verantwortliches TP
(Auswahl - bei Bedarf)]],VLOOKUP(BTT[[#This Row],[Hauptprozess
(Pflichtauswahl)]],Hauptprozesse[],3,FALSE)),"")</f>
        <v/>
      </c>
      <c r="F3737" t="inlineStr">
        <is>
          <t>IH</t>
        </is>
      </c>
      <c r="G3737" t="inlineStr">
        <is>
          <t>WV</t>
        </is>
      </c>
      <c r="H3737" t="inlineStr">
        <is>
          <t>PM</t>
        </is>
      </c>
      <c r="I3737" t="inlineStr">
        <is>
          <t>IW51</t>
        </is>
      </c>
      <c r="J3737">
        <f>IFERROR(VLOOKUP(BTT[[#This Row],[Verwendete Transaktion (Pflichtauswahl)]],Transaktionen[[Transaktionen]:[Langtext]],2,FALSE),"")</f>
        <v/>
      </c>
      <c r="K3737" t="inlineStr">
        <is>
          <t>IW52, IW53</t>
        </is>
      </c>
      <c r="O3737" t="inlineStr">
        <is>
          <t>nein</t>
        </is>
      </c>
      <c r="T3737" t="inlineStr">
        <is>
          <t>keiner</t>
        </is>
      </c>
      <c r="V3737">
        <f>IFERROR(VLOOKUP(BTT[[#This Row],[Verwendetes Formular
(Auswahl falls relevant)]],Formulare[[Formularbezeichnung]:[Formularname (technisch)]],2,FALSE),"")</f>
        <v/>
      </c>
      <c r="X3737" t="inlineStr">
        <is>
          <t>ja</t>
        </is>
      </c>
      <c r="Y3737" t="inlineStr">
        <is>
          <t>HA-Prozess (Neuanschluss)</t>
        </is>
      </c>
      <c r="Z3737" t="inlineStr">
        <is>
          <t>Must-have</t>
        </is>
      </c>
      <c r="AK3737">
        <f>IF(BTT[[#This Row],[Subprozess
(optionale Auswahl)]]="","okay",IF(VLOOKUP(BTT[[#This Row],[Subprozess
(optionale Auswahl)]],BPML[[Subprozess]:[Zugeordneter Hauptprozess]],3,FALSE)=BTT[[#This Row],[Hauptprozess
(Pflichtauswahl)]],"okay","falscher Subprozess"))</f>
        <v/>
      </c>
      <c r="AL3737">
        <f>IF(aktives_Teilprojekt="Master","",IF(BTT[[#This Row],[Verantwortliches TP
(automatisch)]]=VLOOKUP(aktives_Teilprojekt,Teilprojekte[[Teilprojekte]:[Kürzel]],2,FALSE),"okay","Hauptprozess anderes TP"))</f>
        <v/>
      </c>
      <c r="AM3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7">
        <f>IFERROR(IF(BTT[[#This Row],[SAP-Modul
(Pflichtauswahl)]]&lt;&gt;VLOOKUP(BTT[[#This Row],[Verwendete Transaktion (Pflichtauswahl)]],Transaktionen[[Transaktionen]:[Modul]],3,FALSE),"Modul anders","okay"),"")</f>
        <v/>
      </c>
      <c r="AP3737">
        <f>IFERROR(IF(COUNTIFS(BTT[Verwendete Transaktion (Pflichtauswahl)],BTT[[#This Row],[Verwendete Transaktion (Pflichtauswahl)]],BTT[SAP-Modul
(Pflichtauswahl)],"&lt;&gt;"&amp;BTT[[#This Row],[SAP-Modul
(Pflichtauswahl)]])&gt;0,"Modul anders","okay"),"")</f>
        <v/>
      </c>
      <c r="AQ3737">
        <f>IFERROR(IF(COUNTIFS(BTT[Verwendete Transaktion (Pflichtauswahl)],BTT[[#This Row],[Verwendete Transaktion (Pflichtauswahl)]],BTT[Verantwortliches TP
(automatisch)],"&lt;&gt;"&amp;BTT[[#This Row],[Verantwortliches TP
(automatisch)]])&gt;0,"Transaktion mehrfach","okay"),"")</f>
        <v/>
      </c>
      <c r="AR3737">
        <f>IFERROR(IF(COUNTIFS(BTT[Verwendete Transaktion (Pflichtauswahl)],BTT[[#This Row],[Verwendete Transaktion (Pflichtauswahl)]],BTT[Verantwortliches TP
(automatisch)],"&lt;&gt;"&amp;VLOOKUP(aktives_Teilprojekt,Teilprojekte[[Teilprojekte]:[Kürzel]],2,FALSE))&gt;0,"Transaktion mehrfach","okay"),"")</f>
        <v/>
      </c>
      <c r="AS3737" t="inlineStr">
        <is>
          <t>NL23</t>
        </is>
      </c>
    </row>
    <row r="3738">
      <c r="A3738">
        <f>IFERROR(IF(BTT[[#This Row],[Lfd Nr. 
(aus konsolidierter Datei)]]&lt;&gt;"",BTT[[#This Row],[Lfd Nr. 
(aus konsolidierter Datei)]],VLOOKUP(aktives_Teilprojekt,Teilprojekte[[Teilprojekte]:[Kürzel]],2,FALSE)&amp;ROW(BTT[[#This Row],[Lfd Nr.
(automatisch)]])-2),"")</f>
        <v/>
      </c>
      <c r="B3738" t="inlineStr">
        <is>
          <t>Anfrage bearbeiten</t>
        </is>
      </c>
      <c r="D3738" t="inlineStr">
        <is>
          <t>Systempflege</t>
        </is>
      </c>
      <c r="E3738">
        <f>IFERROR(IF(NOT(BTT[[#This Row],[Manuelle Änderung des Verantwortliches TP
(Auswahl - bei Bedarf)]]=""),BTT[[#This Row],[Manuelle Änderung des Verantwortliches TP
(Auswahl - bei Bedarf)]],VLOOKUP(BTT[[#This Row],[Hauptprozess
(Pflichtauswahl)]],Hauptprozesse[],3,FALSE)),"")</f>
        <v/>
      </c>
      <c r="F3738" t="inlineStr">
        <is>
          <t>IH</t>
        </is>
      </c>
      <c r="G3738" t="inlineStr">
        <is>
          <t>WV</t>
        </is>
      </c>
      <c r="H3738" t="inlineStr">
        <is>
          <t>PM</t>
        </is>
      </c>
      <c r="I3738" t="inlineStr">
        <is>
          <t>IW58</t>
        </is>
      </c>
      <c r="J3738">
        <f>IFERROR(VLOOKUP(BTT[[#This Row],[Verwendete Transaktion (Pflichtauswahl)]],Transaktionen[[Transaktionen]:[Langtext]],2,FALSE),"")</f>
        <v/>
      </c>
      <c r="K3738" t="inlineStr">
        <is>
          <t>IW59</t>
        </is>
      </c>
      <c r="O3738" t="inlineStr">
        <is>
          <t>nein</t>
        </is>
      </c>
      <c r="T3738" t="inlineStr">
        <is>
          <t>weiterer</t>
        </is>
      </c>
      <c r="V3738">
        <f>IFERROR(VLOOKUP(BTT[[#This Row],[Verwendetes Formular
(Auswahl falls relevant)]],Formulare[[Formularbezeichnung]:[Formularname (technisch)]],2,FALSE),"")</f>
        <v/>
      </c>
      <c r="W3738" t="inlineStr">
        <is>
          <t>Excel</t>
        </is>
      </c>
      <c r="X3738" t="inlineStr">
        <is>
          <t>nein</t>
        </is>
      </c>
      <c r="Y3738" t="inlineStr">
        <is>
          <t>HA-Prozess (Prozesscontrolling)</t>
        </is>
      </c>
      <c r="Z3738" t="inlineStr">
        <is>
          <t>Should-have</t>
        </is>
      </c>
      <c r="AK3738">
        <f>IF(BTT[[#This Row],[Subprozess
(optionale Auswahl)]]="","okay",IF(VLOOKUP(BTT[[#This Row],[Subprozess
(optionale Auswahl)]],BPML[[Subprozess]:[Zugeordneter Hauptprozess]],3,FALSE)=BTT[[#This Row],[Hauptprozess
(Pflichtauswahl)]],"okay","falscher Subprozess"))</f>
        <v/>
      </c>
      <c r="AL3738">
        <f>IF(aktives_Teilprojekt="Master","",IF(BTT[[#This Row],[Verantwortliches TP
(automatisch)]]=VLOOKUP(aktives_Teilprojekt,Teilprojekte[[Teilprojekte]:[Kürzel]],2,FALSE),"okay","Hauptprozess anderes TP"))</f>
        <v/>
      </c>
      <c r="AM3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8">
        <f>IFERROR(IF(BTT[[#This Row],[SAP-Modul
(Pflichtauswahl)]]&lt;&gt;VLOOKUP(BTT[[#This Row],[Verwendete Transaktion (Pflichtauswahl)]],Transaktionen[[Transaktionen]:[Modul]],3,FALSE),"Modul anders","okay"),"")</f>
        <v/>
      </c>
      <c r="AP3738">
        <f>IFERROR(IF(COUNTIFS(BTT[Verwendete Transaktion (Pflichtauswahl)],BTT[[#This Row],[Verwendete Transaktion (Pflichtauswahl)]],BTT[SAP-Modul
(Pflichtauswahl)],"&lt;&gt;"&amp;BTT[[#This Row],[SAP-Modul
(Pflichtauswahl)]])&gt;0,"Modul anders","okay"),"")</f>
        <v/>
      </c>
      <c r="AQ3738">
        <f>IFERROR(IF(COUNTIFS(BTT[Verwendete Transaktion (Pflichtauswahl)],BTT[[#This Row],[Verwendete Transaktion (Pflichtauswahl)]],BTT[Verantwortliches TP
(automatisch)],"&lt;&gt;"&amp;BTT[[#This Row],[Verantwortliches TP
(automatisch)]])&gt;0,"Transaktion mehrfach","okay"),"")</f>
        <v/>
      </c>
      <c r="AR3738">
        <f>IFERROR(IF(COUNTIFS(BTT[Verwendete Transaktion (Pflichtauswahl)],BTT[[#This Row],[Verwendete Transaktion (Pflichtauswahl)]],BTT[Verantwortliches TP
(automatisch)],"&lt;&gt;"&amp;VLOOKUP(aktives_Teilprojekt,Teilprojekte[[Teilprojekte]:[Kürzel]],2,FALSE))&gt;0,"Transaktion mehrfach","okay"),"")</f>
        <v/>
      </c>
      <c r="AS3738" t="inlineStr">
        <is>
          <t>NL26</t>
        </is>
      </c>
    </row>
    <row r="3739">
      <c r="A3739">
        <f>IFERROR(IF(BTT[[#This Row],[Lfd Nr. 
(aus konsolidierter Datei)]]&lt;&gt;"",BTT[[#This Row],[Lfd Nr. 
(aus konsolidierter Datei)]],VLOOKUP(aktives_Teilprojekt,Teilprojekte[[Teilprojekte]:[Kürzel]],2,FALSE)&amp;ROW(BTT[[#This Row],[Lfd Nr.
(automatisch)]])-2),"")</f>
        <v/>
      </c>
      <c r="B3739" t="inlineStr">
        <is>
          <t>Serviceauftrag für Nebenleistungen bearbeiten</t>
        </is>
      </c>
      <c r="D3739" t="inlineStr">
        <is>
          <t>Stundenbuchung (siehe TP IH)</t>
        </is>
      </c>
      <c r="E3739">
        <f>IFERROR(IF(NOT(BTT[[#This Row],[Manuelle Änderung des Verantwortliches TP
(Auswahl - bei Bedarf)]]=""),BTT[[#This Row],[Manuelle Änderung des Verantwortliches TP
(Auswahl - bei Bedarf)]],VLOOKUP(BTT[[#This Row],[Hauptprozess
(Pflichtauswahl)]],Hauptprozesse[],3,FALSE)),"")</f>
        <v/>
      </c>
      <c r="F3739" t="inlineStr">
        <is>
          <t>IH</t>
        </is>
      </c>
      <c r="H3739" t="inlineStr">
        <is>
          <t>PM</t>
        </is>
      </c>
      <c r="I3739" t="inlineStr">
        <is>
          <t>iw41</t>
        </is>
      </c>
      <c r="J3739">
        <f>IFERROR(VLOOKUP(BTT[[#This Row],[Verwendete Transaktion (Pflichtauswahl)]],Transaktionen[[Transaktionen]:[Langtext]],2,FALSE),"")</f>
        <v/>
      </c>
      <c r="O3739" t="inlineStr">
        <is>
          <t>nein</t>
        </is>
      </c>
      <c r="V3739">
        <f>IFERROR(VLOOKUP(BTT[[#This Row],[Verwendetes Formular
(Auswahl falls relevant)]],Formulare[[Formularbezeichnung]:[Formularname (technisch)]],2,FALSE),"")</f>
        <v/>
      </c>
      <c r="AK3739">
        <f>IF(BTT[[#This Row],[Subprozess
(optionale Auswahl)]]="","okay",IF(VLOOKUP(BTT[[#This Row],[Subprozess
(optionale Auswahl)]],BPML[[Subprozess]:[Zugeordneter Hauptprozess]],3,FALSE)=BTT[[#This Row],[Hauptprozess
(Pflichtauswahl)]],"okay","falscher Subprozess"))</f>
        <v/>
      </c>
      <c r="AL3739">
        <f>IF(aktives_Teilprojekt="Master","",IF(BTT[[#This Row],[Verantwortliches TP
(automatisch)]]=VLOOKUP(aktives_Teilprojekt,Teilprojekte[[Teilprojekte]:[Kürzel]],2,FALSE),"okay","Hauptprozess anderes TP"))</f>
        <v/>
      </c>
      <c r="AM3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9">
        <f>IFERROR(IF(BTT[[#This Row],[SAP-Modul
(Pflichtauswahl)]]&lt;&gt;VLOOKUP(BTT[[#This Row],[Verwendete Transaktion (Pflichtauswahl)]],Transaktionen[[Transaktionen]:[Modul]],3,FALSE),"Modul anders","okay"),"")</f>
        <v/>
      </c>
      <c r="AP3739">
        <f>IFERROR(IF(COUNTIFS(BTT[Verwendete Transaktion (Pflichtauswahl)],BTT[[#This Row],[Verwendete Transaktion (Pflichtauswahl)]],BTT[SAP-Modul
(Pflichtauswahl)],"&lt;&gt;"&amp;BTT[[#This Row],[SAP-Modul
(Pflichtauswahl)]])&gt;0,"Modul anders","okay"),"")</f>
        <v/>
      </c>
      <c r="AQ3739">
        <f>IFERROR(IF(COUNTIFS(BTT[Verwendete Transaktion (Pflichtauswahl)],BTT[[#This Row],[Verwendete Transaktion (Pflichtauswahl)]],BTT[Verantwortliches TP
(automatisch)],"&lt;&gt;"&amp;BTT[[#This Row],[Verantwortliches TP
(automatisch)]])&gt;0,"Transaktion mehrfach","okay"),"")</f>
        <v/>
      </c>
      <c r="AR3739">
        <f>IFERROR(IF(COUNTIFS(BTT[Verwendete Transaktion (Pflichtauswahl)],BTT[[#This Row],[Verwendete Transaktion (Pflichtauswahl)]],BTT[Verantwortliches TP
(automatisch)],"&lt;&gt;"&amp;VLOOKUP(aktives_Teilprojekt,Teilprojekte[[Teilprojekte]:[Kürzel]],2,FALSE))&gt;0,"Transaktion mehrfach","okay"),"")</f>
        <v/>
      </c>
      <c r="AS3739" t="inlineStr">
        <is>
          <t>NL275</t>
        </is>
      </c>
    </row>
    <row r="3740">
      <c r="A3740">
        <f>IFERROR(IF(BTT[[#This Row],[Lfd Nr. 
(aus konsolidierter Datei)]]&lt;&gt;"",BTT[[#This Row],[Lfd Nr. 
(aus konsolidierter Datei)]],VLOOKUP(aktives_Teilprojekt,Teilprojekte[[Teilprojekte]:[Kürzel]],2,FALSE)&amp;ROW(BTT[[#This Row],[Lfd Nr.
(automatisch)]])-2),"")</f>
        <v/>
      </c>
      <c r="B3740" t="inlineStr">
        <is>
          <t>geplante Außerbetriebnahme und Instandsetzung durchführen</t>
        </is>
      </c>
      <c r="C3740" t="inlineStr">
        <is>
          <t>Vorgangsbeplanung vornehmen</t>
        </is>
      </c>
      <c r="D3740" t="inlineStr">
        <is>
          <t>Abrufmanager</t>
        </is>
      </c>
      <c r="E3740">
        <f>IFERROR(IF(NOT(BTT[[#This Row],[Manuelle Änderung des Verantwortliches TP
(Auswahl - bei Bedarf)]]=""),BTT[[#This Row],[Manuelle Änderung des Verantwortliches TP
(Auswahl - bei Bedarf)]],VLOOKUP(BTT[[#This Row],[Hauptprozess
(Pflichtauswahl)]],Hauptprozesse[],3,FALSE)),"")</f>
        <v/>
      </c>
      <c r="H3740" t="inlineStr">
        <is>
          <t>PM</t>
        </is>
      </c>
      <c r="I3740" t="inlineStr">
        <is>
          <t>Z_PM_B_ORDER</t>
        </is>
      </c>
      <c r="J3740">
        <f>IFERROR(VLOOKUP(BTT[[#This Row],[Verwendete Transaktion (Pflichtauswahl)]],Transaktionen[[Transaktionen]:[Langtext]],2,FALSE),"")</f>
        <v/>
      </c>
      <c r="K3740" t="inlineStr">
        <is>
          <t>ZPM_FRV</t>
        </is>
      </c>
      <c r="L3740" t="inlineStr">
        <is>
          <t>nein</t>
        </is>
      </c>
      <c r="M3740" t="inlineStr">
        <is>
          <t>nein</t>
        </is>
      </c>
      <c r="O3740" t="inlineStr">
        <is>
          <t>nein</t>
        </is>
      </c>
      <c r="V3740">
        <f>IFERROR(VLOOKUP(BTT[[#This Row],[Verwendetes Formular
(Auswahl falls relevant)]],Formulare[[Formularbezeichnung]:[Formularname (technisch)]],2,FALSE),"")</f>
        <v/>
      </c>
      <c r="Y3740" t="inlineStr">
        <is>
          <t>Schnittstelle zu BLQ ist vorhanden</t>
        </is>
      </c>
      <c r="Z3740" t="inlineStr">
        <is>
          <t>Must-have</t>
        </is>
      </c>
      <c r="AK3740">
        <f>IF(BTT[[#This Row],[Subprozess
(optionale Auswahl)]]="","okay",IF(VLOOKUP(BTT[[#This Row],[Subprozess
(optionale Auswahl)]],BPML[[Subprozess]:[Zugeordneter Hauptprozess]],3,FALSE)=BTT[[#This Row],[Hauptprozess
(Pflichtauswahl)]],"okay","falscher Subprozess"))</f>
        <v/>
      </c>
      <c r="AL3740">
        <f>IF(aktives_Teilprojekt="Master","",IF(BTT[[#This Row],[Verantwortliches TP
(automatisch)]]=VLOOKUP(aktives_Teilprojekt,Teilprojekte[[Teilprojekte]:[Kürzel]],2,FALSE),"okay","Hauptprozess anderes TP"))</f>
        <v/>
      </c>
      <c r="AM3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0">
        <f>IFERROR(IF(BTT[[#This Row],[SAP-Modul
(Pflichtauswahl)]]&lt;&gt;VLOOKUP(BTT[[#This Row],[Verwendete Transaktion (Pflichtauswahl)]],Transaktionen[[Transaktionen]:[Modul]],3,FALSE),"Modul anders","okay"),"")</f>
        <v/>
      </c>
      <c r="AP3740">
        <f>IFERROR(IF(COUNTIFS(BTT[Verwendete Transaktion (Pflichtauswahl)],BTT[[#This Row],[Verwendete Transaktion (Pflichtauswahl)]],BTT[SAP-Modul
(Pflichtauswahl)],"&lt;&gt;"&amp;BTT[[#This Row],[SAP-Modul
(Pflichtauswahl)]])&gt;0,"Modul anders","okay"),"")</f>
        <v/>
      </c>
      <c r="AQ3740">
        <f>IFERROR(IF(COUNTIFS(BTT[Verwendete Transaktion (Pflichtauswahl)],BTT[[#This Row],[Verwendete Transaktion (Pflichtauswahl)]],BTT[Verantwortliches TP
(automatisch)],"&lt;&gt;"&amp;BTT[[#This Row],[Verantwortliches TP
(automatisch)]])&gt;0,"Transaktion mehrfach","okay"),"")</f>
        <v/>
      </c>
      <c r="AR3740">
        <f>IFERROR(IF(COUNTIFS(BTT[Verwendete Transaktion (Pflichtauswahl)],BTT[[#This Row],[Verwendete Transaktion (Pflichtauswahl)]],BTT[Verantwortliches TP
(automatisch)],"&lt;&gt;"&amp;VLOOKUP(aktives_Teilprojekt,Teilprojekte[[Teilprojekte]:[Kürzel]],2,FALSE))&gt;0,"Transaktion mehrfach","okay"),"")</f>
        <v/>
      </c>
      <c r="AS3740" t="inlineStr">
        <is>
          <t>IH418</t>
        </is>
      </c>
    </row>
  </sheetData>
  <mergeCells count="4">
    <mergeCell ref="AK1:AT1"/>
    <mergeCell ref="A1:D1"/>
    <mergeCell ref="E1:Z1"/>
    <mergeCell ref="AB1:AJ1"/>
  </mergeCells>
  <conditionalFormatting sqref="B3:B3740">
    <cfRule type="expression" priority="1" dxfId="13">
      <formula>ISBLANK(B3)</formula>
    </cfRule>
  </conditionalFormatting>
  <conditionalFormatting sqref="W3:W3740">
    <cfRule type="expression" priority="2" dxfId="13">
      <formula>AND(ISBLANK(W3),OR(T3="Mail",T3="XML",T3="weiterer"))</formula>
    </cfRule>
  </conditionalFormatting>
  <conditionalFormatting sqref="U3:U3740">
    <cfRule type="expression" priority="3" dxfId="13">
      <formula>AND(ISBLANK(U3),T3="SAP-Formular")</formula>
    </cfRule>
  </conditionalFormatting>
  <conditionalFormatting sqref="V3:V3740">
    <cfRule type="expression" priority="4" dxfId="13">
      <formula>AND(ISBLANK(U3),T3="SAP-Formular")</formula>
    </cfRule>
  </conditionalFormatting>
  <conditionalFormatting sqref="Z3:Z3740">
    <cfRule type="expression" priority="5" dxfId="13">
      <formula>ISBLANK(Z3)</formula>
    </cfRule>
  </conditionalFormatting>
  <conditionalFormatting sqref="D3:D3740">
    <cfRule type="expression" priority="6" dxfId="13">
      <formula>ISBLANK(D3)</formula>
    </cfRule>
  </conditionalFormatting>
  <conditionalFormatting sqref="T3:T3740">
    <cfRule type="expression" priority="7" dxfId="13">
      <formula>ISBLANK(T3)</formula>
    </cfRule>
  </conditionalFormatting>
  <conditionalFormatting sqref="I3:I3740">
    <cfRule type="expression" priority="8" dxfId="13">
      <formula>ISBLANK(I3)</formula>
    </cfRule>
  </conditionalFormatting>
  <conditionalFormatting sqref="O3:O3740">
    <cfRule type="expression" priority="9" dxfId="13">
      <formula>ISBLANK(O3)</formula>
    </cfRule>
  </conditionalFormatting>
  <conditionalFormatting sqref="X3:X3740">
    <cfRule type="expression" priority="10" dxfId="13">
      <formula>ISBLANK(X3)</formula>
    </cfRule>
  </conditionalFormatting>
  <conditionalFormatting sqref="H3:H3740">
    <cfRule type="expression" priority="11" dxfId="13">
      <formula>ISBLANK(H3)</formula>
    </cfRule>
  </conditionalFormatting>
  <dataValidations count="18">
    <dataValidation sqref="B3:B3740" showDropDown="0" showInputMessage="1" showErrorMessage="1" allowBlank="1" type="list">
      <formula1>BPML!$A$2:$A$84</formula1>
    </dataValidation>
    <dataValidation sqref="C3:C3740" showDropDown="0" showInputMessage="1" showErrorMessage="1" allowBlank="1" type="list">
      <formula1>=BPML!$F$2:$F$102</formula1>
    </dataValidation>
    <dataValidation sqref="I3:I3740" showDropDown="0" showInputMessage="1" showErrorMessage="1" allowBlank="1" type="list">
      <formula1>=Transaktionen!$A$2:$A$4274</formula1>
    </dataValidation>
    <dataValidation sqref="R3:R3740" showDropDown="0" showInputMessage="1" showErrorMessage="1" allowBlank="1" type="list">
      <formula1>=Schnittstellen!$H$2:$H$112</formula1>
    </dataValidation>
    <dataValidation sqref="H3:H3740" showDropDown="0" showInputMessage="1" showErrorMessage="1" allowBlank="1" type="list">
      <formula1>='Datengrundlage adesso'!$A$2:$A$51</formula1>
    </dataValidation>
    <dataValidation sqref="Z3:Z3740" showDropDown="0" showInputMessage="1" showErrorMessage="1" allowBlank="1" type="list">
      <formula1>='Datengrundlage adesso'!$E$2:$E$4</formula1>
    </dataValidation>
    <dataValidation sqref="AH3:AH3740" showDropDown="0" showInputMessage="1" showErrorMessage="1" allowBlank="1" type="list">
      <formula1>='Datengrundlage adesso'!$G$2:$G$3</formula1>
    </dataValidation>
    <dataValidation sqref="AA3:AA3740" showDropDown="0" showInputMessage="1" showErrorMessage="1" allowBlank="1" type="list">
      <formula1>='Datengrundlage adesso'!$G$2:$G$3</formula1>
    </dataValidation>
    <dataValidation sqref="AB3:AB3740" showDropDown="0" showInputMessage="1" showErrorMessage="1" allowBlank="1" type="list">
      <formula1>='Datengrundlage adesso'!$G$2:$G$3</formula1>
    </dataValidation>
    <dataValidation sqref="AJ3:AJ3740" showDropDown="0" showInputMessage="1" showErrorMessage="1" allowBlank="1" type="list">
      <formula1>='Datengrundlage adesso'!$G$2:$G$3</formula1>
    </dataValidation>
    <dataValidation sqref="O3:O3740" showDropDown="0" showInputMessage="1" showErrorMessage="1" allowBlank="1" type="list">
      <formula1>='Datengrundlage adesso'!$G$2:$G$3</formula1>
    </dataValidation>
    <dataValidation sqref="AI3:AI3740" showDropDown="0" showInputMessage="1" showErrorMessage="1" allowBlank="1" type="list">
      <formula1>='Datengrundlage adesso'!$G$2:$G$3</formula1>
    </dataValidation>
    <dataValidation sqref="X3:X3740" showDropDown="0" showInputMessage="1" showErrorMessage="1" allowBlank="1" type="list">
      <formula1>='Datengrundlage adesso'!$G$2:$G$3</formula1>
    </dataValidation>
    <dataValidation sqref="AG3:AG3740" showDropDown="0" showInputMessage="1" showErrorMessage="1" allowBlank="1" type="list">
      <formula1>='Datengrundlage adesso'!$G$2:$G$3</formula1>
    </dataValidation>
    <dataValidation sqref="T3:T3740" showDropDown="0" showInputMessage="1" showErrorMessage="1" allowBlank="1" type="list">
      <formula1>='Datengrundlage adesso'!$I$2:$I$6</formula1>
    </dataValidation>
    <dataValidation sqref="U3:U3740" showDropDown="0" showInputMessage="1" showErrorMessage="1" allowBlank="1" type="list">
      <formula1>=Formulare!$A$2:$A$201</formula1>
    </dataValidation>
    <dataValidation sqref="AD3:AD3740" showDropDown="0" showInputMessage="1" showErrorMessage="1" allowBlank="1" type="list">
      <formula1>='Datengrundlage adesso'!$K$2:$K$5</formula1>
    </dataValidation>
    <dataValidation sqref="F3:F3740" showDropDown="0" showInputMessage="1" showErrorMessage="1" allowBlank="1" type="list">
      <formula1>=Übersicht!$F$2:$F$13</formula1>
    </dataValidation>
  </dataValidations>
  <pageMargins left="0.7" right="0.7" top="0.787401575" bottom="0.787401575" header="0.3" footer="0.3"/>
  <pageSetup orientation="portrait" paperSize="9"/>
  <legacyDrawing r:id="anysvml"/>
  <tableParts count="1">
    <tablePart r:id="rId1"/>
  </tableParts>
</worksheet>
</file>

<file path=xl/worksheets/sheet3.xml><?xml version="1.0" encoding="utf-8"?>
<worksheet xmlns:r="http://schemas.openxmlformats.org/officeDocument/2006/relationships" xmlns="http://schemas.openxmlformats.org/spreadsheetml/2006/main">
  <sheetPr codeName="Tabelle3">
    <outlinePr summaryBelow="1" summaryRight="1"/>
    <pageSetUpPr/>
  </sheetPr>
  <dimension ref="A1:J185"/>
  <sheetViews>
    <sheetView workbookViewId="0">
      <selection activeCell="E28" sqref="E28"/>
    </sheetView>
  </sheetViews>
  <sheetFormatPr baseColWidth="10" defaultColWidth="11.42578125" defaultRowHeight="15"/>
  <cols>
    <col width="53.85546875" bestFit="1" customWidth="1" min="1" max="1"/>
    <col width="14.42578125" customWidth="1" min="2" max="2"/>
    <col width="19.42578125" customWidth="1" min="3" max="4"/>
    <col width="49.28515625" customWidth="1" min="6" max="6"/>
    <col width="11.5703125" bestFit="1" customWidth="1" min="7" max="7"/>
    <col width="53.85546875" bestFit="1" customWidth="1" min="8" max="8"/>
    <col width="20.140625" customWidth="1" min="9" max="9"/>
    <col width="17.42578125" bestFit="1" customWidth="1" min="10" max="10"/>
  </cols>
  <sheetData>
    <row r="1" ht="42.75" customHeight="1">
      <c r="A1" t="inlineStr">
        <is>
          <t>Hauptprozess</t>
        </is>
      </c>
      <c r="B1" t="inlineStr">
        <is>
          <t>ARIS-ID</t>
        </is>
      </c>
      <c r="C1" t="inlineStr">
        <is>
          <t>Verantwortliches TP</t>
        </is>
      </c>
      <c r="D1" t="inlineStr">
        <is>
          <t>verwendet in BTT</t>
        </is>
      </c>
      <c r="F1" t="inlineStr">
        <is>
          <t>Subprozess</t>
        </is>
      </c>
      <c r="G1" t="inlineStr">
        <is>
          <t>ARIS-ID</t>
        </is>
      </c>
      <c r="H1" t="inlineStr">
        <is>
          <t>Zugeordneter Hauptprozess</t>
        </is>
      </c>
      <c r="I1" t="inlineStr">
        <is>
          <t>TP aus Hauptprozess</t>
        </is>
      </c>
      <c r="J1" t="inlineStr">
        <is>
          <t>verwendet in BTT</t>
        </is>
      </c>
    </row>
    <row r="2">
      <c r="A2" t="inlineStr">
        <is>
          <t>Bedarfsanalyse, -ermittlung und Assetmanagement</t>
        </is>
      </c>
      <c r="B2" t="inlineStr">
        <is>
          <t>HANA0110</t>
        </is>
      </c>
      <c r="C2" t="inlineStr">
        <is>
          <t>PS/IM</t>
        </is>
      </c>
      <c r="D2">
        <f>IF(ISERROR(VLOOKUP(Hauptprozesse[[#This Row],[Hauptprozess]],BTT[Hauptprozess
(Pflichtauswahl)],1,FALSE)),"nein","ja")</f>
        <v/>
      </c>
      <c r="F2" t="inlineStr">
        <is>
          <t>Simulationsmodelle (Assetsimulation) entwickeln</t>
        </is>
      </c>
      <c r="G2" t="inlineStr">
        <is>
          <t>HANA011001</t>
        </is>
      </c>
      <c r="H2" t="inlineStr">
        <is>
          <t>Bedarfsanalyse, -ermittlung und Assetmanagement</t>
        </is>
      </c>
      <c r="I2">
        <f>VLOOKUP(BPML[[#This Row],[Zugeordneter Hauptprozess]],Hauptprozesse[],3,FALSE)</f>
        <v/>
      </c>
      <c r="J2">
        <f>IF(ISERROR(VLOOKUP(BPML[[#This Row],[Subprozess]],BTT[Subprozess
(optionale Auswahl)],1,FALSE)),"nein","ja")</f>
        <v/>
      </c>
    </row>
    <row r="3">
      <c r="A3" t="inlineStr">
        <is>
          <t>Investitionsplanung</t>
        </is>
      </c>
      <c r="B3" t="inlineStr">
        <is>
          <t>HANA0120</t>
        </is>
      </c>
      <c r="C3" t="inlineStr">
        <is>
          <t>FI</t>
        </is>
      </c>
      <c r="D3">
        <f>IF(ISERROR(VLOOKUP(Hauptprozesse[[#This Row],[Hauptprozess]],BTT[Hauptprozess
(Pflichtauswahl)],1,FALSE)),"nein","ja")</f>
        <v/>
      </c>
      <c r="F3" t="inlineStr">
        <is>
          <t>Energiecontrolling</t>
        </is>
      </c>
      <c r="G3" t="inlineStr">
        <is>
          <t>HANA011002</t>
        </is>
      </c>
      <c r="H3" t="inlineStr">
        <is>
          <t>Bedarfsanalyse, -ermittlung und Assetmanagement</t>
        </is>
      </c>
      <c r="I3">
        <f>VLOOKUP(BPML[[#This Row],[Zugeordneter Hauptprozess]],Hauptprozesse[],3,FALSE)</f>
        <v/>
      </c>
      <c r="J3">
        <f>IF(ISERROR(VLOOKUP(BPML[[#This Row],[Subprozess]],BTT[Subprozess
(optionale Auswahl)],1,FALSE)),"nein","ja")</f>
        <v/>
      </c>
    </row>
    <row r="4">
      <c r="A4" t="inlineStr">
        <is>
          <t>Planung Werke</t>
        </is>
      </c>
      <c r="B4" t="inlineStr">
        <is>
          <t>HANA0121</t>
        </is>
      </c>
      <c r="C4" t="inlineStr">
        <is>
          <t>PS/IM</t>
        </is>
      </c>
      <c r="D4">
        <f>IF(ISERROR(VLOOKUP(Hauptprozesse[[#This Row],[Hauptprozess]],BTT[Hauptprozess
(Pflichtauswahl)],1,FALSE)),"nein","ja")</f>
        <v/>
      </c>
      <c r="F4" t="inlineStr">
        <is>
          <t>Bedarfsanmeldung</t>
        </is>
      </c>
      <c r="G4" t="inlineStr">
        <is>
          <t>HANA011003</t>
        </is>
      </c>
      <c r="H4" t="inlineStr">
        <is>
          <t>Bedarfsanalyse, -ermittlung und Assetmanagement</t>
        </is>
      </c>
      <c r="I4">
        <f>VLOOKUP(BPML[[#This Row],[Zugeordneter Hauptprozess]],Hauptprozesse[],3,FALSE)</f>
        <v/>
      </c>
      <c r="J4">
        <f>IF(ISERROR(VLOOKUP(BPML[[#This Row],[Subprozess]],BTT[Subprozess
(optionale Auswahl)],1,FALSE)),"nein","ja")</f>
        <v/>
      </c>
    </row>
    <row r="5">
      <c r="A5" t="inlineStr">
        <is>
          <t>Bauausführung und -überwachung Werke</t>
        </is>
      </c>
      <c r="B5" t="inlineStr">
        <is>
          <t>HANA0122</t>
        </is>
      </c>
      <c r="C5" t="inlineStr">
        <is>
          <t>PS/IM</t>
        </is>
      </c>
      <c r="D5">
        <f>IF(ISERROR(VLOOKUP(Hauptprozesse[[#This Row],[Hauptprozess]],BTT[Hauptprozess
(Pflichtauswahl)],1,FALSE)),"nein","ja")</f>
        <v/>
      </c>
      <c r="F5" t="inlineStr">
        <is>
          <t>Bedarfsbewertung und Freigabe</t>
        </is>
      </c>
      <c r="G5" t="inlineStr">
        <is>
          <t>HANA011004</t>
        </is>
      </c>
      <c r="H5" t="inlineStr">
        <is>
          <t>Bedarfsanalyse, -ermittlung und Assetmanagement</t>
        </is>
      </c>
      <c r="I5">
        <f>VLOOKUP(BPML[[#This Row],[Zugeordneter Hauptprozess]],Hauptprozesse[],3,FALSE)</f>
        <v/>
      </c>
      <c r="J5">
        <f>IF(ISERROR(VLOOKUP(BPML[[#This Row],[Subprozess]],BTT[Subprozess
(optionale Auswahl)],1,FALSE)),"nein","ja")</f>
        <v/>
      </c>
    </row>
    <row r="6">
      <c r="A6" t="inlineStr">
        <is>
          <t>Abnahme und Inbetriebnahme Werke</t>
        </is>
      </c>
      <c r="B6" t="inlineStr">
        <is>
          <t>HANA0123</t>
        </is>
      </c>
      <c r="C6" t="inlineStr">
        <is>
          <t>PS/IM</t>
        </is>
      </c>
      <c r="D6">
        <f>IF(ISERROR(VLOOKUP(Hauptprozesse[[#This Row],[Hauptprozess]],BTT[Hauptprozess
(Pflichtauswahl)],1,FALSE)),"nein","ja")</f>
        <v/>
      </c>
      <c r="F6" t="inlineStr">
        <is>
          <t>Aufgabenstellung</t>
        </is>
      </c>
      <c r="G6" t="inlineStr">
        <is>
          <t>HANA011005</t>
        </is>
      </c>
      <c r="H6" t="inlineStr">
        <is>
          <t>Bedarfsanalyse, -ermittlung und Assetmanagement</t>
        </is>
      </c>
      <c r="I6">
        <f>VLOOKUP(BPML[[#This Row],[Zugeordneter Hauptprozess]],Hauptprozesse[],3,FALSE)</f>
        <v/>
      </c>
      <c r="J6">
        <f>IF(ISERROR(VLOOKUP(BPML[[#This Row],[Subprozess]],BTT[Subprozess
(optionale Auswahl)],1,FALSE)),"nein","ja")</f>
        <v/>
      </c>
    </row>
    <row r="7">
      <c r="A7" t="inlineStr">
        <is>
          <t>Bauvorbereitung / Planung Netze</t>
        </is>
      </c>
      <c r="B7" t="inlineStr">
        <is>
          <t>HANA0124</t>
        </is>
      </c>
      <c r="C7" t="inlineStr">
        <is>
          <t>PS/IM</t>
        </is>
      </c>
      <c r="D7">
        <f>IF(ISERROR(VLOOKUP(Hauptprozesse[[#This Row],[Hauptprozess]],BTT[Hauptprozess
(Pflichtauswahl)],1,FALSE)),"nein","ja")</f>
        <v/>
      </c>
      <c r="F7" t="inlineStr">
        <is>
          <t>Wirtschaftlichkeit für Investitionen betrachten</t>
        </is>
      </c>
      <c r="G7" t="inlineStr">
        <is>
          <t>HANA012001</t>
        </is>
      </c>
      <c r="H7" t="inlineStr">
        <is>
          <t>Investitionsplanung</t>
        </is>
      </c>
      <c r="I7">
        <f>VLOOKUP(BPML[[#This Row],[Zugeordneter Hauptprozess]],Hauptprozesse[],3,FALSE)</f>
        <v/>
      </c>
      <c r="J7">
        <f>IF(ISERROR(VLOOKUP(BPML[[#This Row],[Subprozess]],BTT[Subprozess
(optionale Auswahl)],1,FALSE)),"nein","ja")</f>
        <v/>
      </c>
    </row>
    <row r="8">
      <c r="A8" t="inlineStr">
        <is>
          <t>Baudurchführung Netze</t>
        </is>
      </c>
      <c r="B8" t="inlineStr">
        <is>
          <t>HANA0125</t>
        </is>
      </c>
      <c r="C8" t="inlineStr">
        <is>
          <t>PS/IM</t>
        </is>
      </c>
      <c r="D8">
        <f>IF(ISERROR(VLOOKUP(Hauptprozesse[[#This Row],[Hauptprozess]],BTT[Hauptprozess
(Pflichtauswahl)],1,FALSE)),"nein","ja")</f>
        <v/>
      </c>
      <c r="F8" t="inlineStr">
        <is>
          <t>Investitionsplan erstellen</t>
        </is>
      </c>
      <c r="G8" t="inlineStr">
        <is>
          <t>HANA012002</t>
        </is>
      </c>
      <c r="H8" t="inlineStr">
        <is>
          <t>Investitionsplanung</t>
        </is>
      </c>
      <c r="I8">
        <f>VLOOKUP(BPML[[#This Row],[Zugeordneter Hauptprozess]],Hauptprozesse[],3,FALSE)</f>
        <v/>
      </c>
      <c r="J8">
        <f>IF(ISERROR(VLOOKUP(BPML[[#This Row],[Subprozess]],BTT[Subprozess
(optionale Auswahl)],1,FALSE)),"nein","ja")</f>
        <v/>
      </c>
    </row>
    <row r="9">
      <c r="A9" t="inlineStr">
        <is>
          <t>Bauabnahme Netze</t>
        </is>
      </c>
      <c r="B9" t="inlineStr">
        <is>
          <t>HANA0126</t>
        </is>
      </c>
      <c r="C9" t="inlineStr">
        <is>
          <t>PS/IM</t>
        </is>
      </c>
      <c r="D9">
        <f>IF(ISERROR(VLOOKUP(Hauptprozesse[[#This Row],[Hauptprozess]],BTT[Hauptprozess
(Pflichtauswahl)],1,FALSE)),"nein","ja")</f>
        <v/>
      </c>
      <c r="F9" t="inlineStr">
        <is>
          <t>Investitionsprognose erstellen</t>
        </is>
      </c>
      <c r="G9" t="inlineStr">
        <is>
          <t>HANA012003</t>
        </is>
      </c>
      <c r="H9" t="inlineStr">
        <is>
          <t>Investitionsplanung</t>
        </is>
      </c>
      <c r="I9">
        <f>VLOOKUP(BPML[[#This Row],[Zugeordneter Hauptprozess]],Hauptprozesse[],3,FALSE)</f>
        <v/>
      </c>
      <c r="J9">
        <f>IF(ISERROR(VLOOKUP(BPML[[#This Row],[Subprozess]],BTT[Subprozess
(optionale Auswahl)],1,FALSE)),"nein","ja")</f>
        <v/>
      </c>
    </row>
    <row r="10">
      <c r="A10" t="inlineStr">
        <is>
          <t>Projektinitiierung Werke</t>
        </is>
      </c>
      <c r="B10" t="inlineStr">
        <is>
          <t>HANA0127</t>
        </is>
      </c>
      <c r="C10" t="inlineStr">
        <is>
          <t>PS/IM</t>
        </is>
      </c>
      <c r="D10">
        <f>IF(ISERROR(VLOOKUP(Hauptprozesse[[#This Row],[Hauptprozess]],BTT[Hauptprozess
(Pflichtauswahl)],1,FALSE)),"nein","ja")</f>
        <v/>
      </c>
      <c r="F10" t="inlineStr">
        <is>
          <t>Investitionen controllen</t>
        </is>
      </c>
      <c r="G10" t="inlineStr">
        <is>
          <t>HANA012004</t>
        </is>
      </c>
      <c r="H10" t="inlineStr">
        <is>
          <t>Investitionsplanung</t>
        </is>
      </c>
      <c r="I10">
        <f>VLOOKUP(BPML[[#This Row],[Zugeordneter Hauptprozess]],Hauptprozesse[],3,FALSE)</f>
        <v/>
      </c>
      <c r="J10">
        <f>IF(ISERROR(VLOOKUP(BPML[[#This Row],[Subprozess]],BTT[Subprozess
(optionale Auswahl)],1,FALSE)),"nein","ja")</f>
        <v/>
      </c>
    </row>
    <row r="11">
      <c r="A11" t="inlineStr">
        <is>
          <t>Flächenmanagement</t>
        </is>
      </c>
      <c r="B11" t="inlineStr">
        <is>
          <t>HANA0130</t>
        </is>
      </c>
      <c r="C11" t="inlineStr">
        <is>
          <t>FI</t>
        </is>
      </c>
      <c r="D11">
        <f>IF(ISERROR(VLOOKUP(Hauptprozesse[[#This Row],[Hauptprozess]],BTT[Hauptprozess
(Pflichtauswahl)],1,FALSE)),"nein","ja")</f>
        <v/>
      </c>
      <c r="F11" t="inlineStr">
        <is>
          <t>Vorplanung</t>
        </is>
      </c>
      <c r="G11" t="inlineStr">
        <is>
          <t>HANA012101</t>
        </is>
      </c>
      <c r="H11" t="inlineStr">
        <is>
          <t>Planung Werke</t>
        </is>
      </c>
      <c r="I11">
        <f>VLOOKUP(BPML[[#This Row],[Zugeordneter Hauptprozess]],Hauptprozesse[],3,FALSE)</f>
        <v/>
      </c>
      <c r="J11">
        <f>IF(ISERROR(VLOOKUP(BPML[[#This Row],[Subprozess]],BTT[Subprozess
(optionale Auswahl)],1,FALSE)),"nein","ja")</f>
        <v/>
      </c>
    </row>
    <row r="12">
      <c r="A12" t="inlineStr">
        <is>
          <t>Abwasserdruckleitungen instandsetzen</t>
        </is>
      </c>
      <c r="B12" t="inlineStr">
        <is>
          <t>HANA0140</t>
        </is>
      </c>
      <c r="C12" t="inlineStr">
        <is>
          <t>IH</t>
        </is>
      </c>
      <c r="D12">
        <f>IF(ISERROR(VLOOKUP(Hauptprozesse[[#This Row],[Hauptprozess]],BTT[Hauptprozess
(Pflichtauswahl)],1,FALSE)),"nein","ja")</f>
        <v/>
      </c>
      <c r="F12" t="inlineStr">
        <is>
          <t>Entwurfsplanung</t>
        </is>
      </c>
      <c r="G12" t="inlineStr">
        <is>
          <t>HANA012102</t>
        </is>
      </c>
      <c r="H12" t="inlineStr">
        <is>
          <t>Planung Werke</t>
        </is>
      </c>
      <c r="I12">
        <f>VLOOKUP(BPML[[#This Row],[Zugeordneter Hauptprozess]],Hauptprozesse[],3,FALSE)</f>
        <v/>
      </c>
      <c r="J12">
        <f>IF(ISERROR(VLOOKUP(BPML[[#This Row],[Subprozess]],BTT[Subprozess
(optionale Auswahl)],1,FALSE)),"nein","ja")</f>
        <v/>
      </c>
    </row>
    <row r="13">
      <c r="A13" t="inlineStr">
        <is>
          <t>Kanalnetz instandhalten</t>
        </is>
      </c>
      <c r="B13" t="inlineStr">
        <is>
          <t>HANA0141</t>
        </is>
      </c>
      <c r="C13" t="inlineStr">
        <is>
          <t>IH</t>
        </is>
      </c>
      <c r="D13">
        <f>IF(ISERROR(VLOOKUP(Hauptprozesse[[#This Row],[Hauptprozess]],BTT[Hauptprozess
(Pflichtauswahl)],1,FALSE)),"nein","ja")</f>
        <v/>
      </c>
      <c r="F13" t="inlineStr">
        <is>
          <t>Genehmigungsplanung</t>
        </is>
      </c>
      <c r="G13" t="inlineStr">
        <is>
          <t>HANA012103</t>
        </is>
      </c>
      <c r="H13" t="inlineStr">
        <is>
          <t>Planung Werke</t>
        </is>
      </c>
      <c r="I13">
        <f>VLOOKUP(BPML[[#This Row],[Zugeordneter Hauptprozess]],Hauptprozesse[],3,FALSE)</f>
        <v/>
      </c>
      <c r="J13">
        <f>IF(ISERROR(VLOOKUP(BPML[[#This Row],[Subprozess]],BTT[Subprozess
(optionale Auswahl)],1,FALSE)),"nein","ja")</f>
        <v/>
      </c>
    </row>
    <row r="14">
      <c r="A14" t="inlineStr">
        <is>
          <t>Rohrnetz instandhalten</t>
        </is>
      </c>
      <c r="B14" t="inlineStr">
        <is>
          <t>HANA0142</t>
        </is>
      </c>
      <c r="C14" t="inlineStr">
        <is>
          <t>IH</t>
        </is>
      </c>
      <c r="D14">
        <f>IF(ISERROR(VLOOKUP(Hauptprozesse[[#This Row],[Hauptprozess]],BTT[Hauptprozess
(Pflichtauswahl)],1,FALSE)),"nein","ja")</f>
        <v/>
      </c>
      <c r="F14" t="inlineStr">
        <is>
          <t>Ausführungsplanung</t>
        </is>
      </c>
      <c r="G14" t="inlineStr">
        <is>
          <t>HANA012104</t>
        </is>
      </c>
      <c r="H14" t="inlineStr">
        <is>
          <t>Planung Werke</t>
        </is>
      </c>
      <c r="I14">
        <f>VLOOKUP(BPML[[#This Row],[Zugeordneter Hauptprozess]],Hauptprozesse[],3,FALSE)</f>
        <v/>
      </c>
      <c r="J14">
        <f>IF(ISERROR(VLOOKUP(BPML[[#This Row],[Subprozess]],BTT[Subprozess
(optionale Auswahl)],1,FALSE)),"nein","ja")</f>
        <v/>
      </c>
    </row>
    <row r="15">
      <c r="A15" t="inlineStr">
        <is>
          <t>Wartungsplanung erstellen</t>
        </is>
      </c>
      <c r="B15" t="inlineStr">
        <is>
          <t>HANA0150</t>
        </is>
      </c>
      <c r="C15" t="inlineStr">
        <is>
          <t>IH</t>
        </is>
      </c>
      <c r="D15">
        <f>IF(ISERROR(VLOOKUP(Hauptprozesse[[#This Row],[Hauptprozess]],BTT[Hauptprozess
(Pflichtauswahl)],1,FALSE)),"nein","ja")</f>
        <v/>
      </c>
      <c r="F15" t="inlineStr">
        <is>
          <t>Stundenbuchung Bauleitung</t>
        </is>
      </c>
      <c r="G15" t="inlineStr">
        <is>
          <t>HANA012201</t>
        </is>
      </c>
      <c r="H15" t="inlineStr">
        <is>
          <t>Bauausführung und -überwachung Werke</t>
        </is>
      </c>
      <c r="I15">
        <f>VLOOKUP(BPML[[#This Row],[Zugeordneter Hauptprozess]],Hauptprozesse[],3,FALSE)</f>
        <v/>
      </c>
      <c r="J15">
        <f>IF(ISERROR(VLOOKUP(BPML[[#This Row],[Subprozess]],BTT[Subprozess
(optionale Auswahl)],1,FALSE)),"nein","ja")</f>
        <v/>
      </c>
    </row>
    <row r="16">
      <c r="A16" t="inlineStr">
        <is>
          <t>Stammdatenpflege technische Objekte durchführen</t>
        </is>
      </c>
      <c r="B16" t="inlineStr">
        <is>
          <t>HANA0151</t>
        </is>
      </c>
      <c r="C16" t="inlineStr">
        <is>
          <t>IH</t>
        </is>
      </c>
      <c r="D16">
        <f>IF(ISERROR(VLOOKUP(Hauptprozesse[[#This Row],[Hauptprozess]],BTT[Hauptprozess
(Pflichtauswahl)],1,FALSE)),"nein","ja")</f>
        <v/>
      </c>
      <c r="F16" t="inlineStr">
        <is>
          <t>Kosten- und Terminsteuerung</t>
        </is>
      </c>
      <c r="G16" t="inlineStr">
        <is>
          <t>HANA012202</t>
        </is>
      </c>
      <c r="H16" t="inlineStr">
        <is>
          <t>Bauausführung und -überwachung Werke</t>
        </is>
      </c>
      <c r="I16">
        <f>VLOOKUP(BPML[[#This Row],[Zugeordneter Hauptprozess]],Hauptprozesse[],3,FALSE)</f>
        <v/>
      </c>
      <c r="J16">
        <f>IF(ISERROR(VLOOKUP(BPML[[#This Row],[Subprozess]],BTT[Subprozess
(optionale Auswahl)],1,FALSE)),"nein","ja")</f>
        <v/>
      </c>
    </row>
    <row r="17">
      <c r="A17" t="inlineStr">
        <is>
          <t>Zeitrückmeldungen verwalten</t>
        </is>
      </c>
      <c r="B17" t="inlineStr">
        <is>
          <t>HANA0152</t>
        </is>
      </c>
      <c r="C17" t="inlineStr">
        <is>
          <t>IH</t>
        </is>
      </c>
      <c r="D17">
        <f>IF(ISERROR(VLOOKUP(Hauptprozesse[[#This Row],[Hauptprozess]],BTT[Hauptprozess
(Pflichtauswahl)],1,FALSE)),"nein","ja")</f>
        <v/>
      </c>
      <c r="F17" t="inlineStr">
        <is>
          <t>techn. Reporting Investitionen</t>
        </is>
      </c>
      <c r="G17" t="inlineStr">
        <is>
          <t>HANA012203</t>
        </is>
      </c>
      <c r="H17" t="inlineStr">
        <is>
          <t>Bauausführung und -überwachung Werke</t>
        </is>
      </c>
      <c r="I17">
        <f>VLOOKUP(BPML[[#This Row],[Zugeordneter Hauptprozess]],Hauptprozesse[],3,FALSE)</f>
        <v/>
      </c>
      <c r="J17">
        <f>IF(ISERROR(VLOOKUP(BPML[[#This Row],[Subprozess]],BTT[Subprozess
(optionale Auswahl)],1,FALSE)),"nein","ja")</f>
        <v/>
      </c>
    </row>
    <row r="18">
      <c r="A18" t="inlineStr">
        <is>
          <t>Störung beseitigen</t>
        </is>
      </c>
      <c r="B18" t="inlineStr">
        <is>
          <t>HANA0160</t>
        </is>
      </c>
      <c r="C18" t="inlineStr">
        <is>
          <t>IH</t>
        </is>
      </c>
      <c r="D18">
        <f>IF(ISERROR(VLOOKUP(Hauptprozesse[[#This Row],[Hauptprozess]],BTT[Hauptprozess
(Pflichtauswahl)],1,FALSE)),"nein","ja")</f>
        <v/>
      </c>
      <c r="F18" t="inlineStr">
        <is>
          <t>Auftragsanmeldung vom Betreiber</t>
        </is>
      </c>
      <c r="G18" t="inlineStr">
        <is>
          <t>HANA012401</t>
        </is>
      </c>
      <c r="H18" t="inlineStr">
        <is>
          <t>Bauvorbereitung / Planung Netze</t>
        </is>
      </c>
      <c r="I18">
        <f>VLOOKUP(BPML[[#This Row],[Zugeordneter Hauptprozess]],Hauptprozesse[],3,FALSE)</f>
        <v/>
      </c>
      <c r="J18">
        <f>IF(ISERROR(VLOOKUP(BPML[[#This Row],[Subprozess]],BTT[Subprozess
(optionale Auswahl)],1,FALSE)),"nein","ja")</f>
        <v/>
      </c>
    </row>
    <row r="19">
      <c r="A19" t="inlineStr">
        <is>
          <t>wiederkehrende Maßnahme durchführen</t>
        </is>
      </c>
      <c r="B19" t="inlineStr">
        <is>
          <t>HANA0161</t>
        </is>
      </c>
      <c r="C19" t="inlineStr">
        <is>
          <t>IH</t>
        </is>
      </c>
      <c r="D19">
        <f>IF(ISERROR(VLOOKUP(Hauptprozesse[[#This Row],[Hauptprozess]],BTT[Hauptprozess
(Pflichtauswahl)],1,FALSE)),"nein","ja")</f>
        <v/>
      </c>
      <c r="F19" t="inlineStr">
        <is>
          <t>Auftragseingang und Registrierung</t>
        </is>
      </c>
      <c r="G19" t="inlineStr">
        <is>
          <t>HANA012402</t>
        </is>
      </c>
      <c r="H19" t="inlineStr">
        <is>
          <t>Bauvorbereitung / Planung Netze</t>
        </is>
      </c>
      <c r="I19">
        <f>VLOOKUP(BPML[[#This Row],[Zugeordneter Hauptprozess]],Hauptprozesse[],3,FALSE)</f>
        <v/>
      </c>
      <c r="J19">
        <f>IF(ISERROR(VLOOKUP(BPML[[#This Row],[Subprozess]],BTT[Subprozess
(optionale Auswahl)],1,FALSE)),"nein","ja")</f>
        <v/>
      </c>
    </row>
    <row r="20">
      <c r="A20" t="inlineStr">
        <is>
          <t>geplante Außerbetriebnahme und Instandsetzung durchführen</t>
        </is>
      </c>
      <c r="B20" t="inlineStr">
        <is>
          <t>HANA0163</t>
        </is>
      </c>
      <c r="C20" t="inlineStr">
        <is>
          <t>IH</t>
        </is>
      </c>
      <c r="D20">
        <f>IF(ISERROR(VLOOKUP(Hauptprozesse[[#This Row],[Hauptprozess]],BTT[Hauptprozess
(Pflichtauswahl)],1,FALSE)),"nein","ja")</f>
        <v/>
      </c>
      <c r="F20" t="inlineStr">
        <is>
          <t>Bauvorbereitung</t>
        </is>
      </c>
      <c r="G20" t="inlineStr">
        <is>
          <t>HANA012403</t>
        </is>
      </c>
      <c r="H20" t="inlineStr">
        <is>
          <t>Bauvorbereitung / Planung Netze</t>
        </is>
      </c>
      <c r="I20">
        <f>VLOOKUP(BPML[[#This Row],[Zugeordneter Hauptprozess]],Hauptprozesse[],3,FALSE)</f>
        <v/>
      </c>
      <c r="J20">
        <f>IF(ISERROR(VLOOKUP(BPML[[#This Row],[Subprozess]],BTT[Subprozess
(optionale Auswahl)],1,FALSE)),"nein","ja")</f>
        <v/>
      </c>
    </row>
    <row r="21">
      <c r="A21" t="inlineStr">
        <is>
          <t>Zuarbeit zur Investitionsmaßnahme leisten</t>
        </is>
      </c>
      <c r="B21" t="inlineStr">
        <is>
          <t>HANA0164</t>
        </is>
      </c>
      <c r="C21" t="inlineStr">
        <is>
          <t>IH</t>
        </is>
      </c>
      <c r="D21">
        <f>IF(ISERROR(VLOOKUP(Hauptprozesse[[#This Row],[Hauptprozess]],BTT[Hauptprozess
(Pflichtauswahl)],1,FALSE)),"nein","ja")</f>
        <v/>
      </c>
      <c r="F21" t="inlineStr">
        <is>
          <t>Baufortschrittsdokumentation</t>
        </is>
      </c>
      <c r="G21" t="inlineStr">
        <is>
          <t>HANA012501</t>
        </is>
      </c>
      <c r="H21" t="inlineStr">
        <is>
          <t>Baudurchführung Netze</t>
        </is>
      </c>
      <c r="I21">
        <f>VLOOKUP(BPML[[#This Row],[Zugeordneter Hauptprozess]],Hauptprozesse[],3,FALSE)</f>
        <v/>
      </c>
      <c r="J21">
        <f>IF(ISERROR(VLOOKUP(BPML[[#This Row],[Subprozess]],BTT[Subprozess
(optionale Auswahl)],1,FALSE)),"nein","ja")</f>
        <v/>
      </c>
    </row>
    <row r="22">
      <c r="A22" t="inlineStr">
        <is>
          <t>Instandsetzung aus Wartungsplan durchführen</t>
        </is>
      </c>
      <c r="B22" t="inlineStr">
        <is>
          <t>HANA0165</t>
        </is>
      </c>
      <c r="C22" t="inlineStr">
        <is>
          <t>IH</t>
        </is>
      </c>
      <c r="D22">
        <f>IF(ISERROR(VLOOKUP(Hauptprozesse[[#This Row],[Hauptprozess]],BTT[Hauptprozess
(Pflichtauswahl)],1,FALSE)),"nein","ja")</f>
        <v/>
      </c>
      <c r="F22" t="inlineStr">
        <is>
          <t>Entsorgungsnachweise</t>
        </is>
      </c>
      <c r="G22" t="inlineStr">
        <is>
          <t>HANA012502</t>
        </is>
      </c>
      <c r="H22" t="inlineStr">
        <is>
          <t>Baudurchführung Netze</t>
        </is>
      </c>
      <c r="I22">
        <f>VLOOKUP(BPML[[#This Row],[Zugeordneter Hauptprozess]],Hauptprozesse[],3,FALSE)</f>
        <v/>
      </c>
      <c r="J22">
        <f>IF(ISERROR(VLOOKUP(BPML[[#This Row],[Subprozess]],BTT[Subprozess
(optionale Auswahl)],1,FALSE)),"nein","ja")</f>
        <v/>
      </c>
    </row>
    <row r="23">
      <c r="A23" t="inlineStr">
        <is>
          <t>Kalibrierung durchführen</t>
        </is>
      </c>
      <c r="B23" t="inlineStr">
        <is>
          <t>HANA0166</t>
        </is>
      </c>
      <c r="C23" t="inlineStr">
        <is>
          <t>IH</t>
        </is>
      </c>
      <c r="D23">
        <f>IF(ISERROR(VLOOKUP(Hauptprozesse[[#This Row],[Hauptprozess]],BTT[Hauptprozess
(Pflichtauswahl)],1,FALSE)),"nein","ja")</f>
        <v/>
      </c>
      <c r="F23" t="inlineStr">
        <is>
          <t>Interimsleitungsbau</t>
        </is>
      </c>
      <c r="G23" t="inlineStr">
        <is>
          <t>HANA012503</t>
        </is>
      </c>
      <c r="H23" t="inlineStr">
        <is>
          <t>Baudurchführung Netze</t>
        </is>
      </c>
      <c r="I23">
        <f>VLOOKUP(BPML[[#This Row],[Zugeordneter Hauptprozess]],Hauptprozesse[],3,FALSE)</f>
        <v/>
      </c>
      <c r="J23">
        <f>IF(ISERROR(VLOOKUP(BPML[[#This Row],[Subprozess]],BTT[Subprozess
(optionale Auswahl)],1,FALSE)),"nein","ja")</f>
        <v/>
      </c>
    </row>
    <row r="24">
      <c r="A24" t="inlineStr">
        <is>
          <t>Aufarbeitungsauftrag durchführen</t>
        </is>
      </c>
      <c r="B24" t="inlineStr">
        <is>
          <t>HANA0167</t>
        </is>
      </c>
      <c r="C24" t="inlineStr">
        <is>
          <t>IH</t>
        </is>
      </c>
      <c r="D24">
        <f>IF(ISERROR(VLOOKUP(Hauptprozesse[[#This Row],[Hauptprozess]],BTT[Hauptprozess
(Pflichtauswahl)],1,FALSE)),"nein","ja")</f>
        <v/>
      </c>
      <c r="F24" t="inlineStr">
        <is>
          <t>Neubau der Leitung</t>
        </is>
      </c>
      <c r="G24" t="inlineStr">
        <is>
          <t>HANA012504</t>
        </is>
      </c>
      <c r="H24" t="inlineStr">
        <is>
          <t>Baudurchführung Netze</t>
        </is>
      </c>
      <c r="I24">
        <f>VLOOKUP(BPML[[#This Row],[Zugeordneter Hauptprozess]],Hauptprozesse[],3,FALSE)</f>
        <v/>
      </c>
      <c r="J24">
        <f>IF(ISERROR(VLOOKUP(BPML[[#This Row],[Subprozess]],BTT[Subprozess
(optionale Auswahl)],1,FALSE)),"nein","ja")</f>
        <v/>
      </c>
    </row>
    <row r="25">
      <c r="A25" t="inlineStr">
        <is>
          <t>Laborleistungen durchführen</t>
        </is>
      </c>
      <c r="B25" t="inlineStr">
        <is>
          <t>HANA0168</t>
        </is>
      </c>
      <c r="C25" t="inlineStr">
        <is>
          <t>IH</t>
        </is>
      </c>
      <c r="D25">
        <f>IF(ISERROR(VLOOKUP(Hauptprozesse[[#This Row],[Hauptprozess]],BTT[Hauptprozess
(Pflichtauswahl)],1,FALSE)),"nein","ja")</f>
        <v/>
      </c>
      <c r="F25" t="inlineStr">
        <is>
          <t>Oberflächenherstellung und Deckenschluss</t>
        </is>
      </c>
      <c r="G25" t="inlineStr">
        <is>
          <t>HANA012505</t>
        </is>
      </c>
      <c r="H25" t="inlineStr">
        <is>
          <t>Baudurchführung Netze</t>
        </is>
      </c>
      <c r="I25">
        <f>VLOOKUP(BPML[[#This Row],[Zugeordneter Hauptprozess]],Hauptprozesse[],3,FALSE)</f>
        <v/>
      </c>
      <c r="J25">
        <f>IF(ISERROR(VLOOKUP(BPML[[#This Row],[Subprozess]],BTT[Subprozess
(optionale Auswahl)],1,FALSE)),"nein","ja")</f>
        <v/>
      </c>
    </row>
    <row r="26">
      <c r="A26" t="inlineStr">
        <is>
          <t>Tätigkeitsmeldung erfassen</t>
        </is>
      </c>
      <c r="B26" t="inlineStr">
        <is>
          <t>HANA0169</t>
        </is>
      </c>
      <c r="C26" t="inlineStr">
        <is>
          <t>IH</t>
        </is>
      </c>
      <c r="D26">
        <f>IF(ISERROR(VLOOKUP(Hauptprozesse[[#This Row],[Hauptprozess]],BTT[Hauptprozess
(Pflichtauswahl)],1,FALSE)),"nein","ja")</f>
        <v/>
      </c>
      <c r="F26" t="inlineStr">
        <is>
          <t>Abnahma nach VOB</t>
        </is>
      </c>
      <c r="G26" t="inlineStr">
        <is>
          <t>HANA012601</t>
        </is>
      </c>
      <c r="H26" t="inlineStr">
        <is>
          <t>Bauabnahme Netze</t>
        </is>
      </c>
      <c r="I26">
        <f>VLOOKUP(BPML[[#This Row],[Zugeordneter Hauptprozess]],Hauptprozesse[],3,FALSE)</f>
        <v/>
      </c>
      <c r="J26">
        <f>IF(ISERROR(VLOOKUP(BPML[[#This Row],[Subprozess]],BTT[Subprozess
(optionale Auswahl)],1,FALSE)),"nein","ja")</f>
        <v/>
      </c>
    </row>
    <row r="27">
      <c r="A27" t="inlineStr">
        <is>
          <t>Instandhaltungsreporting</t>
        </is>
      </c>
      <c r="B27" t="inlineStr">
        <is>
          <t>HANA0170</t>
        </is>
      </c>
      <c r="C27" t="inlineStr">
        <is>
          <t>IH</t>
        </is>
      </c>
      <c r="D27">
        <f>IF(ISERROR(VLOOKUP(Hauptprozesse[[#This Row],[Hauptprozess]],BTT[Hauptprozess
(Pflichtauswahl)],1,FALSE)),"nein","ja")</f>
        <v/>
      </c>
      <c r="F27" t="inlineStr">
        <is>
          <t>Amaturenkontrolle und Schilderdienst</t>
        </is>
      </c>
      <c r="G27" t="inlineStr">
        <is>
          <t>HANA012602</t>
        </is>
      </c>
      <c r="H27" t="inlineStr">
        <is>
          <t>Bauabnahme Netze</t>
        </is>
      </c>
      <c r="I27">
        <f>VLOOKUP(BPML[[#This Row],[Zugeordneter Hauptprozess]],Hauptprozesse[],3,FALSE)</f>
        <v/>
      </c>
      <c r="J27">
        <f>IF(ISERROR(VLOOKUP(BPML[[#This Row],[Subprozess]],BTT[Subprozess
(optionale Auswahl)],1,FALSE)),"nein","ja")</f>
        <v/>
      </c>
    </row>
    <row r="28">
      <c r="A28" t="inlineStr">
        <is>
          <t>Dokumentation/Archivierung</t>
        </is>
      </c>
      <c r="B28" t="inlineStr">
        <is>
          <t>HANA0180</t>
        </is>
      </c>
      <c r="C28" t="inlineStr">
        <is>
          <t>PS/IM</t>
        </is>
      </c>
      <c r="D28">
        <f>IF(ISERROR(VLOOKUP(Hauptprozesse[[#This Row],[Hauptprozess]],BTT[Hauptprozess
(Pflichtauswahl)],1,FALSE)),"nein","ja")</f>
        <v/>
      </c>
      <c r="F28" t="inlineStr">
        <is>
          <t>Abnahme der Baufirmen</t>
        </is>
      </c>
      <c r="G28" t="inlineStr">
        <is>
          <t>HANA012603</t>
        </is>
      </c>
      <c r="H28" t="inlineStr">
        <is>
          <t>Bauabnahme Netze</t>
        </is>
      </c>
      <c r="I28">
        <f>VLOOKUP(BPML[[#This Row],[Zugeordneter Hauptprozess]],Hauptprozesse[],3,FALSE)</f>
        <v/>
      </c>
      <c r="J28">
        <f>IF(ISERROR(VLOOKUP(BPML[[#This Row],[Subprozess]],BTT[Subprozess
(optionale Auswahl)],1,FALSE)),"nein","ja")</f>
        <v/>
      </c>
    </row>
    <row r="29">
      <c r="A29" t="inlineStr">
        <is>
          <t>Gewährleistungsabwicklung</t>
        </is>
      </c>
      <c r="B29" t="inlineStr">
        <is>
          <t>HANA0190</t>
        </is>
      </c>
      <c r="C29" t="inlineStr">
        <is>
          <t>BLQ</t>
        </is>
      </c>
      <c r="D29">
        <f>IF(ISERROR(VLOOKUP(Hauptprozesse[[#This Row],[Hauptprozess]],BTT[Hauptprozess
(Pflichtauswahl)],1,FALSE)),"nein","ja")</f>
        <v/>
      </c>
      <c r="F29" t="inlineStr">
        <is>
          <t>Vermessungsunterlagen</t>
        </is>
      </c>
      <c r="G29" t="inlineStr">
        <is>
          <t>HANA012604</t>
        </is>
      </c>
      <c r="H29" t="inlineStr">
        <is>
          <t>Bauabnahme Netze</t>
        </is>
      </c>
      <c r="I29">
        <f>VLOOKUP(BPML[[#This Row],[Zugeordneter Hauptprozess]],Hauptprozesse[],3,FALSE)</f>
        <v/>
      </c>
      <c r="J29">
        <f>IF(ISERROR(VLOOKUP(BPML[[#This Row],[Subprozess]],BTT[Subprozess
(optionale Auswahl)],1,FALSE)),"nein","ja")</f>
        <v/>
      </c>
    </row>
    <row r="30">
      <c r="A30" t="inlineStr">
        <is>
          <t>Anlagenzugang</t>
        </is>
      </c>
      <c r="B30" t="inlineStr">
        <is>
          <t>HANA0210</t>
        </is>
      </c>
      <c r="C30" t="inlineStr">
        <is>
          <t>FI</t>
        </is>
      </c>
      <c r="D30">
        <f>IF(ISERROR(VLOOKUP(Hauptprozesse[[#This Row],[Hauptprozess]],BTT[Hauptprozess
(Pflichtauswahl)],1,FALSE)),"nein","ja")</f>
        <v/>
      </c>
      <c r="F30" t="inlineStr">
        <is>
          <t>Auftragsanmeldung vom Betreiber Werke</t>
        </is>
      </c>
      <c r="G30" t="inlineStr">
        <is>
          <t>HANA012701</t>
        </is>
      </c>
      <c r="H30" t="inlineStr">
        <is>
          <t>Projektinitiierung Werke</t>
        </is>
      </c>
      <c r="I30">
        <f>VLOOKUP(BPML[[#This Row],[Zugeordneter Hauptprozess]],Hauptprozesse[],3,FALSE)</f>
        <v/>
      </c>
      <c r="J30">
        <f>IF(ISERROR(VLOOKUP(BPML[[#This Row],[Subprozess]],BTT[Subprozess
(optionale Auswahl)],1,FALSE)),"nein","ja")</f>
        <v/>
      </c>
    </row>
    <row r="31">
      <c r="A31" t="inlineStr">
        <is>
          <t>Anlagen umsetzen</t>
        </is>
      </c>
      <c r="B31" t="inlineStr">
        <is>
          <t>HANA0220</t>
        </is>
      </c>
      <c r="C31" t="inlineStr">
        <is>
          <t>FI</t>
        </is>
      </c>
      <c r="D31">
        <f>IF(ISERROR(VLOOKUP(Hauptprozesse[[#This Row],[Hauptprozess]],BTT[Hauptprozess
(Pflichtauswahl)],1,FALSE)),"nein","ja")</f>
        <v/>
      </c>
      <c r="F31" t="inlineStr">
        <is>
          <t>Auftragseingang und Registrierung Werke</t>
        </is>
      </c>
      <c r="G31" t="inlineStr">
        <is>
          <t>HANA012702</t>
        </is>
      </c>
      <c r="H31" t="inlineStr">
        <is>
          <t>Projektinitiierung Werke</t>
        </is>
      </c>
      <c r="I31">
        <f>VLOOKUP(BPML[[#This Row],[Zugeordneter Hauptprozess]],Hauptprozesse[],3,FALSE)</f>
        <v/>
      </c>
      <c r="J31">
        <f>IF(ISERROR(VLOOKUP(BPML[[#This Row],[Subprozess]],BTT[Subprozess
(optionale Auswahl)],1,FALSE)),"nein","ja")</f>
        <v/>
      </c>
    </row>
    <row r="32">
      <c r="A32" t="inlineStr">
        <is>
          <t>Anlagenabgang</t>
        </is>
      </c>
      <c r="B32" t="inlineStr">
        <is>
          <t>HANA0230</t>
        </is>
      </c>
      <c r="C32" t="inlineStr">
        <is>
          <t>FI</t>
        </is>
      </c>
      <c r="D32">
        <f>IF(ISERROR(VLOOKUP(Hauptprozesse[[#This Row],[Hauptprozess]],BTT[Hauptprozess
(Pflichtauswahl)],1,FALSE)),"nein","ja")</f>
        <v/>
      </c>
      <c r="F32" t="inlineStr">
        <is>
          <t>Auftragsbestätigung Werke</t>
        </is>
      </c>
      <c r="G32" t="inlineStr">
        <is>
          <t>HANA012703</t>
        </is>
      </c>
      <c r="H32" t="inlineStr">
        <is>
          <t>Projektinitiierung Werke</t>
        </is>
      </c>
      <c r="I32">
        <f>VLOOKUP(BPML[[#This Row],[Zugeordneter Hauptprozess]],Hauptprozesse[],3,FALSE)</f>
        <v/>
      </c>
      <c r="J32">
        <f>IF(ISERROR(VLOOKUP(BPML[[#This Row],[Subprozess]],BTT[Subprozess
(optionale Auswahl)],1,FALSE)),"nein","ja")</f>
        <v/>
      </c>
    </row>
    <row r="33">
      <c r="A33" t="inlineStr">
        <is>
          <t>Anlageninventur</t>
        </is>
      </c>
      <c r="B33" t="inlineStr">
        <is>
          <t>HANA0240</t>
        </is>
      </c>
      <c r="C33" t="inlineStr">
        <is>
          <t>FI</t>
        </is>
      </c>
      <c r="D33">
        <f>IF(ISERROR(VLOOKUP(Hauptprozesse[[#This Row],[Hauptprozess]],BTT[Hauptprozess
(Pflichtauswahl)],1,FALSE)),"nein","ja")</f>
        <v/>
      </c>
      <c r="F33" t="inlineStr">
        <is>
          <t>Einzug durchführen</t>
        </is>
      </c>
      <c r="G33" t="inlineStr">
        <is>
          <t>HANA013001</t>
        </is>
      </c>
      <c r="H33" t="inlineStr">
        <is>
          <t>Flächenmanagement</t>
        </is>
      </c>
      <c r="I33">
        <f>VLOOKUP(BPML[[#This Row],[Zugeordneter Hauptprozess]],Hauptprozesse[],3,FALSE)</f>
        <v/>
      </c>
      <c r="J33">
        <f>IF(ISERROR(VLOOKUP(BPML[[#This Row],[Subprozess]],BTT[Subprozess
(optionale Auswahl)],1,FALSE)),"nein","ja")</f>
        <v/>
      </c>
    </row>
    <row r="34">
      <c r="A34" t="inlineStr">
        <is>
          <t>Reporting Anlagenmanagement</t>
        </is>
      </c>
      <c r="B34" t="inlineStr">
        <is>
          <t>HANA0250</t>
        </is>
      </c>
      <c r="C34" t="inlineStr">
        <is>
          <t>FI</t>
        </is>
      </c>
      <c r="D34">
        <f>IF(ISERROR(VLOOKUP(Hauptprozesse[[#This Row],[Hauptprozess]],BTT[Hauptprozess
(Pflichtauswahl)],1,FALSE)),"nein","ja")</f>
        <v/>
      </c>
      <c r="F34" t="inlineStr">
        <is>
          <t>Auszug durchführen</t>
        </is>
      </c>
      <c r="G34" t="inlineStr">
        <is>
          <t>HANA013002</t>
        </is>
      </c>
      <c r="H34" t="inlineStr">
        <is>
          <t>Flächenmanagement</t>
        </is>
      </c>
      <c r="I34">
        <f>VLOOKUP(BPML[[#This Row],[Zugeordneter Hauptprozess]],Hauptprozesse[],3,FALSE)</f>
        <v/>
      </c>
      <c r="J34">
        <f>IF(ISERROR(VLOOKUP(BPML[[#This Row],[Subprozess]],BTT[Subprozess
(optionale Auswahl)],1,FALSE)),"nein","ja")</f>
        <v/>
      </c>
    </row>
    <row r="35">
      <c r="A35" t="inlineStr">
        <is>
          <t>Vertrieb vorbereiten</t>
        </is>
      </c>
      <c r="B35" t="inlineStr">
        <is>
          <t>HANA0310</t>
        </is>
      </c>
      <c r="C35" t="inlineStr">
        <is>
          <t>NL</t>
        </is>
      </c>
      <c r="D35">
        <f>IF(ISERROR(VLOOKUP(Hauptprozesse[[#This Row],[Hauptprozess]],BTT[Hauptprozess
(Pflichtauswahl)],1,FALSE)),"nein","ja")</f>
        <v/>
      </c>
      <c r="F35" t="inlineStr">
        <is>
          <t>Umzug durchführen</t>
        </is>
      </c>
      <c r="G35" t="inlineStr">
        <is>
          <t>HANA013003</t>
        </is>
      </c>
      <c r="H35" t="inlineStr">
        <is>
          <t>Flächenmanagement</t>
        </is>
      </c>
      <c r="I35">
        <f>VLOOKUP(BPML[[#This Row],[Zugeordneter Hauptprozess]],Hauptprozesse[],3,FALSE)</f>
        <v/>
      </c>
      <c r="J35">
        <f>IF(ISERROR(VLOOKUP(BPML[[#This Row],[Subprozess]],BTT[Subprozess
(optionale Auswahl)],1,FALSE)),"nein","ja")</f>
        <v/>
      </c>
    </row>
    <row r="36">
      <c r="A36" t="inlineStr">
        <is>
          <t>Anfrage bearbeiten</t>
        </is>
      </c>
      <c r="B36" t="inlineStr">
        <is>
          <t>HANA0320</t>
        </is>
      </c>
      <c r="C36" t="inlineStr">
        <is>
          <t>NL</t>
        </is>
      </c>
      <c r="D36">
        <f>IF(ISERROR(VLOOKUP(Hauptprozesse[[#This Row],[Hauptprozess]],BTT[Hauptprozess
(Pflichtauswahl)],1,FALSE)),"nein","ja")</f>
        <v/>
      </c>
      <c r="F36" t="inlineStr">
        <is>
          <t>Kontingentberechnung</t>
        </is>
      </c>
      <c r="G36" t="inlineStr">
        <is>
          <t>HANA013004</t>
        </is>
      </c>
      <c r="H36" t="inlineStr">
        <is>
          <t>Flächenmanagement</t>
        </is>
      </c>
      <c r="I36">
        <f>VLOOKUP(BPML[[#This Row],[Zugeordneter Hauptprozess]],Hauptprozesse[],3,FALSE)</f>
        <v/>
      </c>
      <c r="J36">
        <f>IF(ISERROR(VLOOKUP(BPML[[#This Row],[Subprozess]],BTT[Subprozess
(optionale Auswahl)],1,FALSE)),"nein","ja")</f>
        <v/>
      </c>
    </row>
    <row r="37">
      <c r="A37" t="inlineStr">
        <is>
          <t>Angebot erstellen</t>
        </is>
      </c>
      <c r="B37" t="inlineStr">
        <is>
          <t>HANA0330</t>
        </is>
      </c>
      <c r="C37" t="inlineStr">
        <is>
          <t>NL</t>
        </is>
      </c>
      <c r="D37">
        <f>IF(ISERROR(VLOOKUP(Hauptprozesse[[#This Row],[Hauptprozess]],BTT[Hauptprozess
(Pflichtauswahl)],1,FALSE)),"nein","ja")</f>
        <v/>
      </c>
      <c r="F37" t="inlineStr">
        <is>
          <t>Stammdatenpflege durchführen</t>
        </is>
      </c>
      <c r="G37" t="inlineStr">
        <is>
          <t>HANA013005</t>
        </is>
      </c>
      <c r="H37" t="inlineStr">
        <is>
          <t>Flächenmanagement</t>
        </is>
      </c>
      <c r="I37">
        <f>VLOOKUP(BPML[[#This Row],[Zugeordneter Hauptprozess]],Hauptprozesse[],3,FALSE)</f>
        <v/>
      </c>
      <c r="J37">
        <f>IF(ISERROR(VLOOKUP(BPML[[#This Row],[Subprozess]],BTT[Subprozess
(optionale Auswahl)],1,FALSE)),"nein","ja")</f>
        <v/>
      </c>
    </row>
    <row r="38">
      <c r="A38" t="inlineStr">
        <is>
          <t>Vertrag schließen</t>
        </is>
      </c>
      <c r="B38" t="inlineStr">
        <is>
          <t>HANA0340</t>
        </is>
      </c>
      <c r="C38" t="inlineStr">
        <is>
          <t>NL</t>
        </is>
      </c>
      <c r="D38">
        <f>IF(ISERROR(VLOOKUP(Hauptprozesse[[#This Row],[Hauptprozess]],BTT[Hauptprozess
(Pflichtauswahl)],1,FALSE)),"nein","ja")</f>
        <v/>
      </c>
      <c r="F38" t="inlineStr">
        <is>
          <t xml:space="preserve">Plansynchronisation </t>
        </is>
      </c>
      <c r="G38" t="inlineStr">
        <is>
          <t>HANA013006</t>
        </is>
      </c>
      <c r="H38" t="inlineStr">
        <is>
          <t>Flächenmanagement</t>
        </is>
      </c>
      <c r="I38">
        <f>VLOOKUP(BPML[[#This Row],[Zugeordneter Hauptprozess]],Hauptprozesse[],3,FALSE)</f>
        <v/>
      </c>
      <c r="J38">
        <f>IF(ISERROR(VLOOKUP(BPML[[#This Row],[Subprozess]],BTT[Subprozess
(optionale Auswahl)],1,FALSE)),"nein","ja")</f>
        <v/>
      </c>
    </row>
    <row r="39">
      <c r="A39" t="inlineStr">
        <is>
          <t>Vertriebsauftrag für Nebenleistungen im SD bearbeiten</t>
        </is>
      </c>
      <c r="B39" t="inlineStr">
        <is>
          <t>HANA0350</t>
        </is>
      </c>
      <c r="C39" t="inlineStr">
        <is>
          <t>NL</t>
        </is>
      </c>
      <c r="D39">
        <f>IF(ISERROR(VLOOKUP(Hauptprozesse[[#This Row],[Hauptprozess]],BTT[Hauptprozess
(Pflichtauswahl)],1,FALSE)),"nein","ja")</f>
        <v/>
      </c>
      <c r="F39" t="inlineStr">
        <is>
          <t>Wartungsstrategien erstellen</t>
        </is>
      </c>
      <c r="G39" t="inlineStr">
        <is>
          <t>HANA015001</t>
        </is>
      </c>
      <c r="H39" t="inlineStr">
        <is>
          <t>Wartungsplanung erstellen</t>
        </is>
      </c>
      <c r="I39">
        <f>VLOOKUP(BPML[[#This Row],[Zugeordneter Hauptprozess]],Hauptprozesse[],3,FALSE)</f>
        <v/>
      </c>
      <c r="J39">
        <f>IF(ISERROR(VLOOKUP(BPML[[#This Row],[Subprozess]],BTT[Subprozess
(optionale Auswahl)],1,FALSE)),"nein","ja")</f>
        <v/>
      </c>
    </row>
    <row r="40">
      <c r="A40" t="inlineStr">
        <is>
          <t>Serviceauftrag für Nebenleistungen bearbeiten</t>
        </is>
      </c>
      <c r="B40" t="inlineStr">
        <is>
          <t>HANA0351</t>
        </is>
      </c>
      <c r="C40" t="inlineStr">
        <is>
          <t>NL</t>
        </is>
      </c>
      <c r="D40">
        <f>IF(ISERROR(VLOOKUP(Hauptprozesse[[#This Row],[Hauptprozess]],BTT[Hauptprozess
(Pflichtauswahl)],1,FALSE)),"nein","ja")</f>
        <v/>
      </c>
      <c r="F40" t="inlineStr">
        <is>
          <t>Anleitung erstellen / bearbeiten</t>
        </is>
      </c>
      <c r="G40" t="inlineStr">
        <is>
          <t>HANA015002</t>
        </is>
      </c>
      <c r="H40" t="inlineStr">
        <is>
          <t>Wartungsplanung erstellen</t>
        </is>
      </c>
      <c r="I40">
        <f>VLOOKUP(BPML[[#This Row],[Zugeordneter Hauptprozess]],Hauptprozesse[],3,FALSE)</f>
        <v/>
      </c>
      <c r="J40">
        <f>IF(ISERROR(VLOOKUP(BPML[[#This Row],[Subprozess]],BTT[Subprozess
(optionale Auswahl)],1,FALSE)),"nein","ja")</f>
        <v/>
      </c>
    </row>
    <row r="41">
      <c r="A41" t="inlineStr">
        <is>
          <t>Abrechnung &amp; Faktura im SD/Service</t>
        </is>
      </c>
      <c r="B41" t="inlineStr">
        <is>
          <t>HANA0360</t>
        </is>
      </c>
      <c r="C41" t="inlineStr">
        <is>
          <t>NL</t>
        </is>
      </c>
      <c r="D41">
        <f>IF(ISERROR(VLOOKUP(Hauptprozesse[[#This Row],[Hauptprozess]],BTT[Hauptprozess
(Pflichtauswahl)],1,FALSE)),"nein","ja")</f>
        <v/>
      </c>
      <c r="F41" t="inlineStr">
        <is>
          <t>Wartungsplan/-position erstellen / bearbeiten</t>
        </is>
      </c>
      <c r="G41" t="inlineStr">
        <is>
          <t>HANA015003</t>
        </is>
      </c>
      <c r="H41" t="inlineStr">
        <is>
          <t>Wartungsplanung erstellen</t>
        </is>
      </c>
      <c r="I41">
        <f>VLOOKUP(BPML[[#This Row],[Zugeordneter Hauptprozess]],Hauptprozesse[],3,FALSE)</f>
        <v/>
      </c>
      <c r="J41">
        <f>IF(ISERROR(VLOOKUP(BPML[[#This Row],[Subprozess]],BTT[Subprozess
(optionale Auswahl)],1,FALSE)),"nein","ja")</f>
        <v/>
      </c>
    </row>
    <row r="42">
      <c r="A42" t="inlineStr">
        <is>
          <t>Buchung &amp; Forderungsrealisierung Nebenleistung</t>
        </is>
      </c>
      <c r="B42" t="inlineStr">
        <is>
          <t>HANA0370</t>
        </is>
      </c>
      <c r="C42" t="inlineStr">
        <is>
          <t>NL</t>
        </is>
      </c>
      <c r="D42">
        <f>IF(ISERROR(VLOOKUP(Hauptprozesse[[#This Row],[Hauptprozess]],BTT[Hauptprozess
(Pflichtauswahl)],1,FALSE)),"nein","ja")</f>
        <v/>
      </c>
      <c r="F42" t="inlineStr">
        <is>
          <t>Wartungsplan terminieren</t>
        </is>
      </c>
      <c r="G42" t="inlineStr">
        <is>
          <t>HANA015004</t>
        </is>
      </c>
      <c r="H42" t="inlineStr">
        <is>
          <t>Wartungsplanung erstellen</t>
        </is>
      </c>
      <c r="I42">
        <f>VLOOKUP(BPML[[#This Row],[Zugeordneter Hauptprozess]],Hauptprozesse[],3,FALSE)</f>
        <v/>
      </c>
      <c r="J42">
        <f>IF(ISERROR(VLOOKUP(BPML[[#This Row],[Subprozess]],BTT[Subprozess
(optionale Auswahl)],1,FALSE)),"nein","ja")</f>
        <v/>
      </c>
    </row>
    <row r="43">
      <c r="A43" t="inlineStr">
        <is>
          <t>Vertriebs- und Produktcontrolling</t>
        </is>
      </c>
      <c r="B43" t="inlineStr">
        <is>
          <t>HANA0380</t>
        </is>
      </c>
      <c r="C43" t="inlineStr">
        <is>
          <t>NL</t>
        </is>
      </c>
      <c r="D43">
        <f>IF(ISERROR(VLOOKUP(Hauptprozesse[[#This Row],[Hauptprozess]],BTT[Hauptprozess
(Pflichtauswahl)],1,FALSE)),"nein","ja")</f>
        <v/>
      </c>
      <c r="F43" t="inlineStr">
        <is>
          <t>technisches Objekt anlegen</t>
        </is>
      </c>
      <c r="G43" t="inlineStr">
        <is>
          <t>HANA015101</t>
        </is>
      </c>
      <c r="H43" t="inlineStr">
        <is>
          <t>Stammdatenpflege technische Objekte durchführen</t>
        </is>
      </c>
      <c r="I43">
        <f>VLOOKUP(BPML[[#This Row],[Zugeordneter Hauptprozess]],Hauptprozesse[],3,FALSE)</f>
        <v/>
      </c>
      <c r="J43">
        <f>IF(ISERROR(VLOOKUP(BPML[[#This Row],[Subprozess]],BTT[Subprozess
(optionale Auswahl)],1,FALSE)),"nein","ja")</f>
        <v/>
      </c>
    </row>
    <row r="44">
      <c r="A44" t="inlineStr">
        <is>
          <t>Bestellanforderung</t>
        </is>
      </c>
      <c r="B44" t="inlineStr">
        <is>
          <t>HANA0410</t>
        </is>
      </c>
      <c r="C44" t="inlineStr">
        <is>
          <t>BLQ</t>
        </is>
      </c>
      <c r="D44">
        <f>IF(ISERROR(VLOOKUP(Hauptprozesse[[#This Row],[Hauptprozess]],BTT[Hauptprozess
(Pflichtauswahl)],1,FALSE)),"nein","ja")</f>
        <v/>
      </c>
      <c r="F44" t="inlineStr">
        <is>
          <t>technisches Objekt ändern</t>
        </is>
      </c>
      <c r="G44" t="inlineStr">
        <is>
          <t>HANA015102</t>
        </is>
      </c>
      <c r="H44" t="inlineStr">
        <is>
          <t>Stammdatenpflege technische Objekte durchführen</t>
        </is>
      </c>
      <c r="I44">
        <f>VLOOKUP(BPML[[#This Row],[Zugeordneter Hauptprozess]],Hauptprozesse[],3,FALSE)</f>
        <v/>
      </c>
      <c r="J44">
        <f>IF(ISERROR(VLOOKUP(BPML[[#This Row],[Subprozess]],BTT[Subprozess
(optionale Auswahl)],1,FALSE)),"nein","ja")</f>
        <v/>
      </c>
    </row>
    <row r="45">
      <c r="A45" t="inlineStr">
        <is>
          <t>Leistungsstammsatz verwenden</t>
        </is>
      </c>
      <c r="B45" t="inlineStr">
        <is>
          <t>HANA0411</t>
        </is>
      </c>
      <c r="C45" t="inlineStr">
        <is>
          <t>BLQ</t>
        </is>
      </c>
      <c r="D45">
        <f>IF(ISERROR(VLOOKUP(Hauptprozesse[[#This Row],[Hauptprozess]],BTT[Hauptprozess
(Pflichtauswahl)],1,FALSE)),"nein","ja")</f>
        <v/>
      </c>
      <c r="F45" t="inlineStr">
        <is>
          <t>technisches Objekt löschen</t>
        </is>
      </c>
      <c r="G45" t="inlineStr">
        <is>
          <t>HANA015103</t>
        </is>
      </c>
      <c r="H45" t="inlineStr">
        <is>
          <t>Stammdatenpflege technische Objekte durchführen</t>
        </is>
      </c>
      <c r="I45">
        <f>VLOOKUP(BPML[[#This Row],[Zugeordneter Hauptprozess]],Hauptprozesse[],3,FALSE)</f>
        <v/>
      </c>
      <c r="J45">
        <f>IF(ISERROR(VLOOKUP(BPML[[#This Row],[Subprozess]],BTT[Subprozess
(optionale Auswahl)],1,FALSE)),"nein","ja")</f>
        <v/>
      </c>
    </row>
    <row r="46">
      <c r="A46" t="inlineStr">
        <is>
          <t>Katalogmanagement</t>
        </is>
      </c>
      <c r="B46" t="inlineStr">
        <is>
          <t>HANA0420</t>
        </is>
      </c>
      <c r="C46" t="inlineStr">
        <is>
          <t>BLQ</t>
        </is>
      </c>
      <c r="D46">
        <f>IF(ISERROR(VLOOKUP(Hauptprozesse[[#This Row],[Hauptprozess]],BTT[Hauptprozess
(Pflichtauswahl)],1,FALSE)),"nein","ja")</f>
        <v/>
      </c>
      <c r="F46" t="inlineStr">
        <is>
          <t>Zeitrückmeldung stornieren</t>
        </is>
      </c>
      <c r="G46" t="inlineStr">
        <is>
          <t>HANA015201</t>
        </is>
      </c>
      <c r="H46" t="inlineStr">
        <is>
          <t>Zeitrückmeldungen verwalten</t>
        </is>
      </c>
      <c r="I46">
        <f>VLOOKUP(BPML[[#This Row],[Zugeordneter Hauptprozess]],Hauptprozesse[],3,FALSE)</f>
        <v/>
      </c>
      <c r="J46">
        <f>IF(ISERROR(VLOOKUP(BPML[[#This Row],[Subprozess]],BTT[Subprozess
(optionale Auswahl)],1,FALSE)),"nein","ja")</f>
        <v/>
      </c>
    </row>
    <row r="47">
      <c r="A47" t="inlineStr">
        <is>
          <t>Rahmenvertragsmanagement</t>
        </is>
      </c>
      <c r="B47" t="inlineStr">
        <is>
          <t>HANA0421</t>
        </is>
      </c>
      <c r="C47" t="inlineStr">
        <is>
          <t>BLQ</t>
        </is>
      </c>
      <c r="D47">
        <f>IF(ISERROR(VLOOKUP(Hauptprozesse[[#This Row],[Hauptprozess]],BTT[Hauptprozess
(Pflichtauswahl)],1,FALSE)),"nein","ja")</f>
        <v/>
      </c>
      <c r="F47" t="inlineStr">
        <is>
          <t>Zeitrückmeldung auswerten</t>
        </is>
      </c>
      <c r="G47" t="inlineStr">
        <is>
          <t>HANA015202</t>
        </is>
      </c>
      <c r="H47" t="inlineStr">
        <is>
          <t>Zeitrückmeldungen verwalten</t>
        </is>
      </c>
      <c r="I47">
        <f>VLOOKUP(BPML[[#This Row],[Zugeordneter Hauptprozess]],Hauptprozesse[],3,FALSE)</f>
        <v/>
      </c>
      <c r="J47">
        <f>IF(ISERROR(VLOOKUP(BPML[[#This Row],[Subprozess]],BTT[Subprozess
(optionale Auswahl)],1,FALSE)),"nein","ja")</f>
        <v/>
      </c>
    </row>
    <row r="48">
      <c r="A48" t="inlineStr">
        <is>
          <t>Anfrage / Angebot</t>
        </is>
      </c>
      <c r="B48" t="inlineStr">
        <is>
          <t>HANA0430</t>
        </is>
      </c>
      <c r="C48" t="inlineStr">
        <is>
          <t>BLQ</t>
        </is>
      </c>
      <c r="D48">
        <f>IF(ISERROR(VLOOKUP(Hauptprozesse[[#This Row],[Hauptprozess]],BTT[Hauptprozess
(Pflichtauswahl)],1,FALSE)),"nein","ja")</f>
        <v/>
      </c>
      <c r="F48" t="inlineStr">
        <is>
          <t>Vorgangsbeplanung vornehmen</t>
        </is>
      </c>
      <c r="G48" t="inlineStr">
        <is>
          <t>HANA016301</t>
        </is>
      </c>
      <c r="H48" t="inlineStr">
        <is>
          <t>geplante Außerbetriebnahme und Instandsetzung durchführen</t>
        </is>
      </c>
      <c r="I48">
        <f>VLOOKUP(BPML[[#This Row],[Zugeordneter Hauptprozess]],Hauptprozesse[],3,FALSE)</f>
        <v/>
      </c>
      <c r="J48">
        <f>IF(ISERROR(VLOOKUP(BPML[[#This Row],[Subprozess]],BTT[Subprozess
(optionale Auswahl)],1,FALSE)),"nein","ja")</f>
        <v/>
      </c>
    </row>
    <row r="49">
      <c r="A49" t="inlineStr">
        <is>
          <t>Vergabe (Veröffentlichung)</t>
        </is>
      </c>
      <c r="B49" t="inlineStr">
        <is>
          <t>HANA0440</t>
        </is>
      </c>
      <c r="C49" t="inlineStr">
        <is>
          <t>BLQ</t>
        </is>
      </c>
      <c r="D49">
        <f>IF(ISERROR(VLOOKUP(Hauptprozesse[[#This Row],[Hauptprozess]],BTT[Hauptprozess
(Pflichtauswahl)],1,FALSE)),"nein","ja")</f>
        <v/>
      </c>
      <c r="F49" t="inlineStr">
        <is>
          <t>Auftragsfreigabe und Budgetierung durchführen</t>
        </is>
      </c>
      <c r="G49" t="inlineStr">
        <is>
          <t>HANA016302</t>
        </is>
      </c>
      <c r="H49" t="inlineStr">
        <is>
          <t>geplante Außerbetriebnahme und Instandsetzung durchführen</t>
        </is>
      </c>
      <c r="I49">
        <f>VLOOKUP(BPML[[#This Row],[Zugeordneter Hauptprozess]],Hauptprozesse[],3,FALSE)</f>
        <v/>
      </c>
      <c r="J49">
        <f>IF(ISERROR(VLOOKUP(BPML[[#This Row],[Subprozess]],BTT[Subprozess
(optionale Auswahl)],1,FALSE)),"nein","ja")</f>
        <v/>
      </c>
    </row>
    <row r="50">
      <c r="A50" t="inlineStr">
        <is>
          <t>Bestellung</t>
        </is>
      </c>
      <c r="B50" t="inlineStr">
        <is>
          <t>HANA0450</t>
        </is>
      </c>
      <c r="C50" t="inlineStr">
        <is>
          <t>BLQ</t>
        </is>
      </c>
      <c r="D50">
        <f>IF(ISERROR(VLOOKUP(Hauptprozesse[[#This Row],[Hauptprozess]],BTT[Hauptprozess
(Pflichtauswahl)],1,FALSE)),"nein","ja")</f>
        <v/>
      </c>
      <c r="F50" t="inlineStr">
        <is>
          <t>Disposition vornehmen</t>
        </is>
      </c>
      <c r="G50" t="inlineStr">
        <is>
          <t>HANA016303</t>
        </is>
      </c>
      <c r="H50" t="inlineStr">
        <is>
          <t>geplante Außerbetriebnahme und Instandsetzung durchführen</t>
        </is>
      </c>
      <c r="I50">
        <f>VLOOKUP(BPML[[#This Row],[Zugeordneter Hauptprozess]],Hauptprozesse[],3,FALSE)</f>
        <v/>
      </c>
      <c r="J50">
        <f>IF(ISERROR(VLOOKUP(BPML[[#This Row],[Subprozess]],BTT[Subprozess
(optionale Auswahl)],1,FALSE)),"nein","ja")</f>
        <v/>
      </c>
    </row>
    <row r="51">
      <c r="A51" t="inlineStr">
        <is>
          <t>Leistungs-/Lieferüberwachung</t>
        </is>
      </c>
      <c r="B51" t="inlineStr">
        <is>
          <t>HANA0460</t>
        </is>
      </c>
      <c r="C51" t="inlineStr">
        <is>
          <t>BLQ</t>
        </is>
      </c>
      <c r="D51">
        <f>IF(ISERROR(VLOOKUP(Hauptprozesse[[#This Row],[Hauptprozess]],BTT[Hauptprozess
(Pflichtauswahl)],1,FALSE)),"nein","ja")</f>
        <v/>
      </c>
      <c r="F51" t="inlineStr">
        <is>
          <t>Freischaltabwicklung durchführen</t>
        </is>
      </c>
      <c r="G51" t="inlineStr">
        <is>
          <t>HANA016304</t>
        </is>
      </c>
      <c r="H51" t="inlineStr">
        <is>
          <t>geplante Außerbetriebnahme und Instandsetzung durchführen</t>
        </is>
      </c>
      <c r="I51">
        <f>VLOOKUP(BPML[[#This Row],[Zugeordneter Hauptprozess]],Hauptprozesse[],3,FALSE)</f>
        <v/>
      </c>
      <c r="J51">
        <f>IF(ISERROR(VLOOKUP(BPML[[#This Row],[Subprozess]],BTT[Subprozess
(optionale Auswahl)],1,FALSE)),"nein","ja")</f>
        <v/>
      </c>
    </row>
    <row r="52">
      <c r="A52" t="inlineStr">
        <is>
          <t>Lieferantenbeurteilung</t>
        </is>
      </c>
      <c r="B52" t="inlineStr">
        <is>
          <t>HANA0470</t>
        </is>
      </c>
      <c r="C52" t="inlineStr">
        <is>
          <t>BLQ</t>
        </is>
      </c>
      <c r="D52">
        <f>IF(ISERROR(VLOOKUP(Hauptprozesse[[#This Row],[Hauptprozess]],BTT[Hauptprozess
(Pflichtauswahl)],1,FALSE)),"nein","ja")</f>
        <v/>
      </c>
      <c r="F52" t="inlineStr">
        <is>
          <t>Auftrag durchführen und (teil)rückmelden</t>
        </is>
      </c>
      <c r="G52" t="inlineStr">
        <is>
          <t>HANA016305</t>
        </is>
      </c>
      <c r="H52" t="inlineStr">
        <is>
          <t>geplante Außerbetriebnahme und Instandsetzung durchführen</t>
        </is>
      </c>
      <c r="I52">
        <f>VLOOKUP(BPML[[#This Row],[Zugeordneter Hauptprozess]],Hauptprozesse[],3,FALSE)</f>
        <v/>
      </c>
      <c r="J52">
        <f>IF(ISERROR(VLOOKUP(BPML[[#This Row],[Subprozess]],BTT[Subprozess
(optionale Auswahl)],1,FALSE)),"nein","ja")</f>
        <v/>
      </c>
    </row>
    <row r="53">
      <c r="A53" t="inlineStr">
        <is>
          <t>Leistungs-/Liefererfassung</t>
        </is>
      </c>
      <c r="B53" t="inlineStr">
        <is>
          <t>HANA0480</t>
        </is>
      </c>
      <c r="C53" t="inlineStr">
        <is>
          <t>BLQ</t>
        </is>
      </c>
      <c r="D53">
        <f>IF(ISERROR(VLOOKUP(Hauptprozesse[[#This Row],[Hauptprozess]],BTT[Hauptprozess
(Pflichtauswahl)],1,FALSE)),"nein","ja")</f>
        <v/>
      </c>
      <c r="F53" t="inlineStr">
        <is>
          <t>technischen Abschluss durchführen</t>
        </is>
      </c>
      <c r="G53" t="inlineStr">
        <is>
          <t>HANA016306</t>
        </is>
      </c>
      <c r="H53" t="inlineStr">
        <is>
          <t>geplante Außerbetriebnahme und Instandsetzung durchführen</t>
        </is>
      </c>
      <c r="I53">
        <f>VLOOKUP(BPML[[#This Row],[Zugeordneter Hauptprozess]],Hauptprozesse[],3,FALSE)</f>
        <v/>
      </c>
      <c r="J53">
        <f>IF(ISERROR(VLOOKUP(BPML[[#This Row],[Subprozess]],BTT[Subprozess
(optionale Auswahl)],1,FALSE)),"nein","ja")</f>
        <v/>
      </c>
    </row>
    <row r="54">
      <c r="A54" t="inlineStr">
        <is>
          <t>Logistik Rechnungsprüfung</t>
        </is>
      </c>
      <c r="B54" t="inlineStr">
        <is>
          <t>HANA0490</t>
        </is>
      </c>
      <c r="C54" t="inlineStr">
        <is>
          <t>BLQ</t>
        </is>
      </c>
      <c r="D54">
        <f>IF(ISERROR(VLOOKUP(Hauptprozesse[[#This Row],[Hauptprozess]],BTT[Hauptprozess
(Pflichtauswahl)],1,FALSE)),"nein","ja")</f>
        <v/>
      </c>
      <c r="F54" t="inlineStr">
        <is>
          <t>kaufmännischen Abschluss durchführen</t>
        </is>
      </c>
      <c r="G54" t="inlineStr">
        <is>
          <t>HANA016307</t>
        </is>
      </c>
      <c r="H54" t="inlineStr">
        <is>
          <t>geplante Außerbetriebnahme und Instandsetzung durchführen</t>
        </is>
      </c>
      <c r="I54">
        <f>VLOOKUP(BPML[[#This Row],[Zugeordneter Hauptprozess]],Hauptprozesse[],3,FALSE)</f>
        <v/>
      </c>
      <c r="J54">
        <f>IF(ISERROR(VLOOKUP(BPML[[#This Row],[Subprozess]],BTT[Subprozess
(optionale Auswahl)],1,FALSE)),"nein","ja")</f>
        <v/>
      </c>
    </row>
    <row r="55">
      <c r="A55" t="inlineStr">
        <is>
          <t>Lagerdisposition</t>
        </is>
      </c>
      <c r="B55" t="inlineStr">
        <is>
          <t>HANA0510</t>
        </is>
      </c>
      <c r="C55" t="inlineStr">
        <is>
          <t>BLQ</t>
        </is>
      </c>
      <c r="D55">
        <f>IF(ISERROR(VLOOKUP(Hauptprozesse[[#This Row],[Hauptprozess]],BTT[Hauptprozess
(Pflichtauswahl)],1,FALSE)),"nein","ja")</f>
        <v/>
      </c>
      <c r="F55" t="inlineStr">
        <is>
          <t>Rahmenvertrag anlegen</t>
        </is>
      </c>
      <c r="G55" t="inlineStr">
        <is>
          <t>HANA042101</t>
        </is>
      </c>
      <c r="H55" t="inlineStr">
        <is>
          <t>Rahmenvertragsmanagement</t>
        </is>
      </c>
      <c r="I55">
        <f>VLOOKUP(BPML[[#This Row],[Zugeordneter Hauptprozess]],Hauptprozesse[],3,FALSE)</f>
        <v/>
      </c>
      <c r="J55">
        <f>IF(ISERROR(VLOOKUP(BPML[[#This Row],[Subprozess]],BTT[Subprozess
(optionale Auswahl)],1,FALSE)),"nein","ja")</f>
        <v/>
      </c>
    </row>
    <row r="56">
      <c r="A56" t="inlineStr">
        <is>
          <t>Bestandsführung</t>
        </is>
      </c>
      <c r="B56" t="inlineStr">
        <is>
          <t>HANA0520</t>
        </is>
      </c>
      <c r="C56" t="inlineStr">
        <is>
          <t>BLQ</t>
        </is>
      </c>
      <c r="D56">
        <f>IF(ISERROR(VLOOKUP(Hauptprozesse[[#This Row],[Hauptprozess]],BTT[Hauptprozess
(Pflichtauswahl)],1,FALSE)),"nein","ja")</f>
        <v/>
      </c>
      <c r="F56" t="inlineStr">
        <is>
          <t>Rahmenvertrag ändern</t>
        </is>
      </c>
      <c r="G56" t="inlineStr">
        <is>
          <t>HANA042102</t>
        </is>
      </c>
      <c r="H56" t="inlineStr">
        <is>
          <t>Rahmenvertragsmanagement</t>
        </is>
      </c>
      <c r="I56">
        <f>VLOOKUP(BPML[[#This Row],[Zugeordneter Hauptprozess]],Hauptprozesse[],3,FALSE)</f>
        <v/>
      </c>
      <c r="J56">
        <f>IF(ISERROR(VLOOKUP(BPML[[#This Row],[Subprozess]],BTT[Subprozess
(optionale Auswahl)],1,FALSE)),"nein","ja")</f>
        <v/>
      </c>
    </row>
    <row r="57">
      <c r="A57" t="inlineStr">
        <is>
          <t>Inventur Vorratsvermögen</t>
        </is>
      </c>
      <c r="B57" t="inlineStr">
        <is>
          <t>HANA0530</t>
        </is>
      </c>
      <c r="C57" t="inlineStr">
        <is>
          <t>BLQ</t>
        </is>
      </c>
      <c r="D57">
        <f>IF(ISERROR(VLOOKUP(Hauptprozesse[[#This Row],[Hauptprozess]],BTT[Hauptprozess
(Pflichtauswahl)],1,FALSE)),"nein","ja")</f>
        <v/>
      </c>
      <c r="F57" t="inlineStr">
        <is>
          <t>Rahmenverträge managen</t>
        </is>
      </c>
      <c r="G57" t="inlineStr">
        <is>
          <t>HANA042103</t>
        </is>
      </c>
      <c r="H57" t="inlineStr">
        <is>
          <t>Rahmenvertragsmanagement</t>
        </is>
      </c>
      <c r="I57">
        <f>VLOOKUP(BPML[[#This Row],[Zugeordneter Hauptprozess]],Hauptprozesse[],3,FALSE)</f>
        <v/>
      </c>
      <c r="J57">
        <f>IF(ISERROR(VLOOKUP(BPML[[#This Row],[Subprozess]],BTT[Subprozess
(optionale Auswahl)],1,FALSE)),"nein","ja")</f>
        <v/>
      </c>
    </row>
    <row r="58">
      <c r="A58" t="inlineStr">
        <is>
          <t>Bewertung Lagermaterial</t>
        </is>
      </c>
      <c r="B58" t="inlineStr">
        <is>
          <t>HANA0540</t>
        </is>
      </c>
      <c r="C58" t="inlineStr">
        <is>
          <t>BLQ</t>
        </is>
      </c>
      <c r="D58">
        <f>IF(ISERROR(VLOOKUP(Hauptprozesse[[#This Row],[Hauptprozess]],BTT[Hauptprozess
(Pflichtauswahl)],1,FALSE)),"nein","ja")</f>
        <v/>
      </c>
      <c r="F58" t="inlineStr">
        <is>
          <t>Nachtragsmanagement</t>
        </is>
      </c>
      <c r="G58" t="inlineStr">
        <is>
          <t>HANA045001</t>
        </is>
      </c>
      <c r="H58" t="inlineStr">
        <is>
          <t>Bestellung</t>
        </is>
      </c>
      <c r="I58">
        <f>VLOOKUP(BPML[[#This Row],[Zugeordneter Hauptprozess]],Hauptprozesse[],3,FALSE)</f>
        <v/>
      </c>
      <c r="J58">
        <f>IF(ISERROR(VLOOKUP(BPML[[#This Row],[Subprozess]],BTT[Subprozess
(optionale Auswahl)],1,FALSE)),"nein","ja")</f>
        <v/>
      </c>
    </row>
    <row r="59">
      <c r="A59" t="inlineStr">
        <is>
          <t>Lagerinterne Prozesse</t>
        </is>
      </c>
      <c r="B59" t="inlineStr">
        <is>
          <t>HANA0550</t>
        </is>
      </c>
      <c r="C59" t="inlineStr">
        <is>
          <t>BLQ</t>
        </is>
      </c>
      <c r="D59">
        <f>IF(ISERROR(VLOOKUP(Hauptprozesse[[#This Row],[Hauptprozess]],BTT[Hauptprozess
(Pflichtauswahl)],1,FALSE)),"nein","ja")</f>
        <v/>
      </c>
      <c r="F59" t="inlineStr">
        <is>
          <t>Disposition Bankkonten</t>
        </is>
      </c>
      <c r="G59" t="inlineStr">
        <is>
          <t>HANA066001</t>
        </is>
      </c>
      <c r="H59" t="inlineStr">
        <is>
          <t>Cashmanagement</t>
        </is>
      </c>
      <c r="I59">
        <f>VLOOKUP(BPML[[#This Row],[Zugeordneter Hauptprozess]],Hauptprozesse[],3,FALSE)</f>
        <v/>
      </c>
      <c r="J59">
        <f>IF(ISERROR(VLOOKUP(BPML[[#This Row],[Subprozess]],BTT[Subprozess
(optionale Auswahl)],1,FALSE)),"nein","ja")</f>
        <v/>
      </c>
    </row>
    <row r="60">
      <c r="A60" t="inlineStr">
        <is>
          <t>Liquiditätsplanung</t>
        </is>
      </c>
      <c r="B60" t="inlineStr">
        <is>
          <t>HANA0610</t>
        </is>
      </c>
      <c r="C60" t="inlineStr">
        <is>
          <t>FI</t>
        </is>
      </c>
      <c r="D60">
        <f>IF(ISERROR(VLOOKUP(Hauptprozesse[[#This Row],[Hauptprozess]],BTT[Hauptprozess
(Pflichtauswahl)],1,FALSE)),"nein","ja")</f>
        <v/>
      </c>
      <c r="F60" t="inlineStr">
        <is>
          <t>kurzfristige Geldaufnahme / -anlage</t>
        </is>
      </c>
      <c r="G60" t="inlineStr">
        <is>
          <t>HANA066002</t>
        </is>
      </c>
      <c r="H60" t="inlineStr">
        <is>
          <t>Cashmanagement</t>
        </is>
      </c>
      <c r="I60">
        <f>VLOOKUP(BPML[[#This Row],[Zugeordneter Hauptprozess]],Hauptprozesse[],3,FALSE)</f>
        <v/>
      </c>
      <c r="J60">
        <f>IF(ISERROR(VLOOKUP(BPML[[#This Row],[Subprozess]],BTT[Subprozess
(optionale Auswahl)],1,FALSE)),"nein","ja")</f>
        <v/>
      </c>
    </row>
    <row r="61">
      <c r="A61" t="inlineStr">
        <is>
          <t>Fremdfinanzierung</t>
        </is>
      </c>
      <c r="B61" t="inlineStr">
        <is>
          <t>HANA0620</t>
        </is>
      </c>
      <c r="C61" t="inlineStr">
        <is>
          <t>FI</t>
        </is>
      </c>
      <c r="D61">
        <f>IF(ISERROR(VLOOKUP(Hauptprozesse[[#This Row],[Hauptprozess]],BTT[Hauptprozess
(Pflichtauswahl)],1,FALSE)),"nein","ja")</f>
        <v/>
      </c>
      <c r="F61" t="inlineStr">
        <is>
          <t>maschineller Zahlungsverkehr</t>
        </is>
      </c>
      <c r="G61" t="inlineStr">
        <is>
          <t>HANA067001</t>
        </is>
      </c>
      <c r="H61" t="inlineStr">
        <is>
          <t>Zahlungsverkehr</t>
        </is>
      </c>
      <c r="I61">
        <f>VLOOKUP(BPML[[#This Row],[Zugeordneter Hauptprozess]],Hauptprozesse[],3,FALSE)</f>
        <v/>
      </c>
      <c r="J61">
        <f>IF(ISERROR(VLOOKUP(BPML[[#This Row],[Subprozess]],BTT[Subprozess
(optionale Auswahl)],1,FALSE)),"nein","ja")</f>
        <v/>
      </c>
    </row>
    <row r="62">
      <c r="A62" t="inlineStr">
        <is>
          <t>Konzernfinanzierung</t>
        </is>
      </c>
      <c r="B62" t="inlineStr">
        <is>
          <t>HANA0630</t>
        </is>
      </c>
      <c r="C62" t="inlineStr">
        <is>
          <t>FI</t>
        </is>
      </c>
      <c r="D62">
        <f>IF(ISERROR(VLOOKUP(Hauptprozesse[[#This Row],[Hauptprozess]],BTT[Hauptprozess
(Pflichtauswahl)],1,FALSE)),"nein","ja")</f>
        <v/>
      </c>
      <c r="F62" t="inlineStr">
        <is>
          <t>manueller Zahlungsverkehr</t>
        </is>
      </c>
      <c r="G62" t="inlineStr">
        <is>
          <t>HANA067002</t>
        </is>
      </c>
      <c r="H62" t="inlineStr">
        <is>
          <t>Zahlungsverkehr</t>
        </is>
      </c>
      <c r="I62">
        <f>VLOOKUP(BPML[[#This Row],[Zugeordneter Hauptprozess]],Hauptprozesse[],3,FALSE)</f>
        <v/>
      </c>
      <c r="J62">
        <f>IF(ISERROR(VLOOKUP(BPML[[#This Row],[Subprozess]],BTT[Subprozess
(optionale Auswahl)],1,FALSE)),"nein","ja")</f>
        <v/>
      </c>
    </row>
    <row r="63">
      <c r="A63" t="inlineStr">
        <is>
          <t>Fördermittel</t>
        </is>
      </c>
      <c r="B63" t="inlineStr">
        <is>
          <t>HANA0640</t>
        </is>
      </c>
      <c r="C63" t="inlineStr">
        <is>
          <t>FI</t>
        </is>
      </c>
      <c r="D63">
        <f>IF(ISERROR(VLOOKUP(Hauptprozesse[[#This Row],[Hauptprozess]],BTT[Hauptprozess
(Pflichtauswahl)],1,FALSE)),"nein","ja")</f>
        <v/>
      </c>
      <c r="F63" t="inlineStr">
        <is>
          <t>barer Zahlungsverkehr</t>
        </is>
      </c>
      <c r="G63" t="inlineStr">
        <is>
          <t>HANA067003</t>
        </is>
      </c>
      <c r="H63" t="inlineStr">
        <is>
          <t>Zahlungsverkehr</t>
        </is>
      </c>
      <c r="I63">
        <f>VLOOKUP(BPML[[#This Row],[Zugeordneter Hauptprozess]],Hauptprozesse[],3,FALSE)</f>
        <v/>
      </c>
      <c r="J63">
        <f>IF(ISERROR(VLOOKUP(BPML[[#This Row],[Subprozess]],BTT[Subprozess
(optionale Auswahl)],1,FALSE)),"nein","ja")</f>
        <v/>
      </c>
    </row>
    <row r="64">
      <c r="A64" t="inlineStr">
        <is>
          <t>Finanzierung verwalten</t>
        </is>
      </c>
      <c r="B64" t="inlineStr">
        <is>
          <t>HANA0650</t>
        </is>
      </c>
      <c r="C64" t="inlineStr">
        <is>
          <t>FI</t>
        </is>
      </c>
      <c r="D64">
        <f>IF(ISERROR(VLOOKUP(Hauptprozesse[[#This Row],[Hauptprozess]],BTT[Hauptprozess
(Pflichtauswahl)],1,FALSE)),"nein","ja")</f>
        <v/>
      </c>
      <c r="F64" t="inlineStr">
        <is>
          <t>Rechnung erfassen</t>
        </is>
      </c>
      <c r="G64" t="inlineStr">
        <is>
          <t>HANA071001</t>
        </is>
      </c>
      <c r="H64" t="inlineStr">
        <is>
          <t>Bearbeitung und Prüfung von Eingangsrechnungen</t>
        </is>
      </c>
      <c r="I64">
        <f>VLOOKUP(BPML[[#This Row],[Zugeordneter Hauptprozess]],Hauptprozesse[],3,FALSE)</f>
        <v/>
      </c>
      <c r="J64">
        <f>IF(ISERROR(VLOOKUP(BPML[[#This Row],[Subprozess]],BTT[Subprozess
(optionale Auswahl)],1,FALSE)),"nein","ja")</f>
        <v/>
      </c>
    </row>
    <row r="65">
      <c r="A65" t="inlineStr">
        <is>
          <t>Cashmanagement</t>
        </is>
      </c>
      <c r="B65" t="inlineStr">
        <is>
          <t>HANA0660</t>
        </is>
      </c>
      <c r="C65" t="inlineStr">
        <is>
          <t>FI</t>
        </is>
      </c>
      <c r="D65">
        <f>IF(ISERROR(VLOOKUP(Hauptprozesse[[#This Row],[Hauptprozess]],BTT[Hauptprozess
(Pflichtauswahl)],1,FALSE)),"nein","ja")</f>
        <v/>
      </c>
      <c r="F65" t="inlineStr">
        <is>
          <t>Rechnung bearbeiten</t>
        </is>
      </c>
      <c r="G65" t="inlineStr">
        <is>
          <t>HANA071002</t>
        </is>
      </c>
      <c r="H65" t="inlineStr">
        <is>
          <t>Bearbeitung und Prüfung von Eingangsrechnungen</t>
        </is>
      </c>
      <c r="I65">
        <f>VLOOKUP(BPML[[#This Row],[Zugeordneter Hauptprozess]],Hauptprozesse[],3,FALSE)</f>
        <v/>
      </c>
      <c r="J65">
        <f>IF(ISERROR(VLOOKUP(BPML[[#This Row],[Subprozess]],BTT[Subprozess
(optionale Auswahl)],1,FALSE)),"nein","ja")</f>
        <v/>
      </c>
    </row>
    <row r="66">
      <c r="A66" t="inlineStr">
        <is>
          <t>Zahlungsverkehr</t>
        </is>
      </c>
      <c r="B66" t="inlineStr">
        <is>
          <t>HANA0670</t>
        </is>
      </c>
      <c r="C66" t="inlineStr">
        <is>
          <t>FI</t>
        </is>
      </c>
      <c r="D66">
        <f>IF(ISERROR(VLOOKUP(Hauptprozesse[[#This Row],[Hauptprozess]],BTT[Hauptprozess
(Pflichtauswahl)],1,FALSE)),"nein","ja")</f>
        <v/>
      </c>
      <c r="F66" t="inlineStr">
        <is>
          <t>Rechnung prüfen</t>
        </is>
      </c>
      <c r="G66" t="inlineStr">
        <is>
          <t>HANA071003</t>
        </is>
      </c>
      <c r="H66" t="inlineStr">
        <is>
          <t>Bearbeitung und Prüfung von Eingangsrechnungen</t>
        </is>
      </c>
      <c r="I66">
        <f>VLOOKUP(BPML[[#This Row],[Zugeordneter Hauptprozess]],Hauptprozesse[],3,FALSE)</f>
        <v/>
      </c>
      <c r="J66">
        <f>IF(ISERROR(VLOOKUP(BPML[[#This Row],[Subprozess]],BTT[Subprozess
(optionale Auswahl)],1,FALSE)),"nein","ja")</f>
        <v/>
      </c>
    </row>
    <row r="67">
      <c r="A67" t="inlineStr">
        <is>
          <t>Bearbeitung und Prüfung von Eingangsrechnungen</t>
        </is>
      </c>
      <c r="B67" t="inlineStr">
        <is>
          <t>HANA0710</t>
        </is>
      </c>
      <c r="C67" t="inlineStr">
        <is>
          <t>FI</t>
        </is>
      </c>
      <c r="D67">
        <f>IF(ISERROR(VLOOKUP(Hauptprozesse[[#This Row],[Hauptprozess]],BTT[Hauptprozess
(Pflichtauswahl)],1,FALSE)),"nein","ja")</f>
        <v/>
      </c>
      <c r="F67" t="inlineStr">
        <is>
          <t>Rechnung buchen</t>
        </is>
      </c>
      <c r="G67" t="inlineStr">
        <is>
          <t>HANA071004</t>
        </is>
      </c>
      <c r="H67" t="inlineStr">
        <is>
          <t>Bearbeitung und Prüfung von Eingangsrechnungen</t>
        </is>
      </c>
      <c r="I67">
        <f>VLOOKUP(BPML[[#This Row],[Zugeordneter Hauptprozess]],Hauptprozesse[],3,FALSE)</f>
        <v/>
      </c>
      <c r="J67">
        <f>IF(ISERROR(VLOOKUP(BPML[[#This Row],[Subprozess]],BTT[Subprozess
(optionale Auswahl)],1,FALSE)),"nein","ja")</f>
        <v/>
      </c>
    </row>
    <row r="68">
      <c r="A68" t="inlineStr">
        <is>
          <t>Kontokorrent pflegen</t>
        </is>
      </c>
      <c r="B68" t="inlineStr">
        <is>
          <t>HANA0720</t>
        </is>
      </c>
      <c r="C68" t="inlineStr">
        <is>
          <t>FI</t>
        </is>
      </c>
      <c r="D68">
        <f>IF(ISERROR(VLOOKUP(Hauptprozesse[[#This Row],[Hauptprozess]],BTT[Hauptprozess
(Pflichtauswahl)],1,FALSE)),"nein","ja")</f>
        <v/>
      </c>
      <c r="F68" t="inlineStr">
        <is>
          <t>Gebühr vorkalkulieren</t>
        </is>
      </c>
      <c r="G68" t="inlineStr">
        <is>
          <t>HANA081001</t>
        </is>
      </c>
      <c r="H68" t="inlineStr">
        <is>
          <t>Kalkulation</t>
        </is>
      </c>
      <c r="I68">
        <f>VLOOKUP(BPML[[#This Row],[Zugeordneter Hauptprozess]],Hauptprozesse[],3,FALSE)</f>
        <v/>
      </c>
      <c r="J68">
        <f>IF(ISERROR(VLOOKUP(BPML[[#This Row],[Subprozess]],BTT[Subprozess
(optionale Auswahl)],1,FALSE)),"nein","ja")</f>
        <v/>
      </c>
    </row>
    <row r="69">
      <c r="A69" t="inlineStr">
        <is>
          <t>Mahnungen bearbeiten</t>
        </is>
      </c>
      <c r="B69" t="inlineStr">
        <is>
          <t>HANA0730</t>
        </is>
      </c>
      <c r="C69" t="inlineStr">
        <is>
          <t>FI</t>
        </is>
      </c>
      <c r="D69">
        <f>IF(ISERROR(VLOOKUP(Hauptprozesse[[#This Row],[Hauptprozess]],BTT[Hauptprozess
(Pflichtauswahl)],1,FALSE)),"nein","ja")</f>
        <v/>
      </c>
      <c r="F69" t="inlineStr">
        <is>
          <t>Gebühr nachkalkulieren</t>
        </is>
      </c>
      <c r="G69" t="inlineStr">
        <is>
          <t>HANA081002</t>
        </is>
      </c>
      <c r="H69" t="inlineStr">
        <is>
          <t>Kalkulation</t>
        </is>
      </c>
      <c r="I69">
        <f>VLOOKUP(BPML[[#This Row],[Zugeordneter Hauptprozess]],Hauptprozesse[],3,FALSE)</f>
        <v/>
      </c>
      <c r="J69">
        <f>IF(ISERROR(VLOOKUP(BPML[[#This Row],[Subprozess]],BTT[Subprozess
(optionale Auswahl)],1,FALSE)),"nein","ja")</f>
        <v/>
      </c>
    </row>
    <row r="70">
      <c r="A70" t="inlineStr">
        <is>
          <t>Kalkulation</t>
        </is>
      </c>
      <c r="B70" t="inlineStr">
        <is>
          <t>HANA0810</t>
        </is>
      </c>
      <c r="C70" t="inlineStr">
        <is>
          <t>FI</t>
        </is>
      </c>
      <c r="D70">
        <f>IF(ISERROR(VLOOKUP(Hauptprozesse[[#This Row],[Hauptprozess]],BTT[Hauptprozess
(Pflichtauswahl)],1,FALSE)),"nein","ja")</f>
        <v/>
      </c>
      <c r="F70" t="inlineStr">
        <is>
          <t>Nebenleistungen kalkulieren</t>
        </is>
      </c>
      <c r="G70" t="inlineStr">
        <is>
          <t>HANA081003</t>
        </is>
      </c>
      <c r="H70" t="inlineStr">
        <is>
          <t>Kalkulation</t>
        </is>
      </c>
      <c r="I70">
        <f>VLOOKUP(BPML[[#This Row],[Zugeordneter Hauptprozess]],Hauptprozesse[],3,FALSE)</f>
        <v/>
      </c>
      <c r="J70">
        <f>IF(ISERROR(VLOOKUP(BPML[[#This Row],[Subprozess]],BTT[Subprozess
(optionale Auswahl)],1,FALSE)),"nein","ja")</f>
        <v/>
      </c>
    </row>
    <row r="71">
      <c r="A71" t="inlineStr">
        <is>
          <t>Planung und Prognose durchführen</t>
        </is>
      </c>
      <c r="B71" t="inlineStr">
        <is>
          <t>HANA0820</t>
        </is>
      </c>
      <c r="C71" t="inlineStr">
        <is>
          <t>FI</t>
        </is>
      </c>
      <c r="D71">
        <f>IF(ISERROR(VLOOKUP(Hauptprozesse[[#This Row],[Hauptprozess]],BTT[Hauptprozess
(Pflichtauswahl)],1,FALSE)),"nein","ja")</f>
        <v/>
      </c>
      <c r="F71" t="inlineStr">
        <is>
          <t>innerbetriebliche Leistungen kalkulieren</t>
        </is>
      </c>
      <c r="G71" t="inlineStr">
        <is>
          <t>HANA081004</t>
        </is>
      </c>
      <c r="H71" t="inlineStr">
        <is>
          <t>Kalkulation</t>
        </is>
      </c>
      <c r="I71">
        <f>VLOOKUP(BPML[[#This Row],[Zugeordneter Hauptprozess]],Hauptprozesse[],3,FALSE)</f>
        <v/>
      </c>
      <c r="J71">
        <f>IF(ISERROR(VLOOKUP(BPML[[#This Row],[Subprozess]],BTT[Subprozess
(optionale Auswahl)],1,FALSE)),"nein","ja")</f>
        <v/>
      </c>
    </row>
    <row r="72">
      <c r="A72" t="inlineStr">
        <is>
          <t>Monats- und Jahresabschluss</t>
        </is>
      </c>
      <c r="B72" t="inlineStr">
        <is>
          <t>HANA0830</t>
        </is>
      </c>
      <c r="C72" t="inlineStr">
        <is>
          <t>FI</t>
        </is>
      </c>
      <c r="D72">
        <f>IF(ISERROR(VLOOKUP(Hauptprozesse[[#This Row],[Hauptprozess]],BTT[Hauptprozess
(Pflichtauswahl)],1,FALSE)),"nein","ja")</f>
        <v/>
      </c>
      <c r="F72" t="inlineStr">
        <is>
          <t>Erfolgsplanung</t>
        </is>
      </c>
      <c r="G72" t="inlineStr">
        <is>
          <t>HANA082001</t>
        </is>
      </c>
      <c r="H72" t="inlineStr">
        <is>
          <t>Planung und Prognose durchführen</t>
        </is>
      </c>
      <c r="I72">
        <f>VLOOKUP(BPML[[#This Row],[Zugeordneter Hauptprozess]],Hauptprozesse[],3,FALSE)</f>
        <v/>
      </c>
      <c r="J72">
        <f>IF(ISERROR(VLOOKUP(BPML[[#This Row],[Subprozess]],BTT[Subprozess
(optionale Auswahl)],1,FALSE)),"nein","ja")</f>
        <v/>
      </c>
    </row>
    <row r="73">
      <c r="A73" t="inlineStr">
        <is>
          <t>Steuern deklarieren</t>
        </is>
      </c>
      <c r="B73" t="inlineStr">
        <is>
          <t>HANA0840</t>
        </is>
      </c>
      <c r="C73" t="inlineStr">
        <is>
          <t>FI</t>
        </is>
      </c>
      <c r="D73">
        <f>IF(ISERROR(VLOOKUP(Hauptprozesse[[#This Row],[Hauptprozess]],BTT[Hauptprozess
(Pflichtauswahl)],1,FALSE)),"nein","ja")</f>
        <v/>
      </c>
      <c r="F73" t="inlineStr">
        <is>
          <t>Ablesevorbereitung</t>
        </is>
      </c>
      <c r="G73" t="inlineStr">
        <is>
          <t>HANA091001</t>
        </is>
      </c>
      <c r="H73" t="inlineStr">
        <is>
          <t>Ablesung</t>
        </is>
      </c>
      <c r="I73">
        <f>VLOOKUP(BPML[[#This Row],[Zugeordneter Hauptprozess]],Hauptprozesse[],3,FALSE)</f>
        <v/>
      </c>
      <c r="J73">
        <f>IF(ISERROR(VLOOKUP(BPML[[#This Row],[Subprozess]],BTT[Subprozess
(optionale Auswahl)],1,FALSE)),"nein","ja")</f>
        <v/>
      </c>
    </row>
    <row r="74">
      <c r="A74" t="inlineStr">
        <is>
          <t>Konzernkonsolidierung</t>
        </is>
      </c>
      <c r="B74" t="inlineStr">
        <is>
          <t>HANA0840</t>
        </is>
      </c>
      <c r="C74" t="inlineStr">
        <is>
          <t>FI</t>
        </is>
      </c>
      <c r="D74">
        <f>IF(ISERROR(VLOOKUP(Hauptprozesse[[#This Row],[Hauptprozess]],BTT[Hauptprozess
(Pflichtauswahl)],1,FALSE)),"nein","ja")</f>
        <v/>
      </c>
      <c r="F74" t="inlineStr">
        <is>
          <t xml:space="preserve">Ablesedurchführung, </t>
        </is>
      </c>
      <c r="G74" t="inlineStr">
        <is>
          <t>HANA091002</t>
        </is>
      </c>
      <c r="H74" t="inlineStr">
        <is>
          <t>Ablesung</t>
        </is>
      </c>
      <c r="I74">
        <f>VLOOKUP(BPML[[#This Row],[Zugeordneter Hauptprozess]],Hauptprozesse[],3,FALSE)</f>
        <v/>
      </c>
      <c r="J74">
        <f>IF(ISERROR(VLOOKUP(BPML[[#This Row],[Subprozess]],BTT[Subprozess
(optionale Auswahl)],1,FALSE)),"nein","ja")</f>
        <v/>
      </c>
    </row>
    <row r="75">
      <c r="A75" t="inlineStr">
        <is>
          <t>Beteiligungen</t>
        </is>
      </c>
      <c r="B75" t="inlineStr">
        <is>
          <t>HANA0850</t>
        </is>
      </c>
      <c r="C75" t="inlineStr">
        <is>
          <t>FI</t>
        </is>
      </c>
      <c r="D75">
        <f>IF(ISERROR(VLOOKUP(Hauptprozesse[[#This Row],[Hauptprozess]],BTT[Hauptprozess
(Pflichtauswahl)],1,FALSE)),"nein","ja")</f>
        <v/>
      </c>
      <c r="F75" t="inlineStr">
        <is>
          <t>Zählerstandserfassung</t>
        </is>
      </c>
      <c r="G75" t="inlineStr">
        <is>
          <t>HANA091003</t>
        </is>
      </c>
      <c r="H75" t="inlineStr">
        <is>
          <t>Ablesung</t>
        </is>
      </c>
      <c r="I75">
        <f>VLOOKUP(BPML[[#This Row],[Zugeordneter Hauptprozess]],Hauptprozesse[],3,FALSE)</f>
        <v/>
      </c>
      <c r="J75">
        <f>IF(ISERROR(VLOOKUP(BPML[[#This Row],[Subprozess]],BTT[Subprozess
(optionale Auswahl)],1,FALSE)),"nein","ja")</f>
        <v/>
      </c>
    </row>
    <row r="76">
      <c r="A76" t="inlineStr">
        <is>
          <t>Berichtswesen</t>
        </is>
      </c>
      <c r="B76" t="inlineStr">
        <is>
          <t>HANA0860</t>
        </is>
      </c>
      <c r="C76" t="inlineStr">
        <is>
          <t>FI</t>
        </is>
      </c>
      <c r="D76">
        <f>IF(ISERROR(VLOOKUP(Hauptprozesse[[#This Row],[Hauptprozess]],BTT[Hauptprozess
(Pflichtauswahl)],1,FALSE)),"nein","ja")</f>
        <v/>
      </c>
      <c r="F76" t="inlineStr">
        <is>
          <t>Abrechnungsdurchführung</t>
        </is>
      </c>
      <c r="G76" t="inlineStr">
        <is>
          <t>HANA092001</t>
        </is>
      </c>
      <c r="H76" t="inlineStr">
        <is>
          <t>Abrechnung &amp; Faktura im IS-U</t>
        </is>
      </c>
      <c r="I76">
        <f>VLOOKUP(BPML[[#This Row],[Zugeordneter Hauptprozess]],Hauptprozesse[],3,FALSE)</f>
        <v/>
      </c>
      <c r="J76">
        <f>IF(ISERROR(VLOOKUP(BPML[[#This Row],[Subprozess]],BTT[Subprozess
(optionale Auswahl)],1,FALSE)),"nein","ja")</f>
        <v/>
      </c>
    </row>
    <row r="77">
      <c r="A77" t="inlineStr">
        <is>
          <t>Ablesung</t>
        </is>
      </c>
      <c r="B77" t="inlineStr">
        <is>
          <t>HANA0910</t>
        </is>
      </c>
      <c r="C77" t="inlineStr">
        <is>
          <t>HL</t>
        </is>
      </c>
      <c r="D77">
        <f>IF(ISERROR(VLOOKUP(Hauptprozesse[[#This Row],[Hauptprozess]],BTT[Hauptprozess
(Pflichtauswahl)],1,FALSE)),"nein","ja")</f>
        <v/>
      </c>
      <c r="F77" t="inlineStr">
        <is>
          <t>Qualitätssicherung Abrechnung</t>
        </is>
      </c>
      <c r="G77" t="inlineStr">
        <is>
          <t>HANA092002</t>
        </is>
      </c>
      <c r="H77" t="inlineStr">
        <is>
          <t>Abrechnung &amp; Faktura im IS-U</t>
        </is>
      </c>
      <c r="I77">
        <f>VLOOKUP(BPML[[#This Row],[Zugeordneter Hauptprozess]],Hauptprozesse[],3,FALSE)</f>
        <v/>
      </c>
      <c r="J77">
        <f>IF(ISERROR(VLOOKUP(BPML[[#This Row],[Subprozess]],BTT[Subprozess
(optionale Auswahl)],1,FALSE)),"nein","ja")</f>
        <v/>
      </c>
    </row>
    <row r="78">
      <c r="A78" t="inlineStr">
        <is>
          <t>Abrechnung &amp; Faktura im IS-U</t>
        </is>
      </c>
      <c r="B78" t="inlineStr">
        <is>
          <t>HANA0920</t>
        </is>
      </c>
      <c r="C78" t="inlineStr">
        <is>
          <t>HL</t>
        </is>
      </c>
      <c r="D78">
        <f>IF(ISERROR(VLOOKUP(Hauptprozesse[[#This Row],[Hauptprozess]],BTT[Hauptprozess
(Pflichtauswahl)],1,FALSE)),"nein","ja")</f>
        <v/>
      </c>
      <c r="F78" t="inlineStr">
        <is>
          <t>Rechnungskorrektur und -einspruch</t>
        </is>
      </c>
      <c r="G78" t="inlineStr">
        <is>
          <t>HANA092003</t>
        </is>
      </c>
      <c r="H78" t="inlineStr">
        <is>
          <t>Abrechnung &amp; Faktura im IS-U</t>
        </is>
      </c>
      <c r="I78">
        <f>VLOOKUP(BPML[[#This Row],[Zugeordneter Hauptprozess]],Hauptprozesse[],3,FALSE)</f>
        <v/>
      </c>
      <c r="J78">
        <f>IF(ISERROR(VLOOKUP(BPML[[#This Row],[Subprozess]],BTT[Subprozess
(optionale Auswahl)],1,FALSE)),"nein","ja")</f>
        <v/>
      </c>
    </row>
    <row r="79">
      <c r="A79" t="inlineStr">
        <is>
          <t>Buchung &amp; Forderungsrealisierung Hauptleistung</t>
        </is>
      </c>
      <c r="B79" t="inlineStr">
        <is>
          <t>HANA0930</t>
        </is>
      </c>
      <c r="C79" t="inlineStr">
        <is>
          <t>HL</t>
        </is>
      </c>
      <c r="D79">
        <f>IF(ISERROR(VLOOKUP(Hauptprozesse[[#This Row],[Hauptprozess]],BTT[Hauptprozess
(Pflichtauswahl)],1,FALSE)),"nein","ja")</f>
        <v/>
      </c>
      <c r="F79" t="inlineStr">
        <is>
          <t>Abrechnungsstammdaten ändern</t>
        </is>
      </c>
      <c r="G79" t="inlineStr">
        <is>
          <t>HANA092004</t>
        </is>
      </c>
      <c r="H79" t="inlineStr">
        <is>
          <t>Abrechnung &amp; Faktura im IS-U</t>
        </is>
      </c>
      <c r="I79">
        <f>VLOOKUP(BPML[[#This Row],[Zugeordneter Hauptprozess]],Hauptprozesse[],3,FALSE)</f>
        <v/>
      </c>
      <c r="J79">
        <f>IF(ISERROR(VLOOKUP(BPML[[#This Row],[Subprozess]],BTT[Subprozess
(optionale Auswahl)],1,FALSE)),"nein","ja")</f>
        <v/>
      </c>
    </row>
    <row r="80">
      <c r="A80" t="inlineStr">
        <is>
          <t>Geräteverwaltung</t>
        </is>
      </c>
      <c r="B80" t="inlineStr">
        <is>
          <t>HANA0940</t>
        </is>
      </c>
      <c r="C80" t="inlineStr">
        <is>
          <t>HL</t>
        </is>
      </c>
      <c r="D80">
        <f>IF(ISERROR(VLOOKUP(Hauptprozesse[[#This Row],[Hauptprozess]],BTT[Hauptprozess
(Pflichtauswahl)],1,FALSE)),"nein","ja")</f>
        <v/>
      </c>
      <c r="F80" t="inlineStr">
        <is>
          <t>Buchung Zahlungsein- und -ausgänge</t>
        </is>
      </c>
      <c r="G80" t="inlineStr">
        <is>
          <t>HANA093001</t>
        </is>
      </c>
      <c r="H80" t="inlineStr">
        <is>
          <t>Buchung &amp; Forderungsrealisierung Hauptleistung</t>
        </is>
      </c>
      <c r="I80">
        <f>VLOOKUP(BPML[[#This Row],[Zugeordneter Hauptprozess]],Hauptprozesse[],3,FALSE)</f>
        <v/>
      </c>
      <c r="J80">
        <f>IF(ISERROR(VLOOKUP(BPML[[#This Row],[Subprozess]],BTT[Subprozess
(optionale Auswahl)],1,FALSE)),"nein","ja")</f>
        <v/>
      </c>
    </row>
    <row r="81">
      <c r="A81" t="inlineStr">
        <is>
          <t>Stammdaten pflegen</t>
        </is>
      </c>
      <c r="B81" t="inlineStr">
        <is>
          <t>HANA0941</t>
        </is>
      </c>
      <c r="C81" t="inlineStr">
        <is>
          <t>HL</t>
        </is>
      </c>
      <c r="D81">
        <f>IF(ISERROR(VLOOKUP(Hauptprozesse[[#This Row],[Hauptprozess]],BTT[Hauptprozess
(Pflichtauswahl)],1,FALSE)),"nein","ja")</f>
        <v/>
      </c>
      <c r="F81" t="inlineStr">
        <is>
          <t>Umbuchungen</t>
        </is>
      </c>
      <c r="G81" t="inlineStr">
        <is>
          <t>HANA093002</t>
        </is>
      </c>
      <c r="H81" t="inlineStr">
        <is>
          <t>Buchung &amp; Forderungsrealisierung Hauptleistung</t>
        </is>
      </c>
      <c r="I81">
        <f>VLOOKUP(BPML[[#This Row],[Zugeordneter Hauptprozess]],Hauptprozesse[],3,FALSE)</f>
        <v/>
      </c>
      <c r="J81">
        <f>IF(ISERROR(VLOOKUP(BPML[[#This Row],[Subprozess]],BTT[Subprozess
(optionale Auswahl)],1,FALSE)),"nein","ja")</f>
        <v/>
      </c>
    </row>
    <row r="82">
      <c r="A82" t="inlineStr">
        <is>
          <t>Kundenwechselprozesse</t>
        </is>
      </c>
      <c r="B82" t="inlineStr">
        <is>
          <t>HANA0943</t>
        </is>
      </c>
      <c r="C82" t="inlineStr">
        <is>
          <t>HL</t>
        </is>
      </c>
      <c r="D82">
        <f>IF(ISERROR(VLOOKUP(Hauptprozesse[[#This Row],[Hauptprozess]],BTT[Hauptprozess
(Pflichtauswahl)],1,FALSE)),"nein","ja")</f>
        <v/>
      </c>
      <c r="F82" t="inlineStr">
        <is>
          <t>maschinelles Mahnverfahren</t>
        </is>
      </c>
      <c r="G82" t="inlineStr">
        <is>
          <t>HANA093003</t>
        </is>
      </c>
      <c r="H82" t="inlineStr">
        <is>
          <t>Buchung &amp; Forderungsrealisierung Hauptleistung</t>
        </is>
      </c>
      <c r="I82">
        <f>VLOOKUP(BPML[[#This Row],[Zugeordneter Hauptprozess]],Hauptprozesse[],3,FALSE)</f>
        <v/>
      </c>
      <c r="J82">
        <f>IF(ISERROR(VLOOKUP(BPML[[#This Row],[Subprozess]],BTT[Subprozess
(optionale Auswahl)],1,FALSE)),"nein","ja")</f>
        <v/>
      </c>
    </row>
    <row r="83">
      <c r="A83" t="inlineStr">
        <is>
          <t>Kundenserviceprozesse</t>
        </is>
      </c>
      <c r="B83" t="inlineStr">
        <is>
          <t>HANA0944</t>
        </is>
      </c>
      <c r="C83" t="inlineStr">
        <is>
          <t>HL</t>
        </is>
      </c>
      <c r="D83">
        <f>IF(ISERROR(VLOOKUP(Hauptprozesse[[#This Row],[Hauptprozess]],BTT[Hauptprozess
(Pflichtauswahl)],1,FALSE)),"nein","ja")</f>
        <v/>
      </c>
      <c r="F83" t="inlineStr">
        <is>
          <t>außergerichtliche Forderungsrealisierung</t>
        </is>
      </c>
      <c r="G83" t="inlineStr">
        <is>
          <t>HANA093004</t>
        </is>
      </c>
      <c r="H83" t="inlineStr">
        <is>
          <t>Buchung &amp; Forderungsrealisierung Hauptleistung</t>
        </is>
      </c>
      <c r="I83">
        <f>VLOOKUP(BPML[[#This Row],[Zugeordneter Hauptprozess]],Hauptprozesse[],3,FALSE)</f>
        <v/>
      </c>
      <c r="J83">
        <f>IF(ISERROR(VLOOKUP(BPML[[#This Row],[Subprozess]],BTT[Subprozess
(optionale Auswahl)],1,FALSE)),"nein","ja")</f>
        <v/>
      </c>
    </row>
    <row r="84">
      <c r="A84" t="inlineStr">
        <is>
          <t>Auswertungen/Reporting Hauptleistung</t>
        </is>
      </c>
      <c r="B84" t="inlineStr">
        <is>
          <t>HANA0945</t>
        </is>
      </c>
      <c r="C84" t="inlineStr">
        <is>
          <t>HL</t>
        </is>
      </c>
      <c r="D84">
        <f>IF(ISERROR(VLOOKUP(Hauptprozesse[[#This Row],[Hauptprozess]],BTT[Hauptprozess
(Pflichtauswahl)],1,FALSE)),"nein","ja")</f>
        <v/>
      </c>
      <c r="F84" t="inlineStr">
        <is>
          <t>Wasserzähler/Einbau/Ausbau/Wechsel</t>
        </is>
      </c>
      <c r="G84" t="inlineStr">
        <is>
          <t>HANA094001</t>
        </is>
      </c>
      <c r="H84" t="inlineStr">
        <is>
          <t>Geräteverwaltung</t>
        </is>
      </c>
      <c r="I84">
        <f>VLOOKUP(BPML[[#This Row],[Zugeordneter Hauptprozess]],Hauptprozesse[],3,FALSE)</f>
        <v/>
      </c>
      <c r="J84">
        <f>IF(ISERROR(VLOOKUP(BPML[[#This Row],[Subprozess]],BTT[Subprozess
(optionale Auswahl)],1,FALSE)),"nein","ja")</f>
        <v/>
      </c>
    </row>
    <row r="85">
      <c r="F85" t="inlineStr">
        <is>
          <t>kaufm. Stammdaten anlegen</t>
        </is>
      </c>
      <c r="G85" t="inlineStr">
        <is>
          <t>HANA094101</t>
        </is>
      </c>
      <c r="H85" t="inlineStr">
        <is>
          <t>Stammdaten pflegen</t>
        </is>
      </c>
      <c r="I85">
        <f>VLOOKUP(BPML[[#This Row],[Zugeordneter Hauptprozess]],Hauptprozesse[],3,FALSE)</f>
        <v/>
      </c>
      <c r="J85">
        <f>IF(ISERROR(VLOOKUP(BPML[[#This Row],[Subprozess]],BTT[Subprozess
(optionale Auswahl)],1,FALSE)),"nein","ja")</f>
        <v/>
      </c>
    </row>
    <row r="86">
      <c r="F86" t="inlineStr">
        <is>
          <t>techn. Stammdaten anlegen</t>
        </is>
      </c>
      <c r="G86" t="inlineStr">
        <is>
          <t>HANA094102</t>
        </is>
      </c>
      <c r="H86" t="inlineStr">
        <is>
          <t>Stammdaten pflegen</t>
        </is>
      </c>
      <c r="I86">
        <f>VLOOKUP(BPML[[#This Row],[Zugeordneter Hauptprozess]],Hauptprozesse[],3,FALSE)</f>
        <v/>
      </c>
      <c r="J86">
        <f>IF(ISERROR(VLOOKUP(BPML[[#This Row],[Subprozess]],BTT[Subprozess
(optionale Auswahl)],1,FALSE)),"nein","ja")</f>
        <v/>
      </c>
    </row>
    <row r="87">
      <c r="F87" t="inlineStr">
        <is>
          <t>kaufm. Stammdaten ändern</t>
        </is>
      </c>
      <c r="G87" t="inlineStr">
        <is>
          <t>HANA094103</t>
        </is>
      </c>
      <c r="H87" t="inlineStr">
        <is>
          <t>Stammdaten pflegen</t>
        </is>
      </c>
      <c r="I87">
        <f>VLOOKUP(BPML[[#This Row],[Zugeordneter Hauptprozess]],Hauptprozesse[],3,FALSE)</f>
        <v/>
      </c>
      <c r="J87">
        <f>IF(ISERROR(VLOOKUP(BPML[[#This Row],[Subprozess]],BTT[Subprozess
(optionale Auswahl)],1,FALSE)),"nein","ja")</f>
        <v/>
      </c>
    </row>
    <row r="88">
      <c r="F88" t="inlineStr">
        <is>
          <t>techn. Stammdaten ändern</t>
        </is>
      </c>
      <c r="G88" t="inlineStr">
        <is>
          <t>HANA094104</t>
        </is>
      </c>
      <c r="H88" t="inlineStr">
        <is>
          <t>Stammdaten pflegen</t>
        </is>
      </c>
      <c r="I88">
        <f>VLOOKUP(BPML[[#This Row],[Zugeordneter Hauptprozess]],Hauptprozesse[],3,FALSE)</f>
        <v/>
      </c>
      <c r="J88">
        <f>IF(ISERROR(VLOOKUP(BPML[[#This Row],[Subprozess]],BTT[Subprozess
(optionale Auswahl)],1,FALSE)),"nein","ja")</f>
        <v/>
      </c>
    </row>
    <row r="89">
      <c r="F89" t="inlineStr">
        <is>
          <t>Eigentümerwechsel</t>
        </is>
      </c>
      <c r="G89" t="inlineStr">
        <is>
          <t>HANA094301</t>
        </is>
      </c>
      <c r="H89" t="inlineStr">
        <is>
          <t>Kundenwechselprozesse</t>
        </is>
      </c>
      <c r="I89">
        <f>VLOOKUP(BPML[[#This Row],[Zugeordneter Hauptprozess]],Hauptprozesse[],3,FALSE)</f>
        <v/>
      </c>
      <c r="J89">
        <f>IF(ISERROR(VLOOKUP(BPML[[#This Row],[Subprozess]],BTT[Subprozess
(optionale Auswahl)],1,FALSE)),"nein","ja")</f>
        <v/>
      </c>
    </row>
    <row r="90">
      <c r="F90" t="inlineStr">
        <is>
          <t>Verwalter- / Rechnungsempfängerwechsel</t>
        </is>
      </c>
      <c r="G90" t="inlineStr">
        <is>
          <t>HANA094302</t>
        </is>
      </c>
      <c r="H90" t="inlineStr">
        <is>
          <t>Kundenwechselprozesse</t>
        </is>
      </c>
      <c r="I90">
        <f>VLOOKUP(BPML[[#This Row],[Zugeordneter Hauptprozess]],Hauptprozesse[],3,FALSE)</f>
        <v/>
      </c>
      <c r="J90">
        <f>IF(ISERROR(VLOOKUP(BPML[[#This Row],[Subprozess]],BTT[Subprozess
(optionale Auswahl)],1,FALSE)),"nein","ja")</f>
        <v/>
      </c>
    </row>
    <row r="91">
      <c r="F91" t="inlineStr">
        <is>
          <t>Abschlagsänderung</t>
        </is>
      </c>
      <c r="G91" t="inlineStr">
        <is>
          <t>HANA094401</t>
        </is>
      </c>
      <c r="H91" t="inlineStr">
        <is>
          <t>Kundenserviceprozesse</t>
        </is>
      </c>
      <c r="I91">
        <f>VLOOKUP(BPML[[#This Row],[Zugeordneter Hauptprozess]],Hauptprozesse[],3,FALSE)</f>
        <v/>
      </c>
      <c r="J91">
        <f>IF(ISERROR(VLOOKUP(BPML[[#This Row],[Subprozess]],BTT[Subprozess
(optionale Auswahl)],1,FALSE)),"nein","ja")</f>
        <v/>
      </c>
    </row>
    <row r="92">
      <c r="F92" t="inlineStr">
        <is>
          <t>Bankdatenänderung</t>
        </is>
      </c>
      <c r="G92" t="inlineStr">
        <is>
          <t>HANA094402</t>
        </is>
      </c>
      <c r="H92" t="inlineStr">
        <is>
          <t>Kundenserviceprozesse</t>
        </is>
      </c>
      <c r="I92">
        <f>VLOOKUP(BPML[[#This Row],[Zugeordneter Hauptprozess]],Hauptprozesse[],3,FALSE)</f>
        <v/>
      </c>
      <c r="J92">
        <f>IF(ISERROR(VLOOKUP(BPML[[#This Row],[Subprozess]],BTT[Subprozess
(optionale Auswahl)],1,FALSE)),"nein","ja")</f>
        <v/>
      </c>
    </row>
    <row r="93">
      <c r="F93" t="inlineStr">
        <is>
          <t>Key Account Management</t>
        </is>
      </c>
      <c r="G93" t="inlineStr">
        <is>
          <t>HANA094403</t>
        </is>
      </c>
      <c r="H93" t="inlineStr">
        <is>
          <t>Kundenserviceprozesse</t>
        </is>
      </c>
      <c r="I93">
        <f>VLOOKUP(BPML[[#This Row],[Zugeordneter Hauptprozess]],Hauptprozesse[],3,FALSE)</f>
        <v/>
      </c>
      <c r="J93">
        <f>IF(ISERROR(VLOOKUP(BPML[[#This Row],[Subprozess]],BTT[Subprozess
(optionale Auswahl)],1,FALSE)),"nein","ja")</f>
        <v/>
      </c>
    </row>
    <row r="94">
      <c r="F94" t="inlineStr">
        <is>
          <t>Befundprüfung</t>
        </is>
      </c>
      <c r="G94" t="inlineStr">
        <is>
          <t>HANA094404</t>
        </is>
      </c>
      <c r="H94" t="inlineStr">
        <is>
          <t>Kundenserviceprozesse</t>
        </is>
      </c>
      <c r="I94">
        <f>VLOOKUP(BPML[[#This Row],[Zugeordneter Hauptprozess]],Hauptprozesse[],3,FALSE)</f>
        <v/>
      </c>
      <c r="J94">
        <f>IF(ISERROR(VLOOKUP(BPML[[#This Row],[Subprozess]],BTT[Subprozess
(optionale Auswahl)],1,FALSE)),"nein","ja")</f>
        <v/>
      </c>
    </row>
    <row r="95">
      <c r="F95" t="inlineStr">
        <is>
          <t>Spülung</t>
        </is>
      </c>
      <c r="G95" t="inlineStr">
        <is>
          <t>HANA094405</t>
        </is>
      </c>
      <c r="H95" t="inlineStr">
        <is>
          <t>Kundenserviceprozesse</t>
        </is>
      </c>
      <c r="I95">
        <f>VLOOKUP(BPML[[#This Row],[Zugeordneter Hauptprozess]],Hauptprozesse[],3,FALSE)</f>
        <v/>
      </c>
      <c r="J95">
        <f>IF(ISERROR(VLOOKUP(BPML[[#This Row],[Subprozess]],BTT[Subprozess
(optionale Auswahl)],1,FALSE)),"nein","ja")</f>
        <v/>
      </c>
    </row>
    <row r="96">
      <c r="F96" t="inlineStr">
        <is>
          <t>Veränderung Hausanschluss</t>
        </is>
      </c>
      <c r="G96" t="inlineStr">
        <is>
          <t>HANA094406</t>
        </is>
      </c>
      <c r="H96" t="inlineStr">
        <is>
          <t>Kundenserviceprozesse</t>
        </is>
      </c>
      <c r="I96">
        <f>VLOOKUP(BPML[[#This Row],[Zugeordneter Hauptprozess]],Hauptprozesse[],3,FALSE)</f>
        <v/>
      </c>
      <c r="J96">
        <f>IF(ISERROR(VLOOKUP(BPML[[#This Row],[Subprozess]],BTT[Subprozess
(optionale Auswahl)],1,FALSE)),"nein","ja")</f>
        <v/>
      </c>
    </row>
    <row r="97">
      <c r="F97" t="inlineStr">
        <is>
          <t>Standrohrbearbeitung</t>
        </is>
      </c>
      <c r="G97" t="inlineStr">
        <is>
          <t>HANA094407</t>
        </is>
      </c>
      <c r="H97" t="inlineStr">
        <is>
          <t>Kundenserviceprozesse</t>
        </is>
      </c>
      <c r="I97">
        <f>VLOOKUP(BPML[[#This Row],[Zugeordneter Hauptprozess]],Hauptprozesse[],3,FALSE)</f>
        <v/>
      </c>
      <c r="J97">
        <f>IF(ISERROR(VLOOKUP(BPML[[#This Row],[Subprozess]],BTT[Subprozess
(optionale Auswahl)],1,FALSE)),"nein","ja")</f>
        <v/>
      </c>
    </row>
    <row r="98">
      <c r="F98" t="inlineStr">
        <is>
          <t>Beschwerden bearbeiten</t>
        </is>
      </c>
      <c r="G98" t="inlineStr">
        <is>
          <t>HANA094408</t>
        </is>
      </c>
      <c r="H98" t="inlineStr">
        <is>
          <t>Kundenserviceprozesse</t>
        </is>
      </c>
      <c r="I98">
        <f>VLOOKUP(BPML[[#This Row],[Zugeordneter Hauptprozess]],Hauptprozesse[],3,FALSE)</f>
        <v/>
      </c>
      <c r="J98">
        <f>IF(ISERROR(VLOOKUP(BPML[[#This Row],[Subprozess]],BTT[Subprozess
(optionale Auswahl)],1,FALSE)),"nein","ja")</f>
        <v/>
      </c>
    </row>
    <row r="99">
      <c r="F99" t="inlineStr">
        <is>
          <t>Hochrechnung</t>
        </is>
      </c>
      <c r="G99" t="inlineStr">
        <is>
          <t>HANA092005</t>
        </is>
      </c>
      <c r="H99" t="inlineStr">
        <is>
          <t>Abrechnung &amp; Faktura im IS-U</t>
        </is>
      </c>
      <c r="I99">
        <f>VLOOKUP(BPML[[#This Row],[Zugeordneter Hauptprozess]],Hauptprozesse[],3,FALSE)</f>
        <v/>
      </c>
      <c r="J99">
        <f>IF(ISERROR(VLOOKUP(BPML[[#This Row],[Subprozess]],BTT[Subprozess
(optionale Auswahl)],1,FALSE)),"nein","ja")</f>
        <v/>
      </c>
    </row>
    <row r="100">
      <c r="F100" t="inlineStr">
        <is>
          <t>Berichte zur Hochrechnung</t>
        </is>
      </c>
      <c r="G100" t="inlineStr">
        <is>
          <t>HANA094502</t>
        </is>
      </c>
      <c r="H100" t="inlineStr">
        <is>
          <t>Auswertungen/Reporting Hauptleistung</t>
        </is>
      </c>
      <c r="I100">
        <f>VLOOKUP(BPML[[#This Row],[Zugeordneter Hauptprozess]],Hauptprozesse[],3,FALSE)</f>
        <v/>
      </c>
      <c r="J100">
        <f>IF(ISERROR(VLOOKUP(BPML[[#This Row],[Subprozess]],BTT[Subprozess
(optionale Auswahl)],1,FALSE)),"nein","ja")</f>
        <v/>
      </c>
    </row>
    <row r="101">
      <c r="F101" t="inlineStr">
        <is>
          <t>Zuarbeiten Monats- und Jahresabschluss</t>
        </is>
      </c>
      <c r="G101" t="inlineStr">
        <is>
          <t>HANA094503</t>
        </is>
      </c>
      <c r="H101" t="inlineStr">
        <is>
          <t>Auswertungen/Reporting Hauptleistung</t>
        </is>
      </c>
      <c r="I101">
        <f>VLOOKUP(BPML[[#This Row],[Zugeordneter Hauptprozess]],Hauptprozesse[],3,FALSE)</f>
        <v/>
      </c>
      <c r="J101">
        <f>IF(ISERROR(VLOOKUP(BPML[[#This Row],[Subprozess]],BTT[Subprozess
(optionale Auswahl)],1,FALSE)),"nein","ja")</f>
        <v/>
      </c>
    </row>
    <row r="102">
      <c r="F102" t="inlineStr">
        <is>
          <t>Hauptleistungsreporting</t>
        </is>
      </c>
      <c r="G102" t="inlineStr">
        <is>
          <t>HANA094504</t>
        </is>
      </c>
      <c r="H102" t="inlineStr">
        <is>
          <t>Auswertungen/Reporting Hauptleistung</t>
        </is>
      </c>
      <c r="I102">
        <f>VLOOKUP(BPML[[#This Row],[Zugeordneter Hauptprozess]],Hauptprozesse[],3,FALSE)</f>
        <v/>
      </c>
      <c r="J102">
        <f>IF(ISERROR(VLOOKUP(BPML[[#This Row],[Subprozess]],BTT[Subprozess
(optionale Auswahl)],1,FALSE)),"nein","ja")</f>
        <v/>
      </c>
    </row>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sheetData>
  <pageMargins left="0.7" right="0.7" top="0.787401575" bottom="0.787401575" header="0.3" footer="0.3"/>
  <pageSetup orientation="portrait" paperSize="9"/>
  <tableParts count="2">
    <tablePart r:id="rId1"/>
    <tablePart r:id="rId2"/>
  </tableParts>
</worksheet>
</file>

<file path=xl/worksheets/sheet4.xml><?xml version="1.0" encoding="utf-8"?>
<worksheet xmlns:r="http://schemas.openxmlformats.org/officeDocument/2006/relationships" xmlns="http://schemas.openxmlformats.org/spreadsheetml/2006/main">
  <sheetPr codeName="Tabelle4">
    <outlinePr summaryBelow="1" summaryRight="1"/>
    <pageSetUpPr/>
  </sheetPr>
  <dimension ref="A1:G4278"/>
  <sheetViews>
    <sheetView workbookViewId="0">
      <selection activeCell="B37" sqref="B37"/>
    </sheetView>
  </sheetViews>
  <sheetFormatPr baseColWidth="10" defaultColWidth="11.42578125" defaultRowHeight="15"/>
  <cols>
    <col width="26" bestFit="1" customWidth="1" min="1" max="1"/>
    <col width="38.42578125" bestFit="1" customWidth="1" min="2" max="2"/>
    <col width="29.28515625" bestFit="1" customWidth="1" min="4" max="4"/>
    <col width="17.42578125" bestFit="1" customWidth="1" min="6" max="6"/>
    <col width="69.85546875" bestFit="1" customWidth="1" min="7" max="7"/>
  </cols>
  <sheetData>
    <row r="1">
      <c r="A1" t="inlineStr">
        <is>
          <t>Transaktionen</t>
        </is>
      </c>
      <c r="B1" t="inlineStr">
        <is>
          <t>Langtext</t>
        </is>
      </c>
      <c r="C1" t="inlineStr">
        <is>
          <t>Modul</t>
        </is>
      </c>
      <c r="D1" t="inlineStr">
        <is>
          <t>Anzahl Nutzungen (2022+2023)</t>
        </is>
      </c>
      <c r="E1" t="inlineStr">
        <is>
          <t>Tasktyp</t>
        </is>
      </c>
      <c r="F1" t="inlineStr">
        <is>
          <t>verwendet in BTT</t>
        </is>
      </c>
      <c r="G1" t="inlineStr">
        <is>
          <t>Bemerkungen</t>
        </is>
      </c>
    </row>
    <row r="2">
      <c r="A2" t="inlineStr">
        <is>
          <t>/HOAG/AAAZ</t>
        </is>
      </c>
      <c r="B2" t="inlineStr">
        <is>
          <t>Avise: Avisanzeige</t>
        </is>
      </c>
      <c r="C2" t="inlineStr">
        <is>
          <t>FI</t>
        </is>
      </c>
      <c r="D2" s="5" t="n">
        <v>852</v>
      </c>
      <c r="E2" t="inlineStr">
        <is>
          <t>DIALOG</t>
        </is>
      </c>
      <c r="F2">
        <f>IF(ISERROR(VLOOKUP(Transaktionen[[#This Row],[Transaktionen]],BTT[Verwendete Transaktion (Pflichtauswahl)],1,FALSE)),"nein","ja")</f>
        <v/>
      </c>
    </row>
    <row r="3">
      <c r="A3" t="inlineStr">
        <is>
          <t>/HOAG/AABA</t>
        </is>
      </c>
      <c r="B3" t="inlineStr">
        <is>
          <t>Avise: Buchungseinstellungen</t>
        </is>
      </c>
      <c r="C3" t="inlineStr">
        <is>
          <t>FI</t>
        </is>
      </c>
      <c r="D3" s="5" t="n">
        <v>76</v>
      </c>
      <c r="E3" t="inlineStr">
        <is>
          <t>DIALOG</t>
        </is>
      </c>
      <c r="F3">
        <f>IF(ISERROR(VLOOKUP(Transaktionen[[#This Row],[Transaktionen]],BTT[Verwendete Transaktion (Pflichtauswahl)],1,FALSE)),"nein","ja")</f>
        <v/>
      </c>
    </row>
    <row r="4">
      <c r="A4" t="inlineStr">
        <is>
          <t>/HOAG/AAEC</t>
        </is>
      </c>
      <c r="B4" t="inlineStr">
        <is>
          <t>Avise: Rücknahme Exporteintr.</t>
        </is>
      </c>
      <c r="C4" t="inlineStr">
        <is>
          <t>FI</t>
        </is>
      </c>
      <c r="D4" s="5" t="n">
        <v>3</v>
      </c>
      <c r="E4" t="inlineStr"/>
      <c r="F4">
        <f>IF(ISERROR(VLOOKUP(Transaktionen[[#This Row],[Transaktionen]],BTT[Verwendete Transaktion (Pflichtauswahl)],1,FALSE)),"nein","ja")</f>
        <v/>
      </c>
    </row>
    <row r="5">
      <c r="A5" t="inlineStr">
        <is>
          <t>/HOAG/AAEI</t>
        </is>
      </c>
      <c r="B5" t="inlineStr">
        <is>
          <t>Avise: Dateiexport IS-U</t>
        </is>
      </c>
      <c r="C5" t="inlineStr">
        <is>
          <t>FI</t>
        </is>
      </c>
      <c r="D5" s="5" t="n">
        <v>1365</v>
      </c>
      <c r="E5" t="inlineStr">
        <is>
          <t>DIALOG</t>
        </is>
      </c>
      <c r="F5">
        <f>IF(ISERROR(VLOOKUP(Transaktionen[[#This Row],[Transaktionen]],BTT[Verwendete Transaktion (Pflichtauswahl)],1,FALSE)),"nein","ja")</f>
        <v/>
      </c>
    </row>
    <row r="6">
      <c r="A6" t="inlineStr">
        <is>
          <t>/HOAG/AAEXPSD</t>
        </is>
      </c>
      <c r="B6" t="inlineStr">
        <is>
          <t>Avise: Stammdatenexport</t>
        </is>
      </c>
      <c r="C6" t="inlineStr">
        <is>
          <t>FI</t>
        </is>
      </c>
      <c r="D6" s="5" t="n">
        <v>54</v>
      </c>
      <c r="E6" t="inlineStr"/>
      <c r="F6">
        <f>IF(ISERROR(VLOOKUP(Transaktionen[[#This Row],[Transaktionen]],BTT[Verwendete Transaktion (Pflichtauswahl)],1,FALSE)),"nein","ja")</f>
        <v/>
      </c>
    </row>
    <row r="7">
      <c r="A7" t="inlineStr">
        <is>
          <t>/HOAG/AAFE</t>
        </is>
      </c>
      <c r="B7" t="inlineStr">
        <is>
          <t>Avise: Flexibler Export</t>
        </is>
      </c>
      <c r="C7" t="inlineStr">
        <is>
          <t>FI</t>
        </is>
      </c>
      <c r="D7" s="5" t="n">
        <v>90</v>
      </c>
      <c r="E7" t="inlineStr">
        <is>
          <t>DIALOG</t>
        </is>
      </c>
      <c r="F7">
        <f>IF(ISERROR(VLOOKUP(Transaktionen[[#This Row],[Transaktionen]],BTT[Verwendete Transaktion (Pflichtauswahl)],1,FALSE)),"nein","ja")</f>
        <v/>
      </c>
    </row>
    <row r="8">
      <c r="A8" t="inlineStr">
        <is>
          <t>/HOAG/AALD</t>
        </is>
      </c>
      <c r="B8" t="inlineStr">
        <is>
          <t>Avise: Avise löschen (Dialog)</t>
        </is>
      </c>
      <c r="C8" t="inlineStr">
        <is>
          <t>FI</t>
        </is>
      </c>
      <c r="D8" s="5" t="n">
        <v>363</v>
      </c>
      <c r="E8" t="inlineStr">
        <is>
          <t>DIALOG</t>
        </is>
      </c>
      <c r="F8">
        <f>IF(ISERROR(VLOOKUP(Transaktionen[[#This Row],[Transaktionen]],BTT[Verwendete Transaktion (Pflichtauswahl)],1,FALSE)),"nein","ja")</f>
        <v/>
      </c>
    </row>
    <row r="9">
      <c r="A9" t="inlineStr">
        <is>
          <t>/HOAG/AAMO</t>
        </is>
      </c>
      <c r="B9" t="inlineStr">
        <is>
          <t>AutoBank: Avismonitor</t>
        </is>
      </c>
      <c r="C9" t="inlineStr">
        <is>
          <t>FI</t>
        </is>
      </c>
      <c r="D9" s="5" t="n">
        <v>366</v>
      </c>
      <c r="E9" t="inlineStr">
        <is>
          <t>DIALOG</t>
        </is>
      </c>
      <c r="F9">
        <f>IF(ISERROR(VLOOKUP(Transaktionen[[#This Row],[Transaktionen]],BTT[Verwendete Transaktion (Pflichtauswahl)],1,FALSE)),"nein","ja")</f>
        <v/>
      </c>
    </row>
    <row r="10">
      <c r="A10" t="inlineStr">
        <is>
          <t>/HOAG/AAPB</t>
        </is>
      </c>
      <c r="B10" t="inlineStr">
        <is>
          <t>Avise: Parameter für autom. Import</t>
        </is>
      </c>
      <c r="C10" t="inlineStr">
        <is>
          <t>FI</t>
        </is>
      </c>
      <c r="D10" s="5" t="n">
        <v>16</v>
      </c>
      <c r="E10" t="inlineStr">
        <is>
          <t>DIALOG</t>
        </is>
      </c>
      <c r="F10">
        <f>IF(ISERROR(VLOOKUP(Transaktionen[[#This Row],[Transaktionen]],BTT[Verwendete Transaktion (Pflichtauswahl)],1,FALSE)),"nein","ja")</f>
        <v/>
      </c>
    </row>
    <row r="11">
      <c r="A11" t="inlineStr">
        <is>
          <t>/HOAG/AAPP</t>
        </is>
      </c>
      <c r="B11" t="inlineStr">
        <is>
          <t>Avise: Nachbearbeitung</t>
        </is>
      </c>
      <c r="C11" t="inlineStr">
        <is>
          <t>FI</t>
        </is>
      </c>
      <c r="D11" s="5" t="n">
        <v>14460</v>
      </c>
      <c r="E11" t="inlineStr">
        <is>
          <t>DIALOG</t>
        </is>
      </c>
      <c r="F11">
        <f>IF(ISERROR(VLOOKUP(Transaktionen[[#This Row],[Transaktionen]],BTT[Verwendete Transaktion (Pflichtauswahl)],1,FALSE)),"nein","ja")</f>
        <v/>
      </c>
    </row>
    <row r="12">
      <c r="A12" t="inlineStr">
        <is>
          <t>/HOAG/AAR_STAT</t>
        </is>
      </c>
      <c r="B12" t="inlineStr">
        <is>
          <t>Avise: Kontierungs-Statistik</t>
        </is>
      </c>
      <c r="C12" t="inlineStr">
        <is>
          <t>FI</t>
        </is>
      </c>
      <c r="D12" s="5" t="inlineStr"/>
      <c r="E12" t="inlineStr"/>
      <c r="F12">
        <f>IF(ISERROR(VLOOKUP(Transaktionen[[#This Row],[Transaktionen]],BTT[Verwendete Transaktion (Pflichtauswahl)],1,FALSE)),"nein","ja")</f>
        <v/>
      </c>
      <c r="G12" t="inlineStr">
        <is>
          <t>in neuester Auswertung von Steffen nicht mehr vorhanden</t>
        </is>
      </c>
    </row>
    <row r="13">
      <c r="A13" t="inlineStr">
        <is>
          <t>/HOAG/AARE</t>
        </is>
      </c>
      <c r="B13" t="inlineStr">
        <is>
          <t>Avise: Regulierer</t>
        </is>
      </c>
      <c r="C13" t="inlineStr">
        <is>
          <t>FI</t>
        </is>
      </c>
      <c r="D13" s="5" t="n">
        <v>390</v>
      </c>
      <c r="E13" t="inlineStr">
        <is>
          <t>DIALOG</t>
        </is>
      </c>
      <c r="F13">
        <f>IF(ISERROR(VLOOKUP(Transaktionen[[#This Row],[Transaktionen]],BTT[Verwendete Transaktion (Pflichtauswahl)],1,FALSE)),"nein","ja")</f>
        <v/>
      </c>
    </row>
    <row r="14">
      <c r="A14" t="inlineStr">
        <is>
          <t>/HOAG/AASC</t>
        </is>
      </c>
      <c r="B14" t="inlineStr">
        <is>
          <t>Avise: Systemcustomizing</t>
        </is>
      </c>
      <c r="C14" t="inlineStr">
        <is>
          <t>FI</t>
        </is>
      </c>
      <c r="D14" s="5" t="n">
        <v>106</v>
      </c>
      <c r="E14" t="inlineStr">
        <is>
          <t>DIALOG</t>
        </is>
      </c>
      <c r="F14">
        <f>IF(ISERROR(VLOOKUP(Transaktionen[[#This Row],[Transaktionen]],BTT[Verwendete Transaktion (Pflichtauswahl)],1,FALSE)),"nein","ja")</f>
        <v/>
      </c>
    </row>
    <row r="15">
      <c r="A15" t="inlineStr">
        <is>
          <t>/HOAG/AASE</t>
        </is>
      </c>
      <c r="B15" t="inlineStr">
        <is>
          <t>Avise: Schnellerfassung</t>
        </is>
      </c>
      <c r="C15" t="inlineStr">
        <is>
          <t>FI</t>
        </is>
      </c>
      <c r="D15" s="5" t="n">
        <v>4307</v>
      </c>
      <c r="E15" t="inlineStr">
        <is>
          <t>DIALOG</t>
        </is>
      </c>
      <c r="F15">
        <f>IF(ISERROR(VLOOKUP(Transaktionen[[#This Row],[Transaktionen]],BTT[Verwendete Transaktion (Pflichtauswahl)],1,FALSE)),"nein","ja")</f>
        <v/>
      </c>
    </row>
    <row r="16">
      <c r="A16" t="inlineStr">
        <is>
          <t>/HOAG/AB_NUTZER</t>
        </is>
      </c>
      <c r="B16" t="inlineStr">
        <is>
          <t>Autobank: Benutzereinstellungen</t>
        </is>
      </c>
      <c r="C16" t="inlineStr">
        <is>
          <t>FI</t>
        </is>
      </c>
      <c r="D16" s="5" t="n">
        <v>58</v>
      </c>
      <c r="E16" t="inlineStr">
        <is>
          <t>DIALOG</t>
        </is>
      </c>
      <c r="F16">
        <f>IF(ISERROR(VLOOKUP(Transaktionen[[#This Row],[Transaktionen]],BTT[Verwendete Transaktion (Pflichtauswahl)],1,FALSE)),"nein","ja")</f>
        <v/>
      </c>
    </row>
    <row r="17">
      <c r="A17" t="inlineStr">
        <is>
          <t>/HOAG/ABAJ</t>
        </is>
      </c>
      <c r="B17" t="inlineStr">
        <is>
          <t>AutoBank: Anzeigen IS-U Dateijournal</t>
        </is>
      </c>
      <c r="C17" t="inlineStr">
        <is>
          <t>FI</t>
        </is>
      </c>
      <c r="D17" s="5" t="n">
        <v>14501</v>
      </c>
      <c r="E17" t="inlineStr">
        <is>
          <t>DIALOG</t>
        </is>
      </c>
      <c r="F17">
        <f>IF(ISERROR(VLOOKUP(Transaktionen[[#This Row],[Transaktionen]],BTT[Verwendete Transaktion (Pflichtauswahl)],1,FALSE)),"nein","ja")</f>
        <v/>
      </c>
    </row>
    <row r="18">
      <c r="A18" t="inlineStr">
        <is>
          <t>/HOAG/ABCU</t>
        </is>
      </c>
      <c r="B18" t="inlineStr">
        <is>
          <t>Einstellungen Umsetzungstabelle</t>
        </is>
      </c>
      <c r="C18" t="inlineStr">
        <is>
          <t>FI</t>
        </is>
      </c>
      <c r="D18" s="5" t="n">
        <v>96</v>
      </c>
      <c r="E18" t="inlineStr">
        <is>
          <t>DIALOG</t>
        </is>
      </c>
      <c r="F18">
        <f>IF(ISERROR(VLOOKUP(Transaktionen[[#This Row],[Transaktionen]],BTT[Verwendete Transaktion (Pflichtauswahl)],1,FALSE)),"nein","ja")</f>
        <v/>
      </c>
    </row>
    <row r="19">
      <c r="A19" t="inlineStr">
        <is>
          <t>/HOAG/ABEP</t>
        </is>
      </c>
      <c r="B19" t="inlineStr">
        <is>
          <t>AutoBank: Exportprofile, -sequenzen</t>
        </is>
      </c>
      <c r="C19" t="inlineStr">
        <is>
          <t>FI</t>
        </is>
      </c>
      <c r="D19" s="5" t="n">
        <v>740</v>
      </c>
      <c r="E19" t="inlineStr">
        <is>
          <t>DIALOG</t>
        </is>
      </c>
      <c r="F19">
        <f>IF(ISERROR(VLOOKUP(Transaktionen[[#This Row],[Transaktionen]],BTT[Verwendete Transaktion (Pflichtauswahl)],1,FALSE)),"nein","ja")</f>
        <v/>
      </c>
    </row>
    <row r="20">
      <c r="A20" t="inlineStr">
        <is>
          <t>/HOAG/ABFF</t>
        </is>
      </c>
      <c r="B20" t="inlineStr">
        <is>
          <t>Funktionsbausteine definieren</t>
        </is>
      </c>
      <c r="C20" t="inlineStr">
        <is>
          <t>FI</t>
        </is>
      </c>
      <c r="D20" s="5" t="n">
        <v>198</v>
      </c>
      <c r="E20" t="inlineStr">
        <is>
          <t>DIALOG</t>
        </is>
      </c>
      <c r="F20">
        <f>IF(ISERROR(VLOOKUP(Transaktionen[[#This Row],[Transaktionen]],BTT[Verwendete Transaktion (Pflichtauswahl)],1,FALSE)),"nein","ja")</f>
        <v/>
      </c>
    </row>
    <row r="21">
      <c r="A21" t="inlineStr">
        <is>
          <t>/HOAG/ABIDM</t>
        </is>
      </c>
      <c r="B21" t="inlineStr">
        <is>
          <t>Autobank: Intraday Monitor</t>
        </is>
      </c>
      <c r="C21" t="inlineStr">
        <is>
          <t>FI</t>
        </is>
      </c>
      <c r="D21" s="5" t="n">
        <v>6</v>
      </c>
      <c r="E21" t="inlineStr">
        <is>
          <t>DIALOG</t>
        </is>
      </c>
      <c r="F21">
        <f>IF(ISERROR(VLOOKUP(Transaktionen[[#This Row],[Transaktionen]],BTT[Verwendete Transaktion (Pflichtauswahl)],1,FALSE)),"nein","ja")</f>
        <v/>
      </c>
    </row>
    <row r="22">
      <c r="A22" t="inlineStr">
        <is>
          <t>/HOAG/ABOB</t>
        </is>
      </c>
      <c r="B22" t="inlineStr">
        <is>
          <t>AutoBank: Ordnungsbegriffe Reporting</t>
        </is>
      </c>
      <c r="C22" t="inlineStr">
        <is>
          <t>FI</t>
        </is>
      </c>
      <c r="D22" s="5" t="n">
        <v>103</v>
      </c>
      <c r="E22" t="inlineStr">
        <is>
          <t>DIALOG</t>
        </is>
      </c>
      <c r="F22">
        <f>IF(ISERROR(VLOOKUP(Transaktionen[[#This Row],[Transaktionen]],BTT[Verwendete Transaktion (Pflichtauswahl)],1,FALSE)),"nein","ja")</f>
        <v/>
      </c>
    </row>
    <row r="23">
      <c r="A23" t="inlineStr">
        <is>
          <t>/HOAG/ABPS</t>
        </is>
      </c>
      <c r="B23" t="inlineStr">
        <is>
          <t>AutoBank: Prüfsequenzen</t>
        </is>
      </c>
      <c r="C23" t="inlineStr">
        <is>
          <t>FI</t>
        </is>
      </c>
      <c r="D23" s="5" t="n">
        <v>6</v>
      </c>
      <c r="E23" t="inlineStr"/>
      <c r="F23">
        <f>IF(ISERROR(VLOOKUP(Transaktionen[[#This Row],[Transaktionen]],BTT[Verwendete Transaktion (Pflichtauswahl)],1,FALSE)),"nein","ja")</f>
        <v/>
      </c>
    </row>
    <row r="24">
      <c r="A24" t="inlineStr">
        <is>
          <t>/HOAG/ABSA</t>
        </is>
      </c>
      <c r="B24" t="inlineStr">
        <is>
          <t>Smart Maint. FF-Abgl.fld.</t>
        </is>
      </c>
      <c r="C24" t="inlineStr">
        <is>
          <t>FI</t>
        </is>
      </c>
      <c r="D24" s="5" t="n">
        <v>18</v>
      </c>
      <c r="E24" t="inlineStr">
        <is>
          <t>DIALOG</t>
        </is>
      </c>
      <c r="F24">
        <f>IF(ISERROR(VLOOKUP(Transaktionen[[#This Row],[Transaktionen]],BTT[Verwendete Transaktion (Pflichtauswahl)],1,FALSE)),"nein","ja")</f>
        <v/>
      </c>
    </row>
    <row r="25">
      <c r="A25" t="inlineStr">
        <is>
          <t>/HOAG/ABUI</t>
        </is>
      </c>
      <c r="B25" t="inlineStr">
        <is>
          <t>Importprogramm zur Umsetzungstabelle</t>
        </is>
      </c>
      <c r="C25" t="inlineStr">
        <is>
          <t>FI</t>
        </is>
      </c>
      <c r="D25" s="5" t="n">
        <v>2727</v>
      </c>
      <c r="E25" t="inlineStr">
        <is>
          <t>DIALOG</t>
        </is>
      </c>
      <c r="F25">
        <f>IF(ISERROR(VLOOKUP(Transaktionen[[#This Row],[Transaktionen]],BTT[Verwendete Transaktion (Pflichtauswahl)],1,FALSE)),"nein","ja")</f>
        <v/>
      </c>
    </row>
    <row r="26">
      <c r="A26" t="inlineStr">
        <is>
          <t>/HOAG/ABUM</t>
        </is>
      </c>
      <c r="B26" t="inlineStr">
        <is>
          <t>Autobank: Umsetzungstabelle (Werte)</t>
        </is>
      </c>
      <c r="C26" t="inlineStr">
        <is>
          <t>FI</t>
        </is>
      </c>
      <c r="D26" s="5" t="n">
        <v>10394</v>
      </c>
      <c r="E26" t="inlineStr">
        <is>
          <t>DIALOG</t>
        </is>
      </c>
      <c r="F26">
        <f>IF(ISERROR(VLOOKUP(Transaktionen[[#This Row],[Transaktionen]],BTT[Verwendete Transaktion (Pflichtauswahl)],1,FALSE)),"nein","ja")</f>
        <v/>
      </c>
    </row>
    <row r="27">
      <c r="A27" t="inlineStr">
        <is>
          <t>/HOAG/ABUO</t>
        </is>
      </c>
      <c r="B27" t="inlineStr">
        <is>
          <t>Einstell. zur Umsetzung über OP</t>
        </is>
      </c>
      <c r="C27" t="inlineStr">
        <is>
          <t>FI</t>
        </is>
      </c>
      <c r="D27" s="5" t="n">
        <v>6</v>
      </c>
      <c r="E27" t="inlineStr"/>
      <c r="F27">
        <f>IF(ISERROR(VLOOKUP(Transaktionen[[#This Row],[Transaktionen]],BTT[Verwendete Transaktion (Pflichtauswahl)],1,FALSE)),"nein","ja")</f>
        <v/>
      </c>
    </row>
    <row r="28">
      <c r="A28" t="inlineStr">
        <is>
          <t>/HOAG/ABUP</t>
        </is>
      </c>
      <c r="B28" t="inlineStr">
        <is>
          <t>Autobank: Updatestep-Protokoll</t>
        </is>
      </c>
      <c r="C28" t="inlineStr">
        <is>
          <t>FI</t>
        </is>
      </c>
      <c r="D28" s="5" t="n">
        <v>4</v>
      </c>
      <c r="E28" t="inlineStr">
        <is>
          <t>DIALOG</t>
        </is>
      </c>
      <c r="F28">
        <f>IF(ISERROR(VLOOKUP(Transaktionen[[#This Row],[Transaktionen]],BTT[Verwendete Transaktion (Pflichtauswahl)],1,FALSE)),"nein","ja")</f>
        <v/>
      </c>
    </row>
    <row r="29">
      <c r="A29" t="inlineStr">
        <is>
          <t>/HOAG/ABUPD</t>
        </is>
      </c>
      <c r="B29" t="inlineStr">
        <is>
          <t>Datenbank-Update</t>
        </is>
      </c>
      <c r="C29" t="inlineStr">
        <is>
          <t>FI</t>
        </is>
      </c>
      <c r="D29" s="5" t="n">
        <v>24</v>
      </c>
      <c r="E29" t="inlineStr">
        <is>
          <t>DIALOG</t>
        </is>
      </c>
      <c r="F29">
        <f>IF(ISERROR(VLOOKUP(Transaktionen[[#This Row],[Transaktionen]],BTT[Verwendete Transaktion (Pflichtauswahl)],1,FALSE)),"nein","ja")</f>
        <v/>
      </c>
    </row>
    <row r="30">
      <c r="A30" t="inlineStr">
        <is>
          <t>/HOAG/AK_CHECK_ML</t>
        </is>
      </c>
      <c r="B30" t="inlineStr">
        <is>
          <t>Prüfung Geldwäsche</t>
        </is>
      </c>
      <c r="C30" t="inlineStr">
        <is>
          <t>FI</t>
        </is>
      </c>
      <c r="D30" s="5" t="n">
        <v>18</v>
      </c>
      <c r="E30" t="inlineStr"/>
      <c r="F30">
        <f>IF(ISERROR(VLOOKUP(Transaktionen[[#This Row],[Transaktionen]],BTT[Verwendete Transaktion (Pflichtauswahl)],1,FALSE)),"nein","ja")</f>
        <v/>
      </c>
    </row>
    <row r="31">
      <c r="A31" t="inlineStr">
        <is>
          <t>/HOAG/AK_KONSISTENZ</t>
        </is>
      </c>
      <c r="B31" t="inlineStr">
        <is>
          <t>Kontoauszüge: Belegkonsistenzprüfung</t>
        </is>
      </c>
      <c r="C31" t="inlineStr">
        <is>
          <t>FI</t>
        </is>
      </c>
      <c r="D31" s="5" t="n">
        <v>70</v>
      </c>
      <c r="E31" t="inlineStr">
        <is>
          <t>DIALOG</t>
        </is>
      </c>
      <c r="F31">
        <f>IF(ISERROR(VLOOKUP(Transaktionen[[#This Row],[Transaktionen]],BTT[Verwendete Transaktion (Pflichtauswahl)],1,FALSE)),"nein","ja")</f>
        <v/>
      </c>
    </row>
    <row r="32">
      <c r="A32" t="inlineStr">
        <is>
          <t>/HOAG/AK_STATEP</t>
        </is>
      </c>
      <c r="B32" t="inlineStr">
        <is>
          <t>AK: Statistik - Kontoauszugspos.</t>
        </is>
      </c>
      <c r="C32" t="inlineStr">
        <is>
          <t>FI</t>
        </is>
      </c>
      <c r="D32" s="5" t="n">
        <v>595</v>
      </c>
      <c r="E32" t="inlineStr"/>
      <c r="F32">
        <f>IF(ISERROR(VLOOKUP(Transaktionen[[#This Row],[Transaktionen]],BTT[Verwendete Transaktion (Pflichtauswahl)],1,FALSE)),"nein","ja")</f>
        <v/>
      </c>
    </row>
    <row r="33">
      <c r="A33" t="inlineStr">
        <is>
          <t>/HOAG/AK_STATKO</t>
        </is>
      </c>
      <c r="B33" t="inlineStr">
        <is>
          <t>Kontoauszüge: Statistik-Kontoauszug</t>
        </is>
      </c>
      <c r="C33" t="inlineStr">
        <is>
          <t>FI</t>
        </is>
      </c>
      <c r="D33" s="5" t="n">
        <v>101</v>
      </c>
      <c r="E33" t="inlineStr">
        <is>
          <t>DIALOG</t>
        </is>
      </c>
      <c r="F33">
        <f>IF(ISERROR(VLOOKUP(Transaktionen[[#This Row],[Transaktionen]],BTT[Verwendete Transaktion (Pflichtauswahl)],1,FALSE)),"nein","ja")</f>
        <v/>
      </c>
    </row>
    <row r="34">
      <c r="A34" t="inlineStr">
        <is>
          <t>/HOAG/AKAA</t>
        </is>
      </c>
      <c r="B34" t="inlineStr">
        <is>
          <t>Kontoauszüge: Ausschl. Abs.bankverb.</t>
        </is>
      </c>
      <c r="C34" t="inlineStr">
        <is>
          <t>FI</t>
        </is>
      </c>
      <c r="D34" s="5" t="n">
        <v>484</v>
      </c>
      <c r="E34" t="inlineStr">
        <is>
          <t>DIALOG</t>
        </is>
      </c>
      <c r="F34">
        <f>IF(ISERROR(VLOOKUP(Transaktionen[[#This Row],[Transaktionen]],BTT[Verwendete Transaktion (Pflichtauswahl)],1,FALSE)),"nein","ja")</f>
        <v/>
      </c>
    </row>
    <row r="35">
      <c r="A35" t="inlineStr">
        <is>
          <t>/HOAG/AKAB</t>
        </is>
      </c>
      <c r="B35" t="inlineStr">
        <is>
          <t>Kontoauszüge: Absenderbankverbindung</t>
        </is>
      </c>
      <c r="C35" t="inlineStr">
        <is>
          <t>FI</t>
        </is>
      </c>
      <c r="D35" s="5" t="n">
        <v>778</v>
      </c>
      <c r="E35" t="inlineStr">
        <is>
          <t>DIALOG</t>
        </is>
      </c>
      <c r="F35">
        <f>IF(ISERROR(VLOOKUP(Transaktionen[[#This Row],[Transaktionen]],BTT[Verwendete Transaktion (Pflichtauswahl)],1,FALSE)),"nein","ja")</f>
        <v/>
      </c>
    </row>
    <row r="36">
      <c r="A36" t="inlineStr">
        <is>
          <t>/HOAG/AKAR</t>
        </is>
      </c>
      <c r="B36" t="inlineStr">
        <is>
          <t>Kontoauszüge: Restantenabstimmung</t>
        </is>
      </c>
      <c r="C36" t="inlineStr">
        <is>
          <t>FI</t>
        </is>
      </c>
      <c r="D36" s="5" t="n">
        <v>42</v>
      </c>
      <c r="E36" t="inlineStr"/>
      <c r="F36">
        <f>IF(ISERROR(VLOOKUP(Transaktionen[[#This Row],[Transaktionen]],BTT[Verwendete Transaktion (Pflichtauswahl)],1,FALSE)),"nein","ja")</f>
        <v/>
      </c>
    </row>
    <row r="37">
      <c r="A37" t="inlineStr">
        <is>
          <t>/HOAG/AKBA</t>
        </is>
      </c>
      <c r="B37" t="inlineStr">
        <is>
          <t>AK: Partnerbanken</t>
        </is>
      </c>
      <c r="C37" t="inlineStr">
        <is>
          <t>FI</t>
        </is>
      </c>
      <c r="D37" s="5" t="n">
        <v>12</v>
      </c>
      <c r="E37" t="inlineStr">
        <is>
          <t>DIALOG</t>
        </is>
      </c>
      <c r="F37">
        <f>IF(ISERROR(VLOOKUP(Transaktionen[[#This Row],[Transaktionen]],BTT[Verwendete Transaktion (Pflichtauswahl)],1,FALSE)),"nein","ja")</f>
        <v/>
      </c>
    </row>
    <row r="38">
      <c r="A38" t="inlineStr">
        <is>
          <t>/HOAG/AKBVMAN</t>
        </is>
      </c>
      <c r="B38" t="inlineStr">
        <is>
          <t>AK: Absenderbankverb. a. Kontoauszug</t>
        </is>
      </c>
      <c r="C38" t="inlineStr">
        <is>
          <t>FI</t>
        </is>
      </c>
      <c r="D38" s="5" t="inlineStr"/>
      <c r="E38" t="inlineStr"/>
      <c r="F38">
        <f>IF(ISERROR(VLOOKUP(Transaktionen[[#This Row],[Transaktionen]],BTT[Verwendete Transaktion (Pflichtauswahl)],1,FALSE)),"nein","ja")</f>
        <v/>
      </c>
      <c r="G38" t="inlineStr">
        <is>
          <t>in neuester Auswertung von Steffen nicht mehr vorhanden</t>
        </is>
      </c>
    </row>
    <row r="39">
      <c r="A39" t="inlineStr">
        <is>
          <t>/HOAG/AKDI</t>
        </is>
      </c>
      <c r="B39" t="inlineStr">
        <is>
          <t>Kontoauszüge: Nachbuchen Auszug</t>
        </is>
      </c>
      <c r="C39" t="inlineStr">
        <is>
          <t>FI</t>
        </is>
      </c>
      <c r="D39" s="5" t="n">
        <v>549</v>
      </c>
      <c r="E39" t="inlineStr">
        <is>
          <t>DIALOG</t>
        </is>
      </c>
      <c r="F39">
        <f>IF(ISERROR(VLOOKUP(Transaktionen[[#This Row],[Transaktionen]],BTT[Verwendete Transaktion (Pflichtauswahl)],1,FALSE)),"nein","ja")</f>
        <v/>
      </c>
    </row>
    <row r="40">
      <c r="A40" t="inlineStr">
        <is>
          <t>/HOAG/AKDT</t>
        </is>
      </c>
      <c r="B40" t="inlineStr">
        <is>
          <t>Kontoausz.: Prüfen Kontoauszugsdat.</t>
        </is>
      </c>
      <c r="C40" t="inlineStr">
        <is>
          <t>FI</t>
        </is>
      </c>
      <c r="D40" s="5" t="inlineStr"/>
      <c r="E40" t="inlineStr"/>
      <c r="F40">
        <f>IF(ISERROR(VLOOKUP(Transaktionen[[#This Row],[Transaktionen]],BTT[Verwendete Transaktion (Pflichtauswahl)],1,FALSE)),"nein","ja")</f>
        <v/>
      </c>
      <c r="G40" t="inlineStr">
        <is>
          <t>in neuester Auswertung von Steffen nicht mehr vorhanden</t>
        </is>
      </c>
    </row>
    <row r="41">
      <c r="A41" t="inlineStr">
        <is>
          <t>/HOAG/AKEC</t>
        </is>
      </c>
      <c r="B41" t="inlineStr">
        <is>
          <t>Kontoauszüge: Rücknahme Exporteintr.</t>
        </is>
      </c>
      <c r="C41" t="inlineStr">
        <is>
          <t>FI</t>
        </is>
      </c>
      <c r="D41" s="5" t="n">
        <v>14</v>
      </c>
      <c r="E41" t="inlineStr">
        <is>
          <t>DIALOG</t>
        </is>
      </c>
      <c r="F41">
        <f>IF(ISERROR(VLOOKUP(Transaktionen[[#This Row],[Transaktionen]],BTT[Verwendete Transaktion (Pflichtauswahl)],1,FALSE)),"nein","ja")</f>
        <v/>
      </c>
    </row>
    <row r="42">
      <c r="A42" t="inlineStr">
        <is>
          <t>/HOAG/AKEI</t>
        </is>
      </c>
      <c r="B42" t="inlineStr">
        <is>
          <t>Kontoauszüge: Dateiexport IS-U</t>
        </is>
      </c>
      <c r="C42" t="inlineStr">
        <is>
          <t>FI</t>
        </is>
      </c>
      <c r="D42" s="5" t="n">
        <v>11385</v>
      </c>
      <c r="E42" t="inlineStr">
        <is>
          <t>DIALOG</t>
        </is>
      </c>
      <c r="F42">
        <f>IF(ISERROR(VLOOKUP(Transaktionen[[#This Row],[Transaktionen]],BTT[Verwendete Transaktion (Pflichtauswahl)],1,FALSE)),"nein","ja")</f>
        <v/>
      </c>
    </row>
    <row r="43">
      <c r="A43" t="inlineStr">
        <is>
          <t>/HOAG/AKEXPSD</t>
        </is>
      </c>
      <c r="B43" t="inlineStr">
        <is>
          <t>Kontoauszüge: Stammdatenexport</t>
        </is>
      </c>
      <c r="C43" t="inlineStr">
        <is>
          <t>FI</t>
        </is>
      </c>
      <c r="D43" s="5" t="n">
        <v>630</v>
      </c>
      <c r="E43" t="inlineStr"/>
      <c r="F43">
        <f>IF(ISERROR(VLOOKUP(Transaktionen[[#This Row],[Transaktionen]],BTT[Verwendete Transaktion (Pflichtauswahl)],1,FALSE)),"nein","ja")</f>
        <v/>
      </c>
    </row>
    <row r="44">
      <c r="A44" t="inlineStr">
        <is>
          <t>/HOAG/AKF1</t>
        </is>
      </c>
      <c r="B44" t="inlineStr">
        <is>
          <t>Kontoauszüge:Feinfilter "Wertesuche"</t>
        </is>
      </c>
      <c r="C44" t="inlineStr">
        <is>
          <t>FI</t>
        </is>
      </c>
      <c r="D44" s="5" t="n">
        <v>9592</v>
      </c>
      <c r="E44" t="inlineStr">
        <is>
          <t>DIALOG</t>
        </is>
      </c>
      <c r="F44">
        <f>IF(ISERROR(VLOOKUP(Transaktionen[[#This Row],[Transaktionen]],BTT[Verwendete Transaktion (Pflichtauswahl)],1,FALSE)),"nein","ja")</f>
        <v/>
      </c>
    </row>
    <row r="45">
      <c r="A45" t="inlineStr">
        <is>
          <t>/HOAG/AKF1_AW</t>
        </is>
      </c>
      <c r="B45" t="inlineStr">
        <is>
          <t>Kontoauszüge:Feinfilter "Wertesuche"</t>
        </is>
      </c>
      <c r="C45" t="inlineStr">
        <is>
          <t>FI</t>
        </is>
      </c>
      <c r="D45" s="5" t="inlineStr"/>
      <c r="E45" t="inlineStr"/>
      <c r="F45">
        <f>IF(ISERROR(VLOOKUP(Transaktionen[[#This Row],[Transaktionen]],BTT[Verwendete Transaktion (Pflichtauswahl)],1,FALSE)),"nein","ja")</f>
        <v/>
      </c>
      <c r="G45" t="inlineStr">
        <is>
          <t>in neuester Auswertung von Steffen nicht mehr vorhanden</t>
        </is>
      </c>
    </row>
    <row r="46">
      <c r="A46" t="inlineStr">
        <is>
          <t>/HOAG/AKF2</t>
        </is>
      </c>
      <c r="B46" t="inlineStr">
        <is>
          <t>Kontoausz.:Feinfilter "Absenderbank"</t>
        </is>
      </c>
      <c r="C46" t="inlineStr">
        <is>
          <t>FI</t>
        </is>
      </c>
      <c r="D46" s="5" t="n">
        <v>282</v>
      </c>
      <c r="E46" t="inlineStr">
        <is>
          <t>DIALOG</t>
        </is>
      </c>
      <c r="F46">
        <f>IF(ISERROR(VLOOKUP(Transaktionen[[#This Row],[Transaktionen]],BTT[Verwendete Transaktion (Pflichtauswahl)],1,FALSE)),"nein","ja")</f>
        <v/>
      </c>
    </row>
    <row r="47">
      <c r="A47" t="inlineStr">
        <is>
          <t>/HOAG/AKF2_AW</t>
        </is>
      </c>
      <c r="B47" t="inlineStr">
        <is>
          <t>Kontoausz.:Feinfilter "Absenderbank"</t>
        </is>
      </c>
      <c r="C47" t="inlineStr">
        <is>
          <t>FI</t>
        </is>
      </c>
      <c r="D47" s="5" t="inlineStr"/>
      <c r="E47" t="inlineStr"/>
      <c r="F47">
        <f>IF(ISERROR(VLOOKUP(Transaktionen[[#This Row],[Transaktionen]],BTT[Verwendete Transaktion (Pflichtauswahl)],1,FALSE)),"nein","ja")</f>
        <v/>
      </c>
      <c r="G47" t="inlineStr">
        <is>
          <t>in neuester Auswertung von Steffen nicht mehr vorhanden</t>
        </is>
      </c>
    </row>
    <row r="48">
      <c r="A48" t="inlineStr">
        <is>
          <t>/HOAG/AKF3</t>
        </is>
      </c>
      <c r="B48" t="inlineStr">
        <is>
          <t>Kontoausz.: Feinfilter "OP-Abgleich"</t>
        </is>
      </c>
      <c r="C48" t="inlineStr">
        <is>
          <t>FI</t>
        </is>
      </c>
      <c r="D48" s="5" t="n">
        <v>9781</v>
      </c>
      <c r="E48" t="inlineStr">
        <is>
          <t>DIALOG</t>
        </is>
      </c>
      <c r="F48">
        <f>IF(ISERROR(VLOOKUP(Transaktionen[[#This Row],[Transaktionen]],BTT[Verwendete Transaktion (Pflichtauswahl)],1,FALSE)),"nein","ja")</f>
        <v/>
      </c>
    </row>
    <row r="49">
      <c r="A49" t="inlineStr">
        <is>
          <t>/HOAG/AKF3_AW</t>
        </is>
      </c>
      <c r="B49" t="inlineStr">
        <is>
          <t>Kontoausz.: Feinfilter "OP-Abgleich"</t>
        </is>
      </c>
      <c r="C49" t="inlineStr">
        <is>
          <t>FI</t>
        </is>
      </c>
      <c r="D49" s="5" t="inlineStr"/>
      <c r="E49" t="inlineStr"/>
      <c r="F49">
        <f>IF(ISERROR(VLOOKUP(Transaktionen[[#This Row],[Transaktionen]],BTT[Verwendete Transaktion (Pflichtauswahl)],1,FALSE)),"nein","ja")</f>
        <v/>
      </c>
      <c r="G49" t="inlineStr">
        <is>
          <t>in neuester Auswertung von Steffen nicht mehr vorhanden</t>
        </is>
      </c>
    </row>
    <row r="50">
      <c r="A50" t="inlineStr">
        <is>
          <t>/HOAG/AKF4</t>
        </is>
      </c>
      <c r="B50" t="inlineStr">
        <is>
          <t>Kontoausz.:Feinfilter "Avisverknüpf"</t>
        </is>
      </c>
      <c r="C50" t="inlineStr">
        <is>
          <t>FI</t>
        </is>
      </c>
      <c r="D50" s="5" t="n">
        <v>30</v>
      </c>
      <c r="E50" t="inlineStr"/>
      <c r="F50">
        <f>IF(ISERROR(VLOOKUP(Transaktionen[[#This Row],[Transaktionen]],BTT[Verwendete Transaktion (Pflichtauswahl)],1,FALSE)),"nein","ja")</f>
        <v/>
      </c>
    </row>
    <row r="51">
      <c r="A51" t="inlineStr">
        <is>
          <t>/HOAG/AKF4_AW</t>
        </is>
      </c>
      <c r="B51" t="inlineStr">
        <is>
          <t>Kontoausz.:Feinfilter "Avisverknüpf"</t>
        </is>
      </c>
      <c r="C51" t="inlineStr">
        <is>
          <t>FI</t>
        </is>
      </c>
      <c r="D51" s="5" t="inlineStr"/>
      <c r="E51" t="inlineStr"/>
      <c r="F51">
        <f>IF(ISERROR(VLOOKUP(Transaktionen[[#This Row],[Transaktionen]],BTT[Verwendete Transaktion (Pflichtauswahl)],1,FALSE)),"nein","ja")</f>
        <v/>
      </c>
      <c r="G51" t="inlineStr">
        <is>
          <t>in neuester Auswertung von Steffen nicht mehr vorhanden</t>
        </is>
      </c>
    </row>
    <row r="52">
      <c r="A52" t="inlineStr">
        <is>
          <t>/HOAG/AKFB</t>
        </is>
      </c>
      <c r="B52" t="inlineStr">
        <is>
          <t>Kontoauszüge: Konsistenz - Report</t>
        </is>
      </c>
      <c r="C52" t="inlineStr">
        <is>
          <t>FI</t>
        </is>
      </c>
      <c r="D52" s="5" t="n">
        <v>193</v>
      </c>
      <c r="E52" t="inlineStr">
        <is>
          <t>DIALOG</t>
        </is>
      </c>
      <c r="F52">
        <f>IF(ISERROR(VLOOKUP(Transaktionen[[#This Row],[Transaktionen]],BTT[Verwendete Transaktion (Pflichtauswahl)],1,FALSE)),"nein","ja")</f>
        <v/>
      </c>
    </row>
    <row r="53">
      <c r="A53" t="inlineStr">
        <is>
          <t>/HOAG/AKFE</t>
        </is>
      </c>
      <c r="B53" t="inlineStr">
        <is>
          <t>Kontoauszüge: Flexibler Export</t>
        </is>
      </c>
      <c r="C53" t="inlineStr">
        <is>
          <t>FI</t>
        </is>
      </c>
      <c r="D53" s="5" t="inlineStr"/>
      <c r="E53" t="inlineStr"/>
      <c r="F53">
        <f>IF(ISERROR(VLOOKUP(Transaktionen[[#This Row],[Transaktionen]],BTT[Verwendete Transaktion (Pflichtauswahl)],1,FALSE)),"nein","ja")</f>
        <v/>
      </c>
      <c r="G53" t="inlineStr">
        <is>
          <t>in neuester Auswertung von Steffen nicht mehr vorhanden</t>
        </is>
      </c>
    </row>
    <row r="54">
      <c r="A54" t="inlineStr">
        <is>
          <t>/HOAG/AKGF</t>
        </is>
      </c>
      <c r="B54" t="inlineStr">
        <is>
          <t>Kontoauszüge: Grobfilter</t>
        </is>
      </c>
      <c r="C54" t="inlineStr">
        <is>
          <t>FI</t>
        </is>
      </c>
      <c r="D54" s="5" t="n">
        <v>58204</v>
      </c>
      <c r="E54" t="inlineStr">
        <is>
          <t>DIALOG</t>
        </is>
      </c>
      <c r="F54">
        <f>IF(ISERROR(VLOOKUP(Transaktionen[[#This Row],[Transaktionen]],BTT[Verwendete Transaktion (Pflichtauswahl)],1,FALSE)),"nein","ja")</f>
        <v/>
      </c>
    </row>
    <row r="55">
      <c r="A55" t="inlineStr">
        <is>
          <t>/HOAG/AKGF_AW</t>
        </is>
      </c>
      <c r="B55" t="inlineStr">
        <is>
          <t>Kontoauszüge: Grobfilter</t>
        </is>
      </c>
      <c r="C55" t="inlineStr">
        <is>
          <t>FI</t>
        </is>
      </c>
      <c r="D55" s="5" t="inlineStr"/>
      <c r="E55" t="inlineStr"/>
      <c r="F55">
        <f>IF(ISERROR(VLOOKUP(Transaktionen[[#This Row],[Transaktionen]],BTT[Verwendete Transaktion (Pflichtauswahl)],1,FALSE)),"nein","ja")</f>
        <v/>
      </c>
      <c r="G55" t="inlineStr">
        <is>
          <t>in neuester Auswertung von Steffen nicht mehr vorhanden</t>
        </is>
      </c>
    </row>
    <row r="56">
      <c r="A56" t="inlineStr">
        <is>
          <t>/HOAG/AKGFSTAT</t>
        </is>
      </c>
      <c r="B56" t="inlineStr">
        <is>
          <t>Grobfilter: Status pflegen</t>
        </is>
      </c>
      <c r="C56" t="inlineStr">
        <is>
          <t>FI</t>
        </is>
      </c>
      <c r="D56" s="5" t="n">
        <v>19</v>
      </c>
      <c r="E56" t="inlineStr">
        <is>
          <t>DIALOG</t>
        </is>
      </c>
      <c r="F56">
        <f>IF(ISERROR(VLOOKUP(Transaktionen[[#This Row],[Transaktionen]],BTT[Verwendete Transaktion (Pflichtauswahl)],1,FALSE)),"nein","ja")</f>
        <v/>
      </c>
    </row>
    <row r="57">
      <c r="A57" t="inlineStr">
        <is>
          <t>/HOAG/AKKP</t>
        </is>
      </c>
      <c r="B57" t="inlineStr">
        <is>
          <t>Workflow - Ansprechpartner</t>
        </is>
      </c>
      <c r="C57" t="inlineStr">
        <is>
          <t>FI</t>
        </is>
      </c>
      <c r="D57" s="5" t="inlineStr"/>
      <c r="E57" t="inlineStr"/>
      <c r="F57">
        <f>IF(ISERROR(VLOOKUP(Transaktionen[[#This Row],[Transaktionen]],BTT[Verwendete Transaktion (Pflichtauswahl)],1,FALSE)),"nein","ja")</f>
        <v/>
      </c>
      <c r="G57" t="inlineStr">
        <is>
          <t>in neuester Auswertung von Steffen nicht mehr vorhanden</t>
        </is>
      </c>
    </row>
    <row r="58">
      <c r="A58" t="inlineStr">
        <is>
          <t>/HOAG/AKKPI</t>
        </is>
      </c>
      <c r="B58" t="inlineStr">
        <is>
          <t>KPI - Monitor</t>
        </is>
      </c>
      <c r="C58" t="inlineStr">
        <is>
          <t>FI</t>
        </is>
      </c>
      <c r="D58" s="5" t="n">
        <v>18</v>
      </c>
      <c r="E58" t="inlineStr">
        <is>
          <t>DIALOG</t>
        </is>
      </c>
      <c r="F58">
        <f>IF(ISERROR(VLOOKUP(Transaktionen[[#This Row],[Transaktionen]],BTT[Verwendete Transaktion (Pflichtauswahl)],1,FALSE)),"nein","ja")</f>
        <v/>
      </c>
    </row>
    <row r="59">
      <c r="A59" t="inlineStr">
        <is>
          <t>/HOAG/AKLO</t>
        </is>
      </c>
      <c r="B59" t="inlineStr">
        <is>
          <t>Kontoausz.:Löschen alter Absenderbv.</t>
        </is>
      </c>
      <c r="C59" t="inlineStr">
        <is>
          <t>FI</t>
        </is>
      </c>
      <c r="D59" s="5" t="inlineStr"/>
      <c r="E59" t="inlineStr"/>
      <c r="F59">
        <f>IF(ISERROR(VLOOKUP(Transaktionen[[#This Row],[Transaktionen]],BTT[Verwendete Transaktion (Pflichtauswahl)],1,FALSE)),"nein","ja")</f>
        <v/>
      </c>
      <c r="G59" t="inlineStr">
        <is>
          <t>in neuester Auswertung von Steffen nicht mehr vorhanden</t>
        </is>
      </c>
    </row>
    <row r="60">
      <c r="A60" t="inlineStr">
        <is>
          <t>/HOAG/AKMDM</t>
        </is>
      </c>
      <c r="B60" t="inlineStr">
        <is>
          <t>Kontoauszüge: Stammdatenpflege</t>
        </is>
      </c>
      <c r="C60" t="inlineStr">
        <is>
          <t>FI</t>
        </is>
      </c>
      <c r="D60" s="5" t="n">
        <v>61</v>
      </c>
      <c r="E60" t="inlineStr">
        <is>
          <t>DIALOG</t>
        </is>
      </c>
      <c r="F60">
        <f>IF(ISERROR(VLOOKUP(Transaktionen[[#This Row],[Transaktionen]],BTT[Verwendete Transaktion (Pflichtauswahl)],1,FALSE)),"nein","ja")</f>
        <v/>
      </c>
    </row>
    <row r="61">
      <c r="A61" t="inlineStr">
        <is>
          <t>/HOAG/AKPA</t>
        </is>
      </c>
      <c r="B61" t="inlineStr">
        <is>
          <t>Kontoauszüge: Protokollauswertung</t>
        </is>
      </c>
      <c r="C61" t="inlineStr">
        <is>
          <t>FI</t>
        </is>
      </c>
      <c r="D61" s="5" t="n">
        <v>78</v>
      </c>
      <c r="E61" t="inlineStr">
        <is>
          <t>DIALOG</t>
        </is>
      </c>
      <c r="F61">
        <f>IF(ISERROR(VLOOKUP(Transaktionen[[#This Row],[Transaktionen]],BTT[Verwendete Transaktion (Pflichtauswahl)],1,FALSE)),"nein","ja")</f>
        <v/>
      </c>
    </row>
    <row r="62">
      <c r="A62" t="inlineStr">
        <is>
          <t>/HOAG/AKPB</t>
        </is>
      </c>
      <c r="B62" t="inlineStr">
        <is>
          <t>AK: Performance-Cockpit-Daten Update</t>
        </is>
      </c>
      <c r="C62" t="inlineStr">
        <is>
          <t>FI</t>
        </is>
      </c>
      <c r="D62" s="5" t="n">
        <v>9</v>
      </c>
      <c r="E62" t="inlineStr"/>
      <c r="F62">
        <f>IF(ISERROR(VLOOKUP(Transaktionen[[#This Row],[Transaktionen]],BTT[Verwendete Transaktion (Pflichtauswahl)],1,FALSE)),"nein","ja")</f>
        <v/>
      </c>
    </row>
    <row r="63">
      <c r="A63" t="inlineStr">
        <is>
          <t>/HOAG/AKPC</t>
        </is>
      </c>
      <c r="B63" t="inlineStr">
        <is>
          <t>Kontoauszüge: Performance-Cockpit</t>
        </is>
      </c>
      <c r="C63" t="inlineStr">
        <is>
          <t>FI</t>
        </is>
      </c>
      <c r="D63" s="5" t="n">
        <v>494</v>
      </c>
      <c r="E63" t="inlineStr">
        <is>
          <t>DIALOG</t>
        </is>
      </c>
      <c r="F63">
        <f>IF(ISERROR(VLOOKUP(Transaktionen[[#This Row],[Transaktionen]],BTT[Verwendete Transaktion (Pflichtauswahl)],1,FALSE)),"nein","ja")</f>
        <v/>
      </c>
    </row>
    <row r="64">
      <c r="A64" t="inlineStr">
        <is>
          <t>/HOAG/AKPE</t>
        </is>
      </c>
      <c r="B64" t="inlineStr">
        <is>
          <t>Einstellungen der Protokollierung</t>
        </is>
      </c>
      <c r="C64" t="inlineStr">
        <is>
          <t>FI</t>
        </is>
      </c>
      <c r="D64" s="5" t="n">
        <v>30</v>
      </c>
      <c r="E64" t="inlineStr"/>
      <c r="F64">
        <f>IF(ISERROR(VLOOKUP(Transaktionen[[#This Row],[Transaktionen]],BTT[Verwendete Transaktion (Pflichtauswahl)],1,FALSE)),"nein","ja")</f>
        <v/>
      </c>
    </row>
    <row r="65">
      <c r="A65" t="inlineStr">
        <is>
          <t>/HOAG/AKPP</t>
        </is>
      </c>
      <c r="B65" t="inlineStr">
        <is>
          <t>Kontoauszüge: Nachbearbeitung</t>
        </is>
      </c>
      <c r="C65" t="inlineStr">
        <is>
          <t>FI</t>
        </is>
      </c>
      <c r="D65" s="5" t="n">
        <v>611263</v>
      </c>
      <c r="E65" t="inlineStr">
        <is>
          <t>DIALOG</t>
        </is>
      </c>
      <c r="F65">
        <f>IF(ISERROR(VLOOKUP(Transaktionen[[#This Row],[Transaktionen]],BTT[Verwendete Transaktion (Pflichtauswahl)],1,FALSE)),"nein","ja")</f>
        <v/>
      </c>
    </row>
    <row r="66">
      <c r="A66" t="inlineStr">
        <is>
          <t>/HOAG/AKR_AZPOB</t>
        </is>
      </c>
      <c r="B66" t="inlineStr">
        <is>
          <t>AK:Auszugs-Pos. n. Ordnungsbegriffen</t>
        </is>
      </c>
      <c r="C66" t="inlineStr">
        <is>
          <t>FI</t>
        </is>
      </c>
      <c r="D66" s="5" t="n">
        <v>71138</v>
      </c>
      <c r="E66" t="inlineStr">
        <is>
          <t>DIALOG</t>
        </is>
      </c>
      <c r="F66">
        <f>IF(ISERROR(VLOOKUP(Transaktionen[[#This Row],[Transaktionen]],BTT[Verwendete Transaktion (Pflichtauswahl)],1,FALSE)),"nein","ja")</f>
        <v/>
      </c>
    </row>
    <row r="67">
      <c r="A67" t="inlineStr">
        <is>
          <t>/HOAG/AKR_AZPOB_N</t>
        </is>
      </c>
      <c r="B67" t="inlineStr">
        <is>
          <t>AK:Auszugs-Pos. n. Ordnungsbegriffen</t>
        </is>
      </c>
      <c r="C67" t="inlineStr">
        <is>
          <t>FI</t>
        </is>
      </c>
      <c r="D67" s="5" t="n">
        <v>867</v>
      </c>
      <c r="E67" t="inlineStr">
        <is>
          <t>DIALOG</t>
        </is>
      </c>
      <c r="F67">
        <f>IF(ISERROR(VLOOKUP(Transaktionen[[#This Row],[Transaktionen]],BTT[Verwendete Transaktion (Pflichtauswahl)],1,FALSE)),"nein","ja")</f>
        <v/>
      </c>
    </row>
    <row r="68">
      <c r="A68" t="inlineStr">
        <is>
          <t>/HOAG/AKR_BUCHINFO</t>
        </is>
      </c>
      <c r="B68" t="inlineStr">
        <is>
          <t>Buchungsinformationen</t>
        </is>
      </c>
      <c r="C68" t="inlineStr">
        <is>
          <t>FI</t>
        </is>
      </c>
      <c r="D68" s="5" t="n">
        <v>20</v>
      </c>
      <c r="E68" t="inlineStr">
        <is>
          <t>DIALOG</t>
        </is>
      </c>
      <c r="F68">
        <f>IF(ISERROR(VLOOKUP(Transaktionen[[#This Row],[Transaktionen]],BTT[Verwendete Transaktion (Pflichtauswahl)],1,FALSE)),"nein","ja")</f>
        <v/>
      </c>
    </row>
    <row r="69">
      <c r="A69" t="inlineStr">
        <is>
          <t>/HOAG/AKR_BUZA</t>
        </is>
      </c>
      <c r="B69" t="inlineStr">
        <is>
          <t>AK: Buchungen nach Zahlungsart</t>
        </is>
      </c>
      <c r="C69" t="inlineStr">
        <is>
          <t>FI</t>
        </is>
      </c>
      <c r="D69" s="5" t="n">
        <v>1926</v>
      </c>
      <c r="E69" t="inlineStr">
        <is>
          <t>DIALOG</t>
        </is>
      </c>
      <c r="F69">
        <f>IF(ISERROR(VLOOKUP(Transaktionen[[#This Row],[Transaktionen]],BTT[Verwendete Transaktion (Pflichtauswahl)],1,FALSE)),"nein","ja")</f>
        <v/>
      </c>
    </row>
    <row r="70">
      <c r="A70" t="inlineStr">
        <is>
          <t>/HOAG/AKR_MRBELEG</t>
        </is>
      </c>
      <c r="B70" t="inlineStr">
        <is>
          <t>AK: Maintenance Report Anzeige Buch.</t>
        </is>
      </c>
      <c r="C70" t="inlineStr">
        <is>
          <t>FI</t>
        </is>
      </c>
      <c r="D70" s="5" t="n">
        <v>1348</v>
      </c>
      <c r="E70" t="inlineStr">
        <is>
          <t>DIALOG</t>
        </is>
      </c>
      <c r="F70">
        <f>IF(ISERROR(VLOOKUP(Transaktionen[[#This Row],[Transaktionen]],BTT[Verwendete Transaktion (Pflichtauswahl)],1,FALSE)),"nein","ja")</f>
        <v/>
      </c>
    </row>
    <row r="71">
      <c r="A71" t="inlineStr">
        <is>
          <t>/HOAG/AKR_MRFEIN</t>
        </is>
      </c>
      <c r="B71" t="inlineStr">
        <is>
          <t>AK: Maintenance Report  - Feinfilter</t>
        </is>
      </c>
      <c r="C71" t="inlineStr">
        <is>
          <t>FI</t>
        </is>
      </c>
      <c r="D71" s="5" t="n">
        <v>7</v>
      </c>
      <c r="E71" t="inlineStr"/>
      <c r="F71">
        <f>IF(ISERROR(VLOOKUP(Transaktionen[[#This Row],[Transaktionen]],BTT[Verwendete Transaktion (Pflichtauswahl)],1,FALSE)),"nein","ja")</f>
        <v/>
      </c>
    </row>
    <row r="72">
      <c r="A72" t="inlineStr">
        <is>
          <t>/HOAG/AKR_MRGF</t>
        </is>
      </c>
      <c r="B72" t="inlineStr">
        <is>
          <t>AK: Maintenance Report Grobfilter</t>
        </is>
      </c>
      <c r="C72" t="inlineStr">
        <is>
          <t>FI</t>
        </is>
      </c>
      <c r="D72" s="5" t="n">
        <v>7</v>
      </c>
      <c r="E72" t="inlineStr"/>
      <c r="F72">
        <f>IF(ISERROR(VLOOKUP(Transaktionen[[#This Row],[Transaktionen]],BTT[Verwendete Transaktion (Pflichtauswahl)],1,FALSE)),"nein","ja")</f>
        <v/>
      </c>
    </row>
    <row r="73">
      <c r="A73" t="inlineStr">
        <is>
          <t>/HOAG/AKR_OPNB</t>
        </is>
      </c>
      <c r="B73" t="inlineStr">
        <is>
          <t>AK:Report unvollst. gebuchte Umsätze</t>
        </is>
      </c>
      <c r="C73" t="inlineStr">
        <is>
          <t>FI</t>
        </is>
      </c>
      <c r="D73" s="5" t="n">
        <v>152</v>
      </c>
      <c r="E73" t="inlineStr"/>
      <c r="F73">
        <f>IF(ISERROR(VLOOKUP(Transaktionen[[#This Row],[Transaktionen]],BTT[Verwendete Transaktion (Pflichtauswahl)],1,FALSE)),"nein","ja")</f>
        <v/>
      </c>
    </row>
    <row r="74">
      <c r="A74" t="inlineStr">
        <is>
          <t>/HOAG/AKR_RUELA</t>
        </is>
      </c>
      <c r="B74" t="inlineStr">
        <is>
          <t>AK: unvollst. geb. Rücklastschriften</t>
        </is>
      </c>
      <c r="C74" t="inlineStr">
        <is>
          <t>FI</t>
        </is>
      </c>
      <c r="D74" s="5" t="n">
        <v>76</v>
      </c>
      <c r="E74" t="inlineStr"/>
      <c r="F74">
        <f>IF(ISERROR(VLOOKUP(Transaktionen[[#This Row],[Transaktionen]],BTT[Verwendete Transaktion (Pflichtauswahl)],1,FALSE)),"nein","ja")</f>
        <v/>
      </c>
    </row>
    <row r="75">
      <c r="A75" t="inlineStr">
        <is>
          <t>/HOAG/AKR_SAPUSER</t>
        </is>
      </c>
      <c r="B75" t="inlineStr">
        <is>
          <t>Kto: Manuelle Buchungen pro User</t>
        </is>
      </c>
      <c r="C75" t="inlineStr">
        <is>
          <t>FI</t>
        </is>
      </c>
      <c r="D75" s="5" t="n">
        <v>84</v>
      </c>
      <c r="E75" t="inlineStr"/>
      <c r="F75">
        <f>IF(ISERROR(VLOOKUP(Transaktionen[[#This Row],[Transaktionen]],BTT[Verwendete Transaktion (Pflichtauswahl)],1,FALSE)),"nein","ja")</f>
        <v/>
      </c>
    </row>
    <row r="76">
      <c r="A76" t="inlineStr">
        <is>
          <t>/HOAG/AKR_STAT</t>
        </is>
      </c>
      <c r="B76" t="inlineStr">
        <is>
          <t>Kontoausz.:Statistische Auswertungen</t>
        </is>
      </c>
      <c r="C76" t="inlineStr">
        <is>
          <t>FI</t>
        </is>
      </c>
      <c r="D76" s="5" t="n">
        <v>293</v>
      </c>
      <c r="E76" t="inlineStr">
        <is>
          <t>DIALOG</t>
        </is>
      </c>
      <c r="F76">
        <f>IF(ISERROR(VLOOKUP(Transaktionen[[#This Row],[Transaktionen]],BTT[Verwendete Transaktion (Pflichtauswahl)],1,FALSE)),"nein","ja")</f>
        <v/>
      </c>
    </row>
    <row r="77">
      <c r="A77" t="inlineStr">
        <is>
          <t>/HOAG/AKR_STATDKS</t>
        </is>
      </c>
      <c r="B77" t="inlineStr">
        <is>
          <t>Verteilung der D/K/S-Zahlungen</t>
        </is>
      </c>
      <c r="C77" t="inlineStr">
        <is>
          <t>FI</t>
        </is>
      </c>
      <c r="D77" s="5" t="n">
        <v>5517</v>
      </c>
      <c r="E77" t="inlineStr">
        <is>
          <t>DIALOG</t>
        </is>
      </c>
      <c r="F77">
        <f>IF(ISERROR(VLOOKUP(Transaktionen[[#This Row],[Transaktionen]],BTT[Verwendete Transaktion (Pflichtauswahl)],1,FALSE)),"nein","ja")</f>
        <v/>
      </c>
    </row>
    <row r="78">
      <c r="A78" t="inlineStr">
        <is>
          <t>/HOAG/AKR_STD30</t>
        </is>
      </c>
      <c r="B78" t="inlineStr">
        <is>
          <t>Kontoauszüge: Stammdatenauflistung</t>
        </is>
      </c>
      <c r="C78" t="inlineStr">
        <is>
          <t>FI</t>
        </is>
      </c>
      <c r="D78" s="5" t="n">
        <v>875</v>
      </c>
      <c r="E78" t="inlineStr"/>
      <c r="F78">
        <f>IF(ISERROR(VLOOKUP(Transaktionen[[#This Row],[Transaktionen]],BTT[Verwendete Transaktion (Pflichtauswahl)],1,FALSE)),"nein","ja")</f>
        <v/>
      </c>
    </row>
    <row r="79">
      <c r="A79" t="inlineStr">
        <is>
          <t>/HOAG/AKR_VERARBPROT</t>
        </is>
      </c>
      <c r="B79" t="inlineStr">
        <is>
          <t>AK: Verarbeitungsprotokoll anzeigen</t>
        </is>
      </c>
      <c r="C79" t="inlineStr">
        <is>
          <t>FI</t>
        </is>
      </c>
      <c r="D79" s="5" t="n">
        <v>306</v>
      </c>
      <c r="E79" t="inlineStr">
        <is>
          <t>DIALOG</t>
        </is>
      </c>
      <c r="F79">
        <f>IF(ISERROR(VLOOKUP(Transaktionen[[#This Row],[Transaktionen]],BTT[Verwendete Transaktion (Pflichtauswahl)],1,FALSE)),"nein","ja")</f>
        <v/>
      </c>
    </row>
    <row r="80">
      <c r="A80" t="inlineStr">
        <is>
          <t>/HOAG/AKR_ZVK</t>
        </is>
      </c>
      <c r="B80" t="inlineStr">
        <is>
          <t>Kontoauszüge: Rücküberweisungen</t>
        </is>
      </c>
      <c r="C80" t="inlineStr">
        <is>
          <t>FI</t>
        </is>
      </c>
      <c r="D80" s="5" t="n">
        <v>16</v>
      </c>
      <c r="E80" t="inlineStr"/>
      <c r="F80">
        <f>IF(ISERROR(VLOOKUP(Transaktionen[[#This Row],[Transaktionen]],BTT[Verwendete Transaktion (Pflichtauswahl)],1,FALSE)),"nein","ja")</f>
        <v/>
      </c>
    </row>
    <row r="81">
      <c r="A81" t="inlineStr">
        <is>
          <t>/HOAG/AKRA</t>
        </is>
      </c>
      <c r="B81" t="inlineStr">
        <is>
          <t>Kontoauszüge: Restantenausgleich</t>
        </is>
      </c>
      <c r="C81" t="inlineStr">
        <is>
          <t>FI</t>
        </is>
      </c>
      <c r="D81" s="5" t="n">
        <v>46</v>
      </c>
      <c r="E81" t="inlineStr"/>
      <c r="F81">
        <f>IF(ISERROR(VLOOKUP(Transaktionen[[#This Row],[Transaktionen]],BTT[Verwendete Transaktion (Pflichtauswahl)],1,FALSE)),"nein","ja")</f>
        <v/>
      </c>
    </row>
    <row r="82">
      <c r="A82" t="inlineStr">
        <is>
          <t>/HOAG/AKRK</t>
        </is>
      </c>
      <c r="B82" t="inlineStr">
        <is>
          <t>Kontoauszüge: Restantenkonten</t>
        </is>
      </c>
      <c r="C82" t="inlineStr">
        <is>
          <t>FI</t>
        </is>
      </c>
      <c r="D82" s="5" t="n">
        <v>36</v>
      </c>
      <c r="E82" t="inlineStr"/>
      <c r="F82">
        <f>IF(ISERROR(VLOOKUP(Transaktionen[[#This Row],[Transaktionen]],BTT[Verwendete Transaktion (Pflichtauswahl)],1,FALSE)),"nein","ja")</f>
        <v/>
      </c>
    </row>
    <row r="83">
      <c r="A83" t="inlineStr">
        <is>
          <t>/HOAG/AKRL</t>
        </is>
      </c>
      <c r="B83" t="inlineStr">
        <is>
          <t>Kontoausz.:Stammdaten für Rückläufer</t>
        </is>
      </c>
      <c r="C83" t="inlineStr">
        <is>
          <t>FI</t>
        </is>
      </c>
      <c r="D83" s="5" t="n">
        <v>90</v>
      </c>
      <c r="E83" t="inlineStr"/>
      <c r="F83">
        <f>IF(ISERROR(VLOOKUP(Transaktionen[[#This Row],[Transaktionen]],BTT[Verwendete Transaktion (Pflichtauswahl)],1,FALSE)),"nein","ja")</f>
        <v/>
      </c>
    </row>
    <row r="84">
      <c r="A84" t="inlineStr">
        <is>
          <t>/HOAG/AKRO</t>
        </is>
      </c>
      <c r="B84" t="inlineStr">
        <is>
          <t>Übersicht Regelwerk</t>
        </is>
      </c>
      <c r="C84" t="inlineStr">
        <is>
          <t>FI</t>
        </is>
      </c>
      <c r="D84" s="5" t="n">
        <v>469</v>
      </c>
      <c r="E84" t="inlineStr"/>
      <c r="F84">
        <f>IF(ISERROR(VLOOKUP(Transaktionen[[#This Row],[Transaktionen]],BTT[Verwendete Transaktion (Pflichtauswahl)],1,FALSE)),"nein","ja")</f>
        <v/>
      </c>
    </row>
    <row r="85">
      <c r="A85" t="inlineStr">
        <is>
          <t>/HOAG/AKRP</t>
        </is>
      </c>
      <c r="B85" t="inlineStr">
        <is>
          <t>Kontoausz.:Einstellg.Restverarbeitg.</t>
        </is>
      </c>
      <c r="C85" t="inlineStr">
        <is>
          <t>FI</t>
        </is>
      </c>
      <c r="D85" s="5" t="n">
        <v>12</v>
      </c>
      <c r="E85" t="inlineStr"/>
      <c r="F85">
        <f>IF(ISERROR(VLOOKUP(Transaktionen[[#This Row],[Transaktionen]],BTT[Verwendete Transaktion (Pflichtauswahl)],1,FALSE)),"nein","ja")</f>
        <v/>
      </c>
    </row>
    <row r="86">
      <c r="A86" t="inlineStr">
        <is>
          <t>/HOAG/AKRS</t>
        </is>
      </c>
      <c r="B86" t="inlineStr">
        <is>
          <t>AK: Restverarb. / Abstimmbuchungen</t>
        </is>
      </c>
      <c r="C86" t="inlineStr">
        <is>
          <t>FI</t>
        </is>
      </c>
      <c r="D86" s="5" t="n">
        <v>23320</v>
      </c>
      <c r="E86" t="inlineStr">
        <is>
          <t>DIALOG</t>
        </is>
      </c>
      <c r="F86">
        <f>IF(ISERROR(VLOOKUP(Transaktionen[[#This Row],[Transaktionen]],BTT[Verwendete Transaktion (Pflichtauswahl)],1,FALSE)),"nein","ja")</f>
        <v/>
      </c>
    </row>
    <row r="87">
      <c r="A87" t="inlineStr">
        <is>
          <t>/HOAG/AKSB</t>
        </is>
      </c>
      <c r="B87" t="inlineStr">
        <is>
          <t>AK: Zahlungsart für Summenbuchungen</t>
        </is>
      </c>
      <c r="C87" t="inlineStr">
        <is>
          <t>FI</t>
        </is>
      </c>
      <c r="D87" s="5" t="n">
        <v>264</v>
      </c>
      <c r="E87" t="inlineStr"/>
      <c r="F87">
        <f>IF(ISERROR(VLOOKUP(Transaktionen[[#This Row],[Transaktionen]],BTT[Verwendete Transaktion (Pflichtauswahl)],1,FALSE)),"nein","ja")</f>
        <v/>
      </c>
    </row>
    <row r="88">
      <c r="A88" t="inlineStr">
        <is>
          <t>/HOAG/AKSC</t>
        </is>
      </c>
      <c r="B88" t="inlineStr">
        <is>
          <t>Kontoauszüge: Systemcustomizing</t>
        </is>
      </c>
      <c r="C88" t="inlineStr">
        <is>
          <t>FI</t>
        </is>
      </c>
      <c r="D88" s="5" t="n">
        <v>154</v>
      </c>
      <c r="E88" t="inlineStr">
        <is>
          <t>DIALOG</t>
        </is>
      </c>
      <c r="F88">
        <f>IF(ISERROR(VLOOKUP(Transaktionen[[#This Row],[Transaktionen]],BTT[Verwendete Transaktion (Pflichtauswahl)],1,FALSE)),"nein","ja")</f>
        <v/>
      </c>
    </row>
    <row r="89">
      <c r="A89" t="inlineStr">
        <is>
          <t>/HOAG/AKSDGF</t>
        </is>
      </c>
      <c r="B89" t="inlineStr">
        <is>
          <t>AK: Stammdatenpflege - Grobfilter</t>
        </is>
      </c>
      <c r="C89" t="inlineStr">
        <is>
          <t>FI</t>
        </is>
      </c>
      <c r="D89" s="5" t="n">
        <v>24</v>
      </c>
      <c r="E89" t="inlineStr">
        <is>
          <t>DIALOG</t>
        </is>
      </c>
      <c r="F89">
        <f>IF(ISERROR(VLOOKUP(Transaktionen[[#This Row],[Transaktionen]],BTT[Verwendete Transaktion (Pflichtauswahl)],1,FALSE)),"nein","ja")</f>
        <v/>
      </c>
    </row>
    <row r="90">
      <c r="A90" t="inlineStr">
        <is>
          <t>/HOAG/AKSDP</t>
        </is>
      </c>
      <c r="B90" t="inlineStr">
        <is>
          <t>Kontoauszüge: Stammdatenpflege</t>
        </is>
      </c>
      <c r="C90" t="inlineStr">
        <is>
          <t>FI</t>
        </is>
      </c>
      <c r="D90" s="5" t="n">
        <v>16</v>
      </c>
      <c r="E90" t="inlineStr">
        <is>
          <t>DIALOG</t>
        </is>
      </c>
      <c r="F90">
        <f>IF(ISERROR(VLOOKUP(Transaktionen[[#This Row],[Transaktionen]],BTT[Verwendete Transaktion (Pflichtauswahl)],1,FALSE)),"nein","ja")</f>
        <v/>
      </c>
    </row>
    <row r="91">
      <c r="A91" t="inlineStr">
        <is>
          <t>/HOAG/AKSDZA</t>
        </is>
      </c>
      <c r="B91" t="inlineStr">
        <is>
          <t>AK: Stammdatenpflege - Zahlungsarten</t>
        </is>
      </c>
      <c r="C91" t="inlineStr">
        <is>
          <t>FI</t>
        </is>
      </c>
      <c r="D91" s="5" t="n">
        <v>18</v>
      </c>
      <c r="E91" t="inlineStr">
        <is>
          <t>DIALOG</t>
        </is>
      </c>
      <c r="F91">
        <f>IF(ISERROR(VLOOKUP(Transaktionen[[#This Row],[Transaktionen]],BTT[Verwendete Transaktion (Pflichtauswahl)],1,FALSE)),"nein","ja")</f>
        <v/>
      </c>
    </row>
    <row r="92">
      <c r="A92" t="inlineStr">
        <is>
          <t>/HOAG/AKSM</t>
        </is>
      </c>
      <c r="B92" t="inlineStr">
        <is>
          <t>SmartMaintenance: Regelmonitor</t>
        </is>
      </c>
      <c r="C92" t="inlineStr">
        <is>
          <t>FI</t>
        </is>
      </c>
      <c r="D92" s="5" t="n">
        <v>48</v>
      </c>
      <c r="E92" t="inlineStr">
        <is>
          <t>DIALOG</t>
        </is>
      </c>
      <c r="F92">
        <f>IF(ISERROR(VLOOKUP(Transaktionen[[#This Row],[Transaktionen]],BTT[Verwendete Transaktion (Pflichtauswahl)],1,FALSE)),"nein","ja")</f>
        <v/>
      </c>
    </row>
    <row r="93">
      <c r="A93" t="inlineStr">
        <is>
          <t>/HOAG/AKSY</t>
        </is>
      </c>
      <c r="B93" t="inlineStr">
        <is>
          <t>Kontoauszüge: Einstellungen</t>
        </is>
      </c>
      <c r="C93" t="inlineStr">
        <is>
          <t>FI</t>
        </is>
      </c>
      <c r="D93" s="5" t="n">
        <v>392</v>
      </c>
      <c r="E93" t="inlineStr">
        <is>
          <t>DIALOG</t>
        </is>
      </c>
      <c r="F93">
        <f>IF(ISERROR(VLOOKUP(Transaktionen[[#This Row],[Transaktionen]],BTT[Verwendete Transaktion (Pflichtauswahl)],1,FALSE)),"nein","ja")</f>
        <v/>
      </c>
    </row>
    <row r="94">
      <c r="A94" t="inlineStr">
        <is>
          <t>/HOAG/AKTS</t>
        </is>
      </c>
      <c r="B94" t="inlineStr">
        <is>
          <t>Kontoauszüge: Buchungslogik testen</t>
        </is>
      </c>
      <c r="C94" t="inlineStr">
        <is>
          <t>FI</t>
        </is>
      </c>
      <c r="D94" s="5" t="n">
        <v>39947</v>
      </c>
      <c r="E94" t="inlineStr">
        <is>
          <t>DIALOG</t>
        </is>
      </c>
      <c r="F94">
        <f>IF(ISERROR(VLOOKUP(Transaktionen[[#This Row],[Transaktionen]],BTT[Verwendete Transaktion (Pflichtauswahl)],1,FALSE)),"nein","ja")</f>
        <v/>
      </c>
    </row>
    <row r="95">
      <c r="A95" t="inlineStr">
        <is>
          <t>/HOAG/AKZA</t>
        </is>
      </c>
      <c r="B95" t="inlineStr">
        <is>
          <t>Kontoauszüge: Zahlungsarten</t>
        </is>
      </c>
      <c r="C95" t="inlineStr">
        <is>
          <t>FI</t>
        </is>
      </c>
      <c r="D95" s="5" t="n">
        <v>4</v>
      </c>
      <c r="E95" t="inlineStr">
        <is>
          <t>DIALOG</t>
        </is>
      </c>
      <c r="F95">
        <f>IF(ISERROR(VLOOKUP(Transaktionen[[#This Row],[Transaktionen]],BTT[Verwendete Transaktion (Pflichtauswahl)],1,FALSE)),"nein","ja")</f>
        <v/>
      </c>
    </row>
    <row r="96">
      <c r="A96" t="inlineStr">
        <is>
          <t>/HOAG/AKZA_AW</t>
        </is>
      </c>
      <c r="B96" t="inlineStr">
        <is>
          <t>Kontoauszüge: Zahlungsarten</t>
        </is>
      </c>
      <c r="C96" t="inlineStr">
        <is>
          <t>FI</t>
        </is>
      </c>
      <c r="D96" s="5" t="inlineStr"/>
      <c r="E96" t="inlineStr"/>
      <c r="F96">
        <f>IF(ISERROR(VLOOKUP(Transaktionen[[#This Row],[Transaktionen]],BTT[Verwendete Transaktion (Pflichtauswahl)],1,FALSE)),"nein","ja")</f>
        <v/>
      </c>
      <c r="G96" t="inlineStr">
        <is>
          <t>in neuester Auswertung von Steffen nicht mehr vorhanden</t>
        </is>
      </c>
    </row>
    <row r="97">
      <c r="A97" t="inlineStr">
        <is>
          <t>/HOAG/AKZF</t>
        </is>
      </c>
      <c r="B97" t="inlineStr">
        <is>
          <t>AK: Beleg- u.Kto.Ausz.-Felder aktiv</t>
        </is>
      </c>
      <c r="C97" t="inlineStr">
        <is>
          <t>FI</t>
        </is>
      </c>
      <c r="D97" s="5" t="inlineStr"/>
      <c r="E97" t="inlineStr"/>
      <c r="F97">
        <f>IF(ISERROR(VLOOKUP(Transaktionen[[#This Row],[Transaktionen]],BTT[Verwendete Transaktion (Pflichtauswahl)],1,FALSE)),"nein","ja")</f>
        <v/>
      </c>
      <c r="G97" t="inlineStr">
        <is>
          <t>in neuester Auswertung von Steffen nicht mehr vorhanden</t>
        </is>
      </c>
    </row>
    <row r="98">
      <c r="A98" t="inlineStr">
        <is>
          <t>/HOAG/ARRE</t>
        </is>
      </c>
      <c r="B98" t="inlineStr">
        <is>
          <t>Recherche: Kontoauszüge</t>
        </is>
      </c>
      <c r="C98" t="inlineStr">
        <is>
          <t>FI</t>
        </is>
      </c>
      <c r="D98" s="5" t="n">
        <v>12</v>
      </c>
      <c r="E98" t="inlineStr">
        <is>
          <t>DIALOG</t>
        </is>
      </c>
      <c r="F98">
        <f>IF(ISERROR(VLOOKUP(Transaktionen[[#This Row],[Transaktionen]],BTT[Verwendete Transaktion (Pflichtauswahl)],1,FALSE)),"nein","ja")</f>
        <v/>
      </c>
    </row>
    <row r="99">
      <c r="A99" t="inlineStr">
        <is>
          <t>/HOAG/B_GDPR</t>
        </is>
      </c>
      <c r="B99" t="inlineStr">
        <is>
          <t>Auskunft über personenbezogene Daten</t>
        </is>
      </c>
      <c r="C99" t="inlineStr">
        <is>
          <t>FI</t>
        </is>
      </c>
      <c r="D99" s="5" t="inlineStr"/>
      <c r="E99" t="inlineStr"/>
      <c r="F99">
        <f>IF(ISERROR(VLOOKUP(Transaktionen[[#This Row],[Transaktionen]],BTT[Verwendete Transaktion (Pflichtauswahl)],1,FALSE)),"nein","ja")</f>
        <v/>
      </c>
      <c r="G99" t="inlineStr">
        <is>
          <t>in neuester Auswertung von Steffen nicht mehr vorhanden</t>
        </is>
      </c>
    </row>
    <row r="100">
      <c r="A100" t="inlineStr">
        <is>
          <t>/HOAG/B_JL_ANA_CUST</t>
        </is>
      </c>
      <c r="B100" t="inlineStr">
        <is>
          <t>Job-Log-Analyser Konfiguration</t>
        </is>
      </c>
      <c r="C100" t="inlineStr">
        <is>
          <t>FI</t>
        </is>
      </c>
      <c r="D100" s="5" t="n">
        <v>6</v>
      </c>
      <c r="E100" t="inlineStr">
        <is>
          <t>DIALOG</t>
        </is>
      </c>
      <c r="F100">
        <f>IF(ISERROR(VLOOKUP(Transaktionen[[#This Row],[Transaktionen]],BTT[Verwendete Transaktion (Pflichtauswahl)],1,FALSE)),"nein","ja")</f>
        <v/>
      </c>
    </row>
    <row r="101">
      <c r="A101" t="inlineStr">
        <is>
          <t>/HOAG/B_JL_ANALYSER</t>
        </is>
      </c>
      <c r="B101" t="inlineStr">
        <is>
          <t>Job-Log-Analyser</t>
        </is>
      </c>
      <c r="C101" t="inlineStr">
        <is>
          <t>FI</t>
        </is>
      </c>
      <c r="D101" s="5" t="n">
        <v>58</v>
      </c>
      <c r="E101" t="inlineStr">
        <is>
          <t>DIALOG</t>
        </is>
      </c>
      <c r="F101">
        <f>IF(ISERROR(VLOOKUP(Transaktionen[[#This Row],[Transaktionen]],BTT[Verwendete Transaktion (Pflichtauswahl)],1,FALSE)),"nein","ja")</f>
        <v/>
      </c>
    </row>
    <row r="102">
      <c r="A102" t="inlineStr">
        <is>
          <t>/HOAG/B_MD_EINST</t>
        </is>
      </c>
      <c r="B102" t="inlineStr">
        <is>
          <t>Einstellungen</t>
        </is>
      </c>
      <c r="C102" t="inlineStr">
        <is>
          <t>FI</t>
        </is>
      </c>
      <c r="D102" s="5" t="n">
        <v>12</v>
      </c>
      <c r="E102" t="inlineStr"/>
      <c r="F102">
        <f>IF(ISERROR(VLOOKUP(Transaktionen[[#This Row],[Transaktionen]],BTT[Verwendete Transaktion (Pflichtauswahl)],1,FALSE)),"nein","ja")</f>
        <v/>
      </c>
    </row>
    <row r="103">
      <c r="A103" t="inlineStr">
        <is>
          <t>/HOAG/B_MD_GRUPPEN</t>
        </is>
      </c>
      <c r="B103" t="inlineStr">
        <is>
          <t>Gruppendefinitionen</t>
        </is>
      </c>
      <c r="C103" t="inlineStr">
        <is>
          <t>FI</t>
        </is>
      </c>
      <c r="D103" s="5" t="n">
        <v>18</v>
      </c>
      <c r="E103" t="inlineStr">
        <is>
          <t>DIALOG</t>
        </is>
      </c>
      <c r="F103">
        <f>IF(ISERROR(VLOOKUP(Transaktionen[[#This Row],[Transaktionen]],BTT[Verwendete Transaktion (Pflichtauswahl)],1,FALSE)),"nein","ja")</f>
        <v/>
      </c>
    </row>
    <row r="104">
      <c r="A104" t="inlineStr">
        <is>
          <t>/HOAG/B_MD_PROZKETTE</t>
        </is>
      </c>
      <c r="B104" t="inlineStr">
        <is>
          <t>Prozessketten</t>
        </is>
      </c>
      <c r="C104" t="inlineStr">
        <is>
          <t>FI</t>
        </is>
      </c>
      <c r="D104" s="5" t="n">
        <v>66</v>
      </c>
      <c r="E104" t="inlineStr">
        <is>
          <t>DIALOG</t>
        </is>
      </c>
      <c r="F104">
        <f>IF(ISERROR(VLOOKUP(Transaktionen[[#This Row],[Transaktionen]],BTT[Verwendete Transaktion (Pflichtauswahl)],1,FALSE)),"nein","ja")</f>
        <v/>
      </c>
    </row>
    <row r="105">
      <c r="A105" t="inlineStr">
        <is>
          <t>/HOAG/B_MD_UPDATE_01</t>
        </is>
      </c>
      <c r="B105" t="inlineStr">
        <is>
          <t>Update Adress-Vektoren</t>
        </is>
      </c>
      <c r="C105" t="inlineStr">
        <is>
          <t>FI</t>
        </is>
      </c>
      <c r="D105" s="5" t="n">
        <v>30</v>
      </c>
      <c r="E105" t="inlineStr">
        <is>
          <t>DIALOG</t>
        </is>
      </c>
      <c r="F105">
        <f>IF(ISERROR(VLOOKUP(Transaktionen[[#This Row],[Transaktionen]],BTT[Verwendete Transaktion (Pflichtauswahl)],1,FALSE)),"nein","ja")</f>
        <v/>
      </c>
    </row>
    <row r="106">
      <c r="A106" t="inlineStr">
        <is>
          <t>/HOAG/B_MD_USRGRP</t>
        </is>
      </c>
      <c r="B106" t="inlineStr">
        <is>
          <t>Stammdaten Benutzergruppe</t>
        </is>
      </c>
      <c r="C106" t="inlineStr">
        <is>
          <t>FI</t>
        </is>
      </c>
      <c r="D106" s="5" t="n">
        <v>15</v>
      </c>
      <c r="E106" t="inlineStr">
        <is>
          <t>DIALOG</t>
        </is>
      </c>
      <c r="F106">
        <f>IF(ISERROR(VLOOKUP(Transaktionen[[#This Row],[Transaktionen]],BTT[Verwendete Transaktion (Pflichtauswahl)],1,FALSE)),"nein","ja")</f>
        <v/>
      </c>
    </row>
    <row r="107">
      <c r="A107" t="inlineStr">
        <is>
          <t>/HOAG/B_MD1_NEU</t>
        </is>
      </c>
      <c r="B107" t="inlineStr">
        <is>
          <t>Destinationen</t>
        </is>
      </c>
      <c r="C107" t="inlineStr">
        <is>
          <t>FI</t>
        </is>
      </c>
      <c r="D107" s="5" t="n">
        <v>42</v>
      </c>
      <c r="E107" t="inlineStr">
        <is>
          <t>DIALOG</t>
        </is>
      </c>
      <c r="F107">
        <f>IF(ISERROR(VLOOKUP(Transaktionen[[#This Row],[Transaktionen]],BTT[Verwendete Transaktion (Pflichtauswahl)],1,FALSE)),"nein","ja")</f>
        <v/>
      </c>
    </row>
    <row r="108">
      <c r="A108" t="inlineStr">
        <is>
          <t>/HOAG/B_MD11</t>
        </is>
      </c>
      <c r="B108" t="inlineStr">
        <is>
          <t>Prozessfunktionen</t>
        </is>
      </c>
      <c r="C108" t="inlineStr">
        <is>
          <t>FI</t>
        </is>
      </c>
      <c r="D108" s="5" t="n">
        <v>6</v>
      </c>
      <c r="E108" t="inlineStr">
        <is>
          <t>DIALOG</t>
        </is>
      </c>
      <c r="F108">
        <f>IF(ISERROR(VLOOKUP(Transaktionen[[#This Row],[Transaktionen]],BTT[Verwendete Transaktion (Pflichtauswahl)],1,FALSE)),"nein","ja")</f>
        <v/>
      </c>
    </row>
    <row r="109">
      <c r="A109" t="inlineStr">
        <is>
          <t>/HOAG/B_MD2</t>
        </is>
      </c>
      <c r="B109" t="inlineStr">
        <is>
          <t>Status</t>
        </is>
      </c>
      <c r="C109" t="inlineStr">
        <is>
          <t>FI</t>
        </is>
      </c>
      <c r="D109" s="5" t="n">
        <v>24</v>
      </c>
      <c r="E109" t="inlineStr">
        <is>
          <t>DIALOG</t>
        </is>
      </c>
      <c r="F109">
        <f>IF(ISERROR(VLOOKUP(Transaktionen[[#This Row],[Transaktionen]],BTT[Verwendete Transaktion (Pflichtauswahl)],1,FALSE)),"nein","ja")</f>
        <v/>
      </c>
    </row>
    <row r="110">
      <c r="A110" t="inlineStr">
        <is>
          <t>/HOAG/B_MD3N</t>
        </is>
      </c>
      <c r="B110" t="inlineStr">
        <is>
          <t>Buchungskreis-Pool</t>
        </is>
      </c>
      <c r="C110" t="inlineStr">
        <is>
          <t>FI</t>
        </is>
      </c>
      <c r="D110" s="5" t="n">
        <v>710</v>
      </c>
      <c r="E110" t="inlineStr">
        <is>
          <t>DIALOG</t>
        </is>
      </c>
      <c r="F110">
        <f>IF(ISERROR(VLOOKUP(Transaktionen[[#This Row],[Transaktionen]],BTT[Verwendete Transaktion (Pflichtauswahl)],1,FALSE)),"nein","ja")</f>
        <v/>
      </c>
    </row>
    <row r="111">
      <c r="A111" t="inlineStr">
        <is>
          <t>/HOAG/B_MD4</t>
        </is>
      </c>
      <c r="B111" t="inlineStr">
        <is>
          <t>Bankkonten-Pool</t>
        </is>
      </c>
      <c r="C111" t="inlineStr">
        <is>
          <t>FI</t>
        </is>
      </c>
      <c r="D111" s="5" t="n">
        <v>6683</v>
      </c>
      <c r="E111" t="inlineStr">
        <is>
          <t>DIALOG</t>
        </is>
      </c>
      <c r="F111">
        <f>IF(ISERROR(VLOOKUP(Transaktionen[[#This Row],[Transaktionen]],BTT[Verwendete Transaktion (Pflichtauswahl)],1,FALSE)),"nein","ja")</f>
        <v/>
      </c>
    </row>
    <row r="112">
      <c r="A112" t="inlineStr">
        <is>
          <t>/HOAG/B_MD4_NEU</t>
        </is>
      </c>
      <c r="B112" t="inlineStr">
        <is>
          <t>Hausbanken-Pool</t>
        </is>
      </c>
      <c r="C112" t="inlineStr">
        <is>
          <t>FI</t>
        </is>
      </c>
      <c r="D112" s="5" t="n">
        <v>1477</v>
      </c>
      <c r="E112" t="inlineStr">
        <is>
          <t>DIALOG</t>
        </is>
      </c>
      <c r="F112">
        <f>IF(ISERROR(VLOOKUP(Transaktionen[[#This Row],[Transaktionen]],BTT[Verwendete Transaktion (Pflichtauswahl)],1,FALSE)),"nein","ja")</f>
        <v/>
      </c>
    </row>
    <row r="113">
      <c r="A113" t="inlineStr">
        <is>
          <t>/HOAG/B_MDCHK_QUALIT</t>
        </is>
      </c>
      <c r="B113" t="inlineStr">
        <is>
          <t>Stammdaten-Qualitiät</t>
        </is>
      </c>
      <c r="C113" t="inlineStr">
        <is>
          <t>FI</t>
        </is>
      </c>
      <c r="D113" s="5" t="n">
        <v>12</v>
      </c>
      <c r="E113" t="inlineStr">
        <is>
          <t>DIALOG</t>
        </is>
      </c>
      <c r="F113">
        <f>IF(ISERROR(VLOOKUP(Transaktionen[[#This Row],[Transaktionen]],BTT[Verwendete Transaktion (Pflichtauswahl)],1,FALSE)),"nein","ja")</f>
        <v/>
      </c>
    </row>
    <row r="114">
      <c r="A114" t="inlineStr">
        <is>
          <t>/HOAG/B_MDMIGRATION</t>
        </is>
      </c>
      <c r="B114" t="inlineStr">
        <is>
          <t>SAP-Stammdaten-Übernahme</t>
        </is>
      </c>
      <c r="C114" t="inlineStr">
        <is>
          <t>FI</t>
        </is>
      </c>
      <c r="D114" s="5" t="n">
        <v>8</v>
      </c>
      <c r="E114" t="inlineStr">
        <is>
          <t>DIALOG</t>
        </is>
      </c>
      <c r="F114">
        <f>IF(ISERROR(VLOOKUP(Transaktionen[[#This Row],[Transaktionen]],BTT[Verwendete Transaktion (Pflichtauswahl)],1,FALSE)),"nein","ja")</f>
        <v/>
      </c>
    </row>
    <row r="115">
      <c r="A115" t="inlineStr">
        <is>
          <t>/HOAG/B_NOTFCUST</t>
        </is>
      </c>
      <c r="B115" t="inlineStr">
        <is>
          <t>Notfall-Customizing</t>
        </is>
      </c>
      <c r="C115" t="inlineStr">
        <is>
          <t>FI</t>
        </is>
      </c>
      <c r="D115" s="5" t="inlineStr"/>
      <c r="E115" t="inlineStr"/>
      <c r="F115">
        <f>IF(ISERROR(VLOOKUP(Transaktionen[[#This Row],[Transaktionen]],BTT[Verwendete Transaktion (Pflichtauswahl)],1,FALSE)),"nein","ja")</f>
        <v/>
      </c>
      <c r="G115" t="inlineStr">
        <is>
          <t>in neuester Auswertung von Steffen nicht mehr vorhanden</t>
        </is>
      </c>
    </row>
    <row r="116">
      <c r="A116" t="inlineStr">
        <is>
          <t>/HOAG/B_ROLECUST</t>
        </is>
      </c>
      <c r="B116" t="inlineStr">
        <is>
          <t>Customizing-Rolle</t>
        </is>
      </c>
      <c r="C116" t="inlineStr">
        <is>
          <t>FI</t>
        </is>
      </c>
      <c r="D116" s="5" t="n">
        <v>6</v>
      </c>
      <c r="E116" t="inlineStr">
        <is>
          <t>DIALOG</t>
        </is>
      </c>
      <c r="F116">
        <f>IF(ISERROR(VLOOKUP(Transaktionen[[#This Row],[Transaktionen]],BTT[Verwendete Transaktion (Pflichtauswahl)],1,FALSE)),"nein","ja")</f>
        <v/>
      </c>
    </row>
    <row r="117">
      <c r="A117" t="inlineStr">
        <is>
          <t>/HOAG/B_STAMM_TRANS</t>
        </is>
      </c>
      <c r="B117" t="inlineStr">
        <is>
          <t>Stammdaten Transporteinstellungen</t>
        </is>
      </c>
      <c r="C117" t="inlineStr">
        <is>
          <t>FI</t>
        </is>
      </c>
      <c r="D117" s="5" t="inlineStr"/>
      <c r="E117" t="inlineStr"/>
      <c r="F117">
        <f>IF(ISERROR(VLOOKUP(Transaktionen[[#This Row],[Transaktionen]],BTT[Verwendete Transaktion (Pflichtauswahl)],1,FALSE)),"nein","ja")</f>
        <v/>
      </c>
      <c r="G117" t="inlineStr">
        <is>
          <t>in neuester Auswertung von Steffen nicht mehr vorhanden</t>
        </is>
      </c>
    </row>
    <row r="118">
      <c r="A118" t="inlineStr">
        <is>
          <t>/HOAG/B_VERSION</t>
        </is>
      </c>
      <c r="B118" t="inlineStr">
        <is>
          <t>Versionsinfo</t>
        </is>
      </c>
      <c r="C118" t="inlineStr">
        <is>
          <t>FI</t>
        </is>
      </c>
      <c r="D118" s="5" t="n">
        <v>1328</v>
      </c>
      <c r="E118" t="inlineStr">
        <is>
          <t>DIALOG</t>
        </is>
      </c>
      <c r="F118">
        <f>IF(ISERROR(VLOOKUP(Transaktionen[[#This Row],[Transaktionen]],BTT[Verwendete Transaktion (Pflichtauswahl)],1,FALSE)),"nein","ja")</f>
        <v/>
      </c>
    </row>
    <row r="119">
      <c r="A119" t="inlineStr">
        <is>
          <t>/HOAG/B_ZV_BLART</t>
        </is>
      </c>
      <c r="B119" t="inlineStr">
        <is>
          <t>Belegarten für Medien</t>
        </is>
      </c>
      <c r="C119" t="inlineStr">
        <is>
          <t>FI</t>
        </is>
      </c>
      <c r="D119" s="5" t="inlineStr"/>
      <c r="E119" t="inlineStr"/>
      <c r="F119">
        <f>IF(ISERROR(VLOOKUP(Transaktionen[[#This Row],[Transaktionen]],BTT[Verwendete Transaktion (Pflichtauswahl)],1,FALSE)),"nein","ja")</f>
        <v/>
      </c>
      <c r="G119" t="inlineStr">
        <is>
          <t>in neuester Auswertung von Steffen nicht mehr vorhanden</t>
        </is>
      </c>
    </row>
    <row r="120">
      <c r="A120" t="inlineStr">
        <is>
          <t>/HOAG/BUG</t>
        </is>
      </c>
      <c r="B120" t="inlineStr">
        <is>
          <t>AutoBank: Buchungsgruppen definieren</t>
        </is>
      </c>
      <c r="C120" t="inlineStr">
        <is>
          <t>FI</t>
        </is>
      </c>
      <c r="D120" s="5" t="n">
        <v>20</v>
      </c>
      <c r="E120" t="inlineStr">
        <is>
          <t>DIALOG</t>
        </is>
      </c>
      <c r="F120">
        <f>IF(ISERROR(VLOOKUP(Transaktionen[[#This Row],[Transaktionen]],BTT[Verwendete Transaktion (Pflichtauswahl)],1,FALSE)),"nein","ja")</f>
        <v/>
      </c>
    </row>
    <row r="121">
      <c r="A121" t="inlineStr">
        <is>
          <t>/HOAG/KFCT</t>
        </is>
      </c>
      <c r="B121" t="inlineStr">
        <is>
          <t>Funktionsbausteine</t>
        </is>
      </c>
      <c r="C121" t="inlineStr">
        <is>
          <t>FI</t>
        </is>
      </c>
      <c r="D121" s="5" t="n">
        <v>18</v>
      </c>
      <c r="E121" t="inlineStr"/>
      <c r="F121">
        <f>IF(ISERROR(VLOOKUP(Transaktionen[[#This Row],[Transaktionen]],BTT[Verwendete Transaktion (Pflichtauswahl)],1,FALSE)),"nein","ja")</f>
        <v/>
      </c>
    </row>
    <row r="122">
      <c r="A122" t="inlineStr">
        <is>
          <t>/HOAG/KGVC</t>
        </is>
      </c>
      <c r="B122" t="inlineStr">
        <is>
          <t>STA-Konverter: GVC</t>
        </is>
      </c>
      <c r="C122" t="inlineStr">
        <is>
          <t>FI</t>
        </is>
      </c>
      <c r="D122" s="5" t="n">
        <v>6</v>
      </c>
      <c r="E122" t="inlineStr"/>
      <c r="F122">
        <f>IF(ISERROR(VLOOKUP(Transaktionen[[#This Row],[Transaktionen]],BTT[Verwendete Transaktion (Pflichtauswahl)],1,FALSE)),"nein","ja")</f>
        <v/>
      </c>
    </row>
    <row r="123">
      <c r="A123" t="inlineStr">
        <is>
          <t>/HOAG/KSTA</t>
        </is>
      </c>
      <c r="B123" t="inlineStr">
        <is>
          <t>Kontoauszugs-Router</t>
        </is>
      </c>
      <c r="C123" t="inlineStr">
        <is>
          <t>FI</t>
        </is>
      </c>
      <c r="D123" s="5" t="n">
        <v>120</v>
      </c>
      <c r="E123" t="inlineStr">
        <is>
          <t>DIALOG</t>
        </is>
      </c>
      <c r="F123">
        <f>IF(ISERROR(VLOOKUP(Transaktionen[[#This Row],[Transaktionen]],BTT[Verwendete Transaktion (Pflichtauswahl)],1,FALSE)),"nein","ja")</f>
        <v/>
      </c>
    </row>
    <row r="124">
      <c r="A124" t="inlineStr">
        <is>
          <t>/HOAG/M_A_BER_ART_LL</t>
        </is>
      </c>
      <c r="B124" t="inlineStr">
        <is>
          <t>Berechnungsarten Limit/Linie</t>
        </is>
      </c>
      <c r="C124" t="inlineStr">
        <is>
          <t>FI</t>
        </is>
      </c>
      <c r="D124" s="5" t="inlineStr"/>
      <c r="E124" t="inlineStr"/>
      <c r="F124">
        <f>IF(ISERROR(VLOOKUP(Transaktionen[[#This Row],[Transaktionen]],BTT[Verwendete Transaktion (Pflichtauswahl)],1,FALSE)),"nein","ja")</f>
        <v/>
      </c>
      <c r="G124" t="inlineStr">
        <is>
          <t>in neuester Auswertung von Steffen nicht mehr vorhanden</t>
        </is>
      </c>
    </row>
    <row r="125">
      <c r="A125" t="inlineStr">
        <is>
          <t>/HOAG/M_AABFRAGE_BUK</t>
        </is>
      </c>
      <c r="B125" t="inlineStr">
        <is>
          <t>Pflege der Buchungskreisgr.</t>
        </is>
      </c>
      <c r="C125" t="inlineStr">
        <is>
          <t>FI</t>
        </is>
      </c>
      <c r="D125" s="5" t="inlineStr"/>
      <c r="E125" t="inlineStr"/>
      <c r="F125">
        <f>IF(ISERROR(VLOOKUP(Transaktionen[[#This Row],[Transaktionen]],BTT[Verwendete Transaktion (Pflichtauswahl)],1,FALSE)),"nein","ja")</f>
        <v/>
      </c>
      <c r="G125" t="inlineStr">
        <is>
          <t>in neuester Auswertung von Steffen nicht mehr vorhanden</t>
        </is>
      </c>
    </row>
    <row r="126">
      <c r="A126" t="inlineStr">
        <is>
          <t>/HOAG/M_ABANK</t>
        </is>
      </c>
      <c r="B126" t="inlineStr">
        <is>
          <t>Pflege Banken</t>
        </is>
      </c>
      <c r="C126" t="inlineStr">
        <is>
          <t>FI</t>
        </is>
      </c>
      <c r="D126" s="5" t="n">
        <v>24</v>
      </c>
      <c r="E126" t="inlineStr">
        <is>
          <t>DIALOG</t>
        </is>
      </c>
      <c r="F126">
        <f>IF(ISERROR(VLOOKUP(Transaktionen[[#This Row],[Transaktionen]],BTT[Verwendete Transaktion (Pflichtauswahl)],1,FALSE)),"nein","ja")</f>
        <v/>
      </c>
    </row>
    <row r="127">
      <c r="A127" t="inlineStr">
        <is>
          <t>/HOAG/M_ABSQUZB</t>
        </is>
      </c>
      <c r="B127" t="inlineStr">
        <is>
          <t>FX Absicherungsquote</t>
        </is>
      </c>
      <c r="C127" t="inlineStr">
        <is>
          <t>FI</t>
        </is>
      </c>
      <c r="D127" s="5" t="inlineStr"/>
      <c r="E127" t="inlineStr"/>
      <c r="F127">
        <f>IF(ISERROR(VLOOKUP(Transaktionen[[#This Row],[Transaktionen]],BTT[Verwendete Transaktion (Pflichtauswahl)],1,FALSE)),"nein","ja")</f>
        <v/>
      </c>
      <c r="G127" t="inlineStr">
        <is>
          <t>in neuester Auswertung von Steffen nicht mehr vorhanden</t>
        </is>
      </c>
    </row>
    <row r="128">
      <c r="A128" t="inlineStr">
        <is>
          <t>/HOAG/M_ACANW</t>
        </is>
      </c>
      <c r="B128" t="inlineStr">
        <is>
          <t>Anwendung</t>
        </is>
      </c>
      <c r="C128" t="inlineStr">
        <is>
          <t>FI</t>
        </is>
      </c>
      <c r="D128" s="5" t="inlineStr"/>
      <c r="E128" t="inlineStr"/>
      <c r="F128">
        <f>IF(ISERROR(VLOOKUP(Transaktionen[[#This Row],[Transaktionen]],BTT[Verwendete Transaktion (Pflichtauswahl)],1,FALSE)),"nein","ja")</f>
        <v/>
      </c>
      <c r="G128" t="inlineStr">
        <is>
          <t>in neuester Auswertung von Steffen nicht mehr vorhanden</t>
        </is>
      </c>
    </row>
    <row r="129">
      <c r="A129" t="inlineStr">
        <is>
          <t>/HOAG/M_ACAUTODISPO</t>
        </is>
      </c>
      <c r="B129" t="inlineStr">
        <is>
          <t>Einst. f. autom. Dispo. aus Zahllauf</t>
        </is>
      </c>
      <c r="C129" t="inlineStr">
        <is>
          <t>FI</t>
        </is>
      </c>
      <c r="D129" s="5" t="n">
        <v>41</v>
      </c>
      <c r="E129" t="inlineStr">
        <is>
          <t>DIALOG</t>
        </is>
      </c>
      <c r="F129">
        <f>IF(ISERROR(VLOOKUP(Transaktionen[[#This Row],[Transaktionen]],BTT[Verwendete Transaktion (Pflichtauswahl)],1,FALSE)),"nein","ja")</f>
        <v/>
      </c>
    </row>
    <row r="130">
      <c r="A130" t="inlineStr">
        <is>
          <t>/HOAG/M_ACEINST</t>
        </is>
      </c>
      <c r="B130" t="inlineStr">
        <is>
          <t>Einstellung</t>
        </is>
      </c>
      <c r="C130" t="inlineStr">
        <is>
          <t>FI</t>
        </is>
      </c>
      <c r="D130" s="5" t="n">
        <v>212</v>
      </c>
      <c r="E130" t="inlineStr">
        <is>
          <t>DIALOG</t>
        </is>
      </c>
      <c r="F130">
        <f>IF(ISERROR(VLOOKUP(Transaktionen[[#This Row],[Transaktionen]],BTT[Verwendete Transaktion (Pflichtauswahl)],1,FALSE)),"nein","ja")</f>
        <v/>
      </c>
    </row>
    <row r="131">
      <c r="A131" t="inlineStr">
        <is>
          <t>/HOAG/M_ACEXTZADISPO</t>
        </is>
      </c>
      <c r="B131" t="inlineStr">
        <is>
          <t>Einst. f. Disposit. a. FileTracker</t>
        </is>
      </c>
      <c r="C131" t="inlineStr">
        <is>
          <t>FI</t>
        </is>
      </c>
      <c r="D131" s="5" t="n">
        <v>807</v>
      </c>
      <c r="E131" t="inlineStr">
        <is>
          <t>DIALOG</t>
        </is>
      </c>
      <c r="F131">
        <f>IF(ISERROR(VLOOKUP(Transaktionen[[#This Row],[Transaktionen]],BTT[Verwendete Transaktion (Pflichtauswahl)],1,FALSE)),"nein","ja")</f>
        <v/>
      </c>
    </row>
    <row r="132">
      <c r="A132" t="inlineStr">
        <is>
          <t>/HOAG/M_ACLEARKOND</t>
        </is>
      </c>
      <c r="B132" t="inlineStr">
        <is>
          <t>Clearingkonditionen</t>
        </is>
      </c>
      <c r="C132" t="inlineStr">
        <is>
          <t>FI</t>
        </is>
      </c>
      <c r="D132" s="5" t="n">
        <v>6181</v>
      </c>
      <c r="E132" t="inlineStr">
        <is>
          <t>DIALOG</t>
        </is>
      </c>
      <c r="F132">
        <f>IF(ISERROR(VLOOKUP(Transaktionen[[#This Row],[Transaktionen]],BTT[Verwendete Transaktion (Pflichtauswahl)],1,FALSE)),"nein","ja")</f>
        <v/>
      </c>
    </row>
    <row r="133">
      <c r="A133" t="inlineStr">
        <is>
          <t>/HOAG/M_ACMEDIUM</t>
        </is>
      </c>
      <c r="B133" t="inlineStr">
        <is>
          <t>Medien Zahlungsverkehr</t>
        </is>
      </c>
      <c r="C133" t="inlineStr">
        <is>
          <t>FI</t>
        </is>
      </c>
      <c r="D133" s="5" t="inlineStr"/>
      <c r="E133" t="inlineStr"/>
      <c r="F133">
        <f>IF(ISERROR(VLOOKUP(Transaktionen[[#This Row],[Transaktionen]],BTT[Verwendete Transaktion (Pflichtauswahl)],1,FALSE)),"nein","ja")</f>
        <v/>
      </c>
      <c r="G133" t="inlineStr">
        <is>
          <t>in neuester Auswertung von Steffen nicht mehr vorhanden</t>
        </is>
      </c>
    </row>
    <row r="134">
      <c r="A134" t="inlineStr">
        <is>
          <t>/HOAG/M_ACZVKMEDIUM</t>
        </is>
      </c>
      <c r="B134" t="inlineStr">
        <is>
          <t>Zuord. ZVKMedien - ZW</t>
        </is>
      </c>
      <c r="C134" t="inlineStr">
        <is>
          <t>FI</t>
        </is>
      </c>
      <c r="D134" s="5" t="inlineStr"/>
      <c r="E134" t="inlineStr"/>
      <c r="F134">
        <f>IF(ISERROR(VLOOKUP(Transaktionen[[#This Row],[Transaktionen]],BTT[Verwendete Transaktion (Pflichtauswahl)],1,FALSE)),"nein","ja")</f>
        <v/>
      </c>
      <c r="G134" t="inlineStr">
        <is>
          <t>in neuester Auswertung von Steffen nicht mehr vorhanden</t>
        </is>
      </c>
    </row>
    <row r="135">
      <c r="A135" t="inlineStr">
        <is>
          <t>/HOAG/M_AEINST_AUTOD</t>
        </is>
      </c>
      <c r="B135" t="inlineStr">
        <is>
          <t>Ableitungsregeln aut. Dispo</t>
        </is>
      </c>
      <c r="C135" t="inlineStr">
        <is>
          <t>FI</t>
        </is>
      </c>
      <c r="D135" s="5" t="inlineStr"/>
      <c r="E135" t="inlineStr"/>
      <c r="F135">
        <f>IF(ISERROR(VLOOKUP(Transaktionen[[#This Row],[Transaktionen]],BTT[Verwendete Transaktion (Pflichtauswahl)],1,FALSE)),"nein","ja")</f>
        <v/>
      </c>
      <c r="G135" t="inlineStr">
        <is>
          <t>in neuester Auswertung von Steffen nicht mehr vorhanden</t>
        </is>
      </c>
    </row>
    <row r="136">
      <c r="A136" t="inlineStr">
        <is>
          <t>/HOAG/M_AEINSTSCHECK</t>
        </is>
      </c>
      <c r="B136" t="inlineStr">
        <is>
          <t>Einstell. Scheckeinreicher</t>
        </is>
      </c>
      <c r="C136" t="inlineStr">
        <is>
          <t>FI</t>
        </is>
      </c>
      <c r="D136" s="5" t="inlineStr"/>
      <c r="E136" t="inlineStr"/>
      <c r="F136">
        <f>IF(ISERROR(VLOOKUP(Transaktionen[[#This Row],[Transaktionen]],BTT[Verwendete Transaktion (Pflichtauswahl)],1,FALSE)),"nein","ja")</f>
        <v/>
      </c>
      <c r="G136" t="inlineStr">
        <is>
          <t>in neuester Auswertung von Steffen nicht mehr vorhanden</t>
        </is>
      </c>
    </row>
    <row r="137">
      <c r="A137" t="inlineStr">
        <is>
          <t>/HOAG/M_AFUNKTIONSBS</t>
        </is>
      </c>
      <c r="B137" t="inlineStr">
        <is>
          <t>Funktionsbausteine</t>
        </is>
      </c>
      <c r="C137" t="inlineStr">
        <is>
          <t>FI</t>
        </is>
      </c>
      <c r="D137" s="5" t="inlineStr"/>
      <c r="E137" t="inlineStr"/>
      <c r="F137">
        <f>IF(ISERROR(VLOOKUP(Transaktionen[[#This Row],[Transaktionen]],BTT[Verwendete Transaktion (Pflichtauswahl)],1,FALSE)),"nein","ja")</f>
        <v/>
      </c>
      <c r="G137" t="inlineStr">
        <is>
          <t>in neuester Auswertung von Steffen nicht mehr vorhanden</t>
        </is>
      </c>
    </row>
    <row r="138">
      <c r="A138" t="inlineStr">
        <is>
          <t>/HOAG/M_AGH_BANKVALU</t>
        </is>
      </c>
      <c r="B138" t="inlineStr">
        <is>
          <t>Bankvalutatage</t>
        </is>
      </c>
      <c r="C138" t="inlineStr">
        <is>
          <t>FI</t>
        </is>
      </c>
      <c r="D138" s="5" t="inlineStr"/>
      <c r="E138" t="inlineStr"/>
      <c r="F138">
        <f>IF(ISERROR(VLOOKUP(Transaktionen[[#This Row],[Transaktionen]],BTT[Verwendete Transaktion (Pflichtauswahl)],1,FALSE)),"nein","ja")</f>
        <v/>
      </c>
      <c r="G138" t="inlineStr">
        <is>
          <t>in neuester Auswertung von Steffen nicht mehr vorhanden</t>
        </is>
      </c>
    </row>
    <row r="139">
      <c r="A139" t="inlineStr">
        <is>
          <t>/HOAG/M_AGH_ZINSMARG</t>
        </is>
      </c>
      <c r="B139" t="inlineStr">
        <is>
          <t>Interbankenzinssätze</t>
        </is>
      </c>
      <c r="C139" t="inlineStr">
        <is>
          <t>FI</t>
        </is>
      </c>
      <c r="D139" s="5" t="inlineStr"/>
      <c r="E139" t="inlineStr"/>
      <c r="F139">
        <f>IF(ISERROR(VLOOKUP(Transaktionen[[#This Row],[Transaktionen]],BTT[Verwendete Transaktion (Pflichtauswahl)],1,FALSE)),"nein","ja")</f>
        <v/>
      </c>
      <c r="G139" t="inlineStr">
        <is>
          <t>in neuester Auswertung von Steffen nicht mehr vorhanden</t>
        </is>
      </c>
    </row>
    <row r="140">
      <c r="A140" t="inlineStr">
        <is>
          <t>/HOAG/M_AGHPARTNER</t>
        </is>
      </c>
      <c r="B140" t="inlineStr">
        <is>
          <t>Partner Geldhandel</t>
        </is>
      </c>
      <c r="C140" t="inlineStr">
        <is>
          <t>FI</t>
        </is>
      </c>
      <c r="D140" s="5" t="n">
        <v>28</v>
      </c>
      <c r="E140" t="inlineStr">
        <is>
          <t>DIALOG</t>
        </is>
      </c>
      <c r="F140">
        <f>IF(ISERROR(VLOOKUP(Transaktionen[[#This Row],[Transaktionen]],BTT[Verwendete Transaktion (Pflichtauswahl)],1,FALSE)),"nein","ja")</f>
        <v/>
      </c>
    </row>
    <row r="141">
      <c r="A141" t="inlineStr">
        <is>
          <t>/HOAG/M_AGHTYPEN</t>
        </is>
      </c>
      <c r="B141" t="inlineStr">
        <is>
          <t>Pflege Geldhandelstypen</t>
        </is>
      </c>
      <c r="C141" t="inlineStr">
        <is>
          <t>FI</t>
        </is>
      </c>
      <c r="D141" s="5" t="n">
        <v>24</v>
      </c>
      <c r="E141" t="inlineStr">
        <is>
          <t>DIALOG</t>
        </is>
      </c>
      <c r="F141">
        <f>IF(ISERROR(VLOOKUP(Transaktionen[[#This Row],[Transaktionen]],BTT[Verwendete Transaktion (Pflichtauswahl)],1,FALSE)),"nein","ja")</f>
        <v/>
      </c>
    </row>
    <row r="142">
      <c r="A142" t="inlineStr">
        <is>
          <t>/HOAG/M_AGRUPPENTEXT</t>
        </is>
      </c>
      <c r="B142" t="inlineStr">
        <is>
          <t>Standardwerte Dispositionen</t>
        </is>
      </c>
      <c r="C142" t="inlineStr">
        <is>
          <t>FI</t>
        </is>
      </c>
      <c r="D142" s="5" t="n">
        <v>24</v>
      </c>
      <c r="E142" t="inlineStr">
        <is>
          <t>DIALOG</t>
        </is>
      </c>
      <c r="F142">
        <f>IF(ISERROR(VLOOKUP(Transaktionen[[#This Row],[Transaktionen]],BTT[Verwendete Transaktion (Pflichtauswahl)],1,FALSE)),"nein","ja")</f>
        <v/>
      </c>
    </row>
    <row r="143">
      <c r="A143" t="inlineStr">
        <is>
          <t>/HOAG/M_AINITMON</t>
        </is>
      </c>
      <c r="B143" t="inlineStr">
        <is>
          <t>Initialisierung FS²</t>
        </is>
      </c>
      <c r="C143" t="inlineStr">
        <is>
          <t>FI</t>
        </is>
      </c>
      <c r="D143" s="5" t="n">
        <v>12</v>
      </c>
      <c r="E143" t="inlineStr">
        <is>
          <t>DIALOG</t>
        </is>
      </c>
      <c r="F143">
        <f>IF(ISERROR(VLOOKUP(Transaktionen[[#This Row],[Transaktionen]],BTT[Verwendete Transaktion (Pflichtauswahl)],1,FALSE)),"nein","ja")</f>
        <v/>
      </c>
    </row>
    <row r="144">
      <c r="A144" t="inlineStr">
        <is>
          <t>/HOAG/M_AKLASSEN</t>
        </is>
      </c>
      <c r="B144" t="inlineStr">
        <is>
          <t>Klassen</t>
        </is>
      </c>
      <c r="C144" t="inlineStr">
        <is>
          <t>FI</t>
        </is>
      </c>
      <c r="D144" s="5" t="inlineStr"/>
      <c r="E144" t="inlineStr"/>
      <c r="F144">
        <f>IF(ISERROR(VLOOKUP(Transaktionen[[#This Row],[Transaktionen]],BTT[Verwendete Transaktion (Pflichtauswahl)],1,FALSE)),"nein","ja")</f>
        <v/>
      </c>
      <c r="G144" t="inlineStr">
        <is>
          <t>in neuester Auswertung von Steffen nicht mehr vorhanden</t>
        </is>
      </c>
    </row>
    <row r="145">
      <c r="A145" t="inlineStr">
        <is>
          <t>/HOAG/M_ALIMIT</t>
        </is>
      </c>
      <c r="B145" t="inlineStr">
        <is>
          <t>Pflege Limit-/Linienklassen</t>
        </is>
      </c>
      <c r="C145" t="inlineStr">
        <is>
          <t>FI</t>
        </is>
      </c>
      <c r="D145" s="5" t="n">
        <v>12</v>
      </c>
      <c r="E145" t="inlineStr">
        <is>
          <t>DIALOG</t>
        </is>
      </c>
      <c r="F145">
        <f>IF(ISERROR(VLOOKUP(Transaktionen[[#This Row],[Transaktionen]],BTT[Verwendete Transaktion (Pflichtauswahl)],1,FALSE)),"nein","ja")</f>
        <v/>
      </c>
    </row>
    <row r="146">
      <c r="A146" t="inlineStr">
        <is>
          <t>/HOAG/M_ALWSMEDIUM</t>
        </is>
      </c>
      <c r="B146" t="inlineStr">
        <is>
          <t>Medien für PM-Zahlungsoptimierung</t>
        </is>
      </c>
      <c r="C146" t="inlineStr">
        <is>
          <t>FI</t>
        </is>
      </c>
      <c r="D146" s="5" t="inlineStr"/>
      <c r="E146" t="inlineStr"/>
      <c r="F146">
        <f>IF(ISERROR(VLOOKUP(Transaktionen[[#This Row],[Transaktionen]],BTT[Verwendete Transaktion (Pflichtauswahl)],1,FALSE)),"nein","ja")</f>
        <v/>
      </c>
      <c r="G146" t="inlineStr">
        <is>
          <t>in neuester Auswertung von Steffen nicht mehr vorhanden</t>
        </is>
      </c>
    </row>
    <row r="147">
      <c r="A147" t="inlineStr">
        <is>
          <t>/HOAG/M_AP_OBJ</t>
        </is>
      </c>
      <c r="B147" t="inlineStr">
        <is>
          <t>freie Planungsobjekte</t>
        </is>
      </c>
      <c r="C147" t="inlineStr">
        <is>
          <t>FI</t>
        </is>
      </c>
      <c r="D147" s="5" t="inlineStr"/>
      <c r="E147" t="inlineStr"/>
      <c r="F147">
        <f>IF(ISERROR(VLOOKUP(Transaktionen[[#This Row],[Transaktionen]],BTT[Verwendete Transaktion (Pflichtauswahl)],1,FALSE)),"nein","ja")</f>
        <v/>
      </c>
      <c r="G147" t="inlineStr">
        <is>
          <t>in neuester Auswertung von Steffen nicht mehr vorhanden</t>
        </is>
      </c>
    </row>
    <row r="148">
      <c r="A148" t="inlineStr">
        <is>
          <t>/HOAG/M_APLANGRPLIST</t>
        </is>
      </c>
      <c r="B148" t="inlineStr">
        <is>
          <t>Liste der Plangruppen</t>
        </is>
      </c>
      <c r="C148" t="inlineStr">
        <is>
          <t>FI</t>
        </is>
      </c>
      <c r="D148" s="5" t="inlineStr"/>
      <c r="E148" t="inlineStr"/>
      <c r="F148">
        <f>IF(ISERROR(VLOOKUP(Transaktionen[[#This Row],[Transaktionen]],BTT[Verwendete Transaktion (Pflichtauswahl)],1,FALSE)),"nein","ja")</f>
        <v/>
      </c>
      <c r="G148" t="inlineStr">
        <is>
          <t>in neuester Auswertung von Steffen nicht mehr vorhanden</t>
        </is>
      </c>
    </row>
    <row r="149">
      <c r="A149" t="inlineStr">
        <is>
          <t>/HOAG/M_AS1</t>
        </is>
      </c>
      <c r="B149" t="inlineStr">
        <is>
          <t>Buchungskreis</t>
        </is>
      </c>
      <c r="C149" t="inlineStr">
        <is>
          <t>FI</t>
        </is>
      </c>
      <c r="D149" s="5" t="n">
        <v>110</v>
      </c>
      <c r="E149" t="inlineStr">
        <is>
          <t>DIALOG</t>
        </is>
      </c>
      <c r="F149">
        <f>IF(ISERROR(VLOOKUP(Transaktionen[[#This Row],[Transaktionen]],BTT[Verwendete Transaktion (Pflichtauswahl)],1,FALSE)),"nein","ja")</f>
        <v/>
      </c>
    </row>
    <row r="150">
      <c r="A150" t="inlineStr">
        <is>
          <t>/HOAG/M_AS10</t>
        </is>
      </c>
      <c r="B150" t="inlineStr">
        <is>
          <t>Geschäftstypen</t>
        </is>
      </c>
      <c r="C150" t="inlineStr">
        <is>
          <t>FI</t>
        </is>
      </c>
      <c r="D150" s="5" t="inlineStr"/>
      <c r="E150" t="inlineStr"/>
      <c r="F150">
        <f>IF(ISERROR(VLOOKUP(Transaktionen[[#This Row],[Transaktionen]],BTT[Verwendete Transaktion (Pflichtauswahl)],1,FALSE)),"nein","ja")</f>
        <v/>
      </c>
      <c r="G150" t="inlineStr">
        <is>
          <t>in neuester Auswertung von Steffen nicht mehr vorhanden</t>
        </is>
      </c>
    </row>
    <row r="151">
      <c r="A151" t="inlineStr">
        <is>
          <t>/HOAG/M_AS11</t>
        </is>
      </c>
      <c r="B151" t="inlineStr">
        <is>
          <t>Ableitungsregeln Finanzgeschäfte</t>
        </is>
      </c>
      <c r="C151" t="inlineStr">
        <is>
          <t>FI</t>
        </is>
      </c>
      <c r="D151" s="5" t="inlineStr"/>
      <c r="E151" t="inlineStr"/>
      <c r="F151">
        <f>IF(ISERROR(VLOOKUP(Transaktionen[[#This Row],[Transaktionen]],BTT[Verwendete Transaktion (Pflichtauswahl)],1,FALSE)),"nein","ja")</f>
        <v/>
      </c>
      <c r="G151" t="inlineStr">
        <is>
          <t>in neuester Auswertung von Steffen nicht mehr vorhanden</t>
        </is>
      </c>
    </row>
    <row r="152">
      <c r="A152" t="inlineStr">
        <is>
          <t>/HOAG/M_AS12</t>
        </is>
      </c>
      <c r="B152" t="inlineStr">
        <is>
          <t>Dispositionsstatus</t>
        </is>
      </c>
      <c r="C152" t="inlineStr">
        <is>
          <t>FI</t>
        </is>
      </c>
      <c r="D152" s="5" t="n">
        <v>16</v>
      </c>
      <c r="E152" t="inlineStr"/>
      <c r="F152">
        <f>IF(ISERROR(VLOOKUP(Transaktionen[[#This Row],[Transaktionen]],BTT[Verwendete Transaktion (Pflichtauswahl)],1,FALSE)),"nein","ja")</f>
        <v/>
      </c>
    </row>
    <row r="153">
      <c r="A153" t="inlineStr">
        <is>
          <t>/HOAG/M_AS13</t>
        </is>
      </c>
      <c r="B153" t="inlineStr">
        <is>
          <t>Migration Bukrs/Bank/Konten</t>
        </is>
      </c>
      <c r="C153" t="inlineStr">
        <is>
          <t>FI</t>
        </is>
      </c>
      <c r="D153" s="5" t="inlineStr"/>
      <c r="E153" t="inlineStr"/>
      <c r="F153">
        <f>IF(ISERROR(VLOOKUP(Transaktionen[[#This Row],[Transaktionen]],BTT[Verwendete Transaktion (Pflichtauswahl)],1,FALSE)),"nein","ja")</f>
        <v/>
      </c>
      <c r="G153" t="inlineStr">
        <is>
          <t>in neuester Auswertung von Steffen nicht mehr vorhanden</t>
        </is>
      </c>
    </row>
    <row r="154">
      <c r="A154" t="inlineStr">
        <is>
          <t>/HOAG/M_AS14</t>
        </is>
      </c>
      <c r="B154" t="inlineStr">
        <is>
          <t>F4 - Hilfen Wertelisten</t>
        </is>
      </c>
      <c r="C154" t="inlineStr">
        <is>
          <t>FI</t>
        </is>
      </c>
      <c r="D154" s="5" t="inlineStr"/>
      <c r="E154" t="inlineStr"/>
      <c r="F154">
        <f>IF(ISERROR(VLOOKUP(Transaktionen[[#This Row],[Transaktionen]],BTT[Verwendete Transaktion (Pflichtauswahl)],1,FALSE)),"nein","ja")</f>
        <v/>
      </c>
      <c r="G154" t="inlineStr">
        <is>
          <t>in neuester Auswertung von Steffen nicht mehr vorhanden</t>
        </is>
      </c>
    </row>
    <row r="155">
      <c r="A155" t="inlineStr">
        <is>
          <t>/HOAG/M_AS15</t>
        </is>
      </c>
      <c r="B155" t="inlineStr">
        <is>
          <t>Einstellung Zinsabrechnung</t>
        </is>
      </c>
      <c r="C155" t="inlineStr">
        <is>
          <t>FI</t>
        </is>
      </c>
      <c r="D155" s="5" t="inlineStr"/>
      <c r="E155" t="inlineStr"/>
      <c r="F155">
        <f>IF(ISERROR(VLOOKUP(Transaktionen[[#This Row],[Transaktionen]],BTT[Verwendete Transaktion (Pflichtauswahl)],1,FALSE)),"nein","ja")</f>
        <v/>
      </c>
      <c r="G155" t="inlineStr">
        <is>
          <t>in neuester Auswertung von Steffen nicht mehr vorhanden</t>
        </is>
      </c>
    </row>
    <row r="156">
      <c r="A156" t="inlineStr">
        <is>
          <t>/HOAG/M_AS16</t>
        </is>
      </c>
      <c r="B156" t="inlineStr">
        <is>
          <t>Kontierungsregeln</t>
        </is>
      </c>
      <c r="C156" t="inlineStr">
        <is>
          <t>FI</t>
        </is>
      </c>
      <c r="D156" s="5" t="inlineStr"/>
      <c r="E156" t="inlineStr"/>
      <c r="F156">
        <f>IF(ISERROR(VLOOKUP(Transaktionen[[#This Row],[Transaktionen]],BTT[Verwendete Transaktion (Pflichtauswahl)],1,FALSE)),"nein","ja")</f>
        <v/>
      </c>
      <c r="G156" t="inlineStr">
        <is>
          <t>in neuester Auswertung von Steffen nicht mehr vorhanden</t>
        </is>
      </c>
    </row>
    <row r="157">
      <c r="A157" t="inlineStr">
        <is>
          <t>/HOAG/M_AS17</t>
        </is>
      </c>
      <c r="B157" t="inlineStr">
        <is>
          <t>Buchungsregeln (ZA)</t>
        </is>
      </c>
      <c r="C157" t="inlineStr">
        <is>
          <t>FI</t>
        </is>
      </c>
      <c r="D157" s="5" t="inlineStr"/>
      <c r="E157" t="inlineStr"/>
      <c r="F157">
        <f>IF(ISERROR(VLOOKUP(Transaktionen[[#This Row],[Transaktionen]],BTT[Verwendete Transaktion (Pflichtauswahl)],1,FALSE)),"nein","ja")</f>
        <v/>
      </c>
      <c r="G157" t="inlineStr">
        <is>
          <t>in neuester Auswertung von Steffen nicht mehr vorhanden</t>
        </is>
      </c>
    </row>
    <row r="158">
      <c r="A158" t="inlineStr">
        <is>
          <t>/HOAG/M_AS18</t>
        </is>
      </c>
      <c r="B158" t="inlineStr">
        <is>
          <t>Zahlungswege</t>
        </is>
      </c>
      <c r="C158" t="inlineStr">
        <is>
          <t>FI</t>
        </is>
      </c>
      <c r="D158" s="5" t="inlineStr"/>
      <c r="E158" t="inlineStr"/>
      <c r="F158">
        <f>IF(ISERROR(VLOOKUP(Transaktionen[[#This Row],[Transaktionen]],BTT[Verwendete Transaktion (Pflichtauswahl)],1,FALSE)),"nein","ja")</f>
        <v/>
      </c>
      <c r="G158" t="inlineStr">
        <is>
          <t>in neuester Auswertung von Steffen nicht mehr vorhanden</t>
        </is>
      </c>
    </row>
    <row r="159">
      <c r="A159" t="inlineStr">
        <is>
          <t>/HOAG/M_AS2</t>
        </is>
      </c>
      <c r="B159" t="inlineStr">
        <is>
          <t>Hausbanken</t>
        </is>
      </c>
      <c r="C159" t="inlineStr">
        <is>
          <t>FI</t>
        </is>
      </c>
      <c r="D159" s="5" t="n">
        <v>2015</v>
      </c>
      <c r="E159" t="inlineStr">
        <is>
          <t>DIALOG</t>
        </is>
      </c>
      <c r="F159">
        <f>IF(ISERROR(VLOOKUP(Transaktionen[[#This Row],[Transaktionen]],BTT[Verwendete Transaktion (Pflichtauswahl)],1,FALSE)),"nein","ja")</f>
        <v/>
      </c>
    </row>
    <row r="160">
      <c r="A160" t="inlineStr">
        <is>
          <t>/HOAG/M_AS3</t>
        </is>
      </c>
      <c r="B160" t="inlineStr">
        <is>
          <t>Bankkontenpflege</t>
        </is>
      </c>
      <c r="C160" t="inlineStr">
        <is>
          <t>FI</t>
        </is>
      </c>
      <c r="D160" s="5" t="n">
        <v>3973</v>
      </c>
      <c r="E160" t="inlineStr">
        <is>
          <t>DIALOG</t>
        </is>
      </c>
      <c r="F160">
        <f>IF(ISERROR(VLOOKUP(Transaktionen[[#This Row],[Transaktionen]],BTT[Verwendete Transaktion (Pflichtauswahl)],1,FALSE)),"nein","ja")</f>
        <v/>
      </c>
    </row>
    <row r="161">
      <c r="A161" t="inlineStr">
        <is>
          <t>/HOAG/M_AS3_2</t>
        </is>
      </c>
      <c r="B161" t="inlineStr">
        <is>
          <t>Bankkontenpflege Kontenabsti</t>
        </is>
      </c>
      <c r="C161" t="inlineStr">
        <is>
          <t>FI</t>
        </is>
      </c>
      <c r="D161" s="5" t="n">
        <v>312</v>
      </c>
      <c r="E161" t="inlineStr">
        <is>
          <t>DIALOG</t>
        </is>
      </c>
      <c r="F161">
        <f>IF(ISERROR(VLOOKUP(Transaktionen[[#This Row],[Transaktionen]],BTT[Verwendete Transaktion (Pflichtauswahl)],1,FALSE)),"nein","ja")</f>
        <v/>
      </c>
    </row>
    <row r="162">
      <c r="A162" t="inlineStr">
        <is>
          <t>/HOAG/M_AS4</t>
        </is>
      </c>
      <c r="B162" t="inlineStr">
        <is>
          <t>Stammdaten Dritte</t>
        </is>
      </c>
      <c r="C162" t="inlineStr">
        <is>
          <t>FI</t>
        </is>
      </c>
      <c r="D162" s="5" t="n">
        <v>1238</v>
      </c>
      <c r="E162" t="inlineStr">
        <is>
          <t>DIALOG</t>
        </is>
      </c>
      <c r="F162">
        <f>IF(ISERROR(VLOOKUP(Transaktionen[[#This Row],[Transaktionen]],BTT[Verwendete Transaktion (Pflichtauswahl)],1,FALSE)),"nein","ja")</f>
        <v/>
      </c>
    </row>
    <row r="163">
      <c r="A163" t="inlineStr">
        <is>
          <t>/HOAG/M_AS5</t>
        </is>
      </c>
      <c r="B163" t="inlineStr">
        <is>
          <t>Geschäftsarten</t>
        </is>
      </c>
      <c r="C163" t="inlineStr">
        <is>
          <t>FI</t>
        </is>
      </c>
      <c r="D163" s="5" t="inlineStr"/>
      <c r="E163" t="inlineStr"/>
      <c r="F163">
        <f>IF(ISERROR(VLOOKUP(Transaktionen[[#This Row],[Transaktionen]],BTT[Verwendete Transaktion (Pflichtauswahl)],1,FALSE)),"nein","ja")</f>
        <v/>
      </c>
      <c r="G163" t="inlineStr">
        <is>
          <t>in neuester Auswertung von Steffen nicht mehr vorhanden</t>
        </is>
      </c>
    </row>
    <row r="164">
      <c r="A164" t="inlineStr">
        <is>
          <t>/HOAG/M_AS6</t>
        </is>
      </c>
      <c r="B164" t="inlineStr">
        <is>
          <t>Umsatzartenpflege</t>
        </is>
      </c>
      <c r="C164" t="inlineStr">
        <is>
          <t>FI</t>
        </is>
      </c>
      <c r="D164" s="5" t="inlineStr"/>
      <c r="E164" t="inlineStr"/>
      <c r="F164">
        <f>IF(ISERROR(VLOOKUP(Transaktionen[[#This Row],[Transaktionen]],BTT[Verwendete Transaktion (Pflichtauswahl)],1,FALSE)),"nein","ja")</f>
        <v/>
      </c>
      <c r="G164" t="inlineStr">
        <is>
          <t>in neuester Auswertung von Steffen nicht mehr vorhanden</t>
        </is>
      </c>
    </row>
    <row r="165">
      <c r="A165" t="inlineStr">
        <is>
          <t>/HOAG/M_AS7</t>
        </is>
      </c>
      <c r="B165" t="inlineStr">
        <is>
          <t>Konsolidierungen</t>
        </is>
      </c>
      <c r="C165" t="inlineStr">
        <is>
          <t>FI</t>
        </is>
      </c>
      <c r="D165" s="5" t="inlineStr"/>
      <c r="E165" t="inlineStr"/>
      <c r="F165">
        <f>IF(ISERROR(VLOOKUP(Transaktionen[[#This Row],[Transaktionen]],BTT[Verwendete Transaktion (Pflichtauswahl)],1,FALSE)),"nein","ja")</f>
        <v/>
      </c>
      <c r="G165" t="inlineStr">
        <is>
          <t>in neuester Auswertung von Steffen nicht mehr vorhanden</t>
        </is>
      </c>
    </row>
    <row r="166">
      <c r="A166" t="inlineStr">
        <is>
          <t>/HOAG/M_AS8</t>
        </is>
      </c>
      <c r="B166" t="inlineStr">
        <is>
          <t>Abfragefelder für AutoCode</t>
        </is>
      </c>
      <c r="C166" t="inlineStr">
        <is>
          <t>FI</t>
        </is>
      </c>
      <c r="D166" s="5" t="inlineStr"/>
      <c r="E166" t="inlineStr"/>
      <c r="F166">
        <f>IF(ISERROR(VLOOKUP(Transaktionen[[#This Row],[Transaktionen]],BTT[Verwendete Transaktion (Pflichtauswahl)],1,FALSE)),"nein","ja")</f>
        <v/>
      </c>
      <c r="G166" t="inlineStr">
        <is>
          <t>in neuester Auswertung von Steffen nicht mehr vorhanden</t>
        </is>
      </c>
    </row>
    <row r="167">
      <c r="A167" t="inlineStr">
        <is>
          <t>/HOAG/M_AS9</t>
        </is>
      </c>
      <c r="B167" t="inlineStr">
        <is>
          <t>Plangruppen</t>
        </is>
      </c>
      <c r="C167" t="inlineStr">
        <is>
          <t>FI</t>
        </is>
      </c>
      <c r="D167" s="5" t="inlineStr"/>
      <c r="E167" t="inlineStr"/>
      <c r="F167">
        <f>IF(ISERROR(VLOOKUP(Transaktionen[[#This Row],[Transaktionen]],BTT[Verwendete Transaktion (Pflichtauswahl)],1,FALSE)),"nein","ja")</f>
        <v/>
      </c>
      <c r="G167" t="inlineStr">
        <is>
          <t>in neuester Auswertung von Steffen nicht mehr vorhanden</t>
        </is>
      </c>
    </row>
    <row r="168">
      <c r="A168" t="inlineStr">
        <is>
          <t>/HOAG/M_ASTANDARDTXT</t>
        </is>
      </c>
      <c r="B168" t="inlineStr">
        <is>
          <t>Standardwerte Zahlungen</t>
        </is>
      </c>
      <c r="C168" t="inlineStr">
        <is>
          <t>FI</t>
        </is>
      </c>
      <c r="D168" s="5" t="inlineStr"/>
      <c r="E168" t="inlineStr"/>
      <c r="F168">
        <f>IF(ISERROR(VLOOKUP(Transaktionen[[#This Row],[Transaktionen]],BTT[Verwendete Transaktion (Pflichtauswahl)],1,FALSE)),"nein","ja")</f>
        <v/>
      </c>
      <c r="G168" t="inlineStr">
        <is>
          <t>in neuester Auswertung von Steffen nicht mehr vorhanden</t>
        </is>
      </c>
    </row>
    <row r="169">
      <c r="A169" t="inlineStr">
        <is>
          <t>/HOAG/M_ASTEUERKENNZ</t>
        </is>
      </c>
      <c r="B169" t="inlineStr">
        <is>
          <t>Steuerkennzeichen</t>
        </is>
      </c>
      <c r="C169" t="inlineStr">
        <is>
          <t>FI</t>
        </is>
      </c>
      <c r="D169" s="5" t="inlineStr"/>
      <c r="E169" t="inlineStr"/>
      <c r="F169">
        <f>IF(ISERROR(VLOOKUP(Transaktionen[[#This Row],[Transaktionen]],BTT[Verwendete Transaktion (Pflichtauswahl)],1,FALSE)),"nein","ja")</f>
        <v/>
      </c>
      <c r="G169" t="inlineStr">
        <is>
          <t>in neuester Auswertung von Steffen nicht mehr vorhanden</t>
        </is>
      </c>
    </row>
    <row r="170">
      <c r="A170" t="inlineStr">
        <is>
          <t>/HOAG/M_ASUMMENTABEL</t>
        </is>
      </c>
      <c r="B170" t="inlineStr">
        <is>
          <t>Summentabellen Istrechnung</t>
        </is>
      </c>
      <c r="C170" t="inlineStr">
        <is>
          <t>FI</t>
        </is>
      </c>
      <c r="D170" s="5" t="inlineStr"/>
      <c r="E170" t="inlineStr"/>
      <c r="F170">
        <f>IF(ISERROR(VLOOKUP(Transaktionen[[#This Row],[Transaktionen]],BTT[Verwendete Transaktion (Pflichtauswahl)],1,FALSE)),"nein","ja")</f>
        <v/>
      </c>
      <c r="G170" t="inlineStr">
        <is>
          <t>in neuester Auswertung von Steffen nicht mehr vorhanden</t>
        </is>
      </c>
    </row>
    <row r="171">
      <c r="A171" t="inlineStr">
        <is>
          <t>/HOAG/M_AWIEDER_DISP</t>
        </is>
      </c>
      <c r="B171" t="inlineStr">
        <is>
          <t>Wiederkehrende Dispositionen</t>
        </is>
      </c>
      <c r="C171" t="inlineStr">
        <is>
          <t>FI</t>
        </is>
      </c>
      <c r="D171" s="5" t="inlineStr"/>
      <c r="E171" t="inlineStr"/>
      <c r="F171">
        <f>IF(ISERROR(VLOOKUP(Transaktionen[[#This Row],[Transaktionen]],BTT[Verwendete Transaktion (Pflichtauswahl)],1,FALSE)),"nein","ja")</f>
        <v/>
      </c>
      <c r="G171" t="inlineStr">
        <is>
          <t>in neuester Auswertung von Steffen nicht mehr vorhanden</t>
        </is>
      </c>
    </row>
    <row r="172">
      <c r="A172" t="inlineStr">
        <is>
          <t>/HOAG/M_C_AUTO_DISPO</t>
        </is>
      </c>
      <c r="B172" t="inlineStr">
        <is>
          <t>Auto. Dispositionen aus Zahllauf</t>
        </is>
      </c>
      <c r="C172" t="inlineStr">
        <is>
          <t>FI</t>
        </is>
      </c>
      <c r="D172" s="5" t="inlineStr"/>
      <c r="E172" t="inlineStr"/>
      <c r="F172">
        <f>IF(ISERROR(VLOOKUP(Transaktionen[[#This Row],[Transaktionen]],BTT[Verwendete Transaktion (Pflichtauswahl)],1,FALSE)),"nein","ja")</f>
        <v/>
      </c>
      <c r="G172" t="inlineStr">
        <is>
          <t>in neuester Auswertung von Steffen nicht mehr vorhanden</t>
        </is>
      </c>
    </row>
    <row r="173">
      <c r="A173" t="inlineStr">
        <is>
          <t>/HOAG/M_C_BANKGUTHAB</t>
        </is>
      </c>
      <c r="B173" t="inlineStr">
        <is>
          <t>Guthaben bei Banken</t>
        </is>
      </c>
      <c r="C173" t="inlineStr">
        <is>
          <t>FI</t>
        </is>
      </c>
      <c r="D173" s="5" t="inlineStr"/>
      <c r="E173" t="inlineStr"/>
      <c r="F173">
        <f>IF(ISERROR(VLOOKUP(Transaktionen[[#This Row],[Transaktionen]],BTT[Verwendete Transaktion (Pflichtauswahl)],1,FALSE)),"nein","ja")</f>
        <v/>
      </c>
      <c r="G173" t="inlineStr">
        <is>
          <t>in neuester Auswertung von Steffen nicht mehr vorhanden</t>
        </is>
      </c>
    </row>
    <row r="174">
      <c r="A174" t="inlineStr">
        <is>
          <t>/HOAG/M_CB1</t>
        </is>
      </c>
      <c r="B174" t="inlineStr">
        <is>
          <t>CPW: Verwaltung Kommentare</t>
        </is>
      </c>
      <c r="C174" t="inlineStr">
        <is>
          <t>FI</t>
        </is>
      </c>
      <c r="D174" s="5" t="inlineStr"/>
      <c r="E174" t="inlineStr"/>
      <c r="F174">
        <f>IF(ISERROR(VLOOKUP(Transaktionen[[#This Row],[Transaktionen]],BTT[Verwendete Transaktion (Pflichtauswahl)],1,FALSE)),"nein","ja")</f>
        <v/>
      </c>
      <c r="G174" t="inlineStr">
        <is>
          <t>in neuester Auswertung von Steffen nicht mehr vorhanden</t>
        </is>
      </c>
    </row>
    <row r="175">
      <c r="A175" t="inlineStr">
        <is>
          <t>/HOAG/M_CB2</t>
        </is>
      </c>
      <c r="B175" t="inlineStr">
        <is>
          <t>Übernahme von Dispos. aus IntraGrup.</t>
        </is>
      </c>
      <c r="C175" t="inlineStr">
        <is>
          <t>FI</t>
        </is>
      </c>
      <c r="D175" s="5" t="inlineStr"/>
      <c r="E175" t="inlineStr"/>
      <c r="F175">
        <f>IF(ISERROR(VLOOKUP(Transaktionen[[#This Row],[Transaktionen]],BTT[Verwendete Transaktion (Pflichtauswahl)],1,FALSE)),"nein","ja")</f>
        <v/>
      </c>
      <c r="G175" t="inlineStr">
        <is>
          <t>in neuester Auswertung von Steffen nicht mehr vorhanden</t>
        </is>
      </c>
    </row>
    <row r="176">
      <c r="A176" t="inlineStr">
        <is>
          <t>/HOAG/M_CB23</t>
        </is>
      </c>
      <c r="B176" t="inlineStr">
        <is>
          <t>IHB Abrechnung versenden</t>
        </is>
      </c>
      <c r="C176" t="inlineStr">
        <is>
          <t>FI</t>
        </is>
      </c>
      <c r="D176" s="5" t="inlineStr"/>
      <c r="E176" t="inlineStr"/>
      <c r="F176">
        <f>IF(ISERROR(VLOOKUP(Transaktionen[[#This Row],[Transaktionen]],BTT[Verwendete Transaktion (Pflichtauswahl)],1,FALSE)),"nein","ja")</f>
        <v/>
      </c>
      <c r="G176" t="inlineStr">
        <is>
          <t>in neuester Auswertung von Steffen nicht mehr vorhanden</t>
        </is>
      </c>
    </row>
    <row r="177">
      <c r="A177" t="inlineStr">
        <is>
          <t>/HOAG/M_CB24</t>
        </is>
      </c>
      <c r="B177" t="inlineStr">
        <is>
          <t>IHB Dokumentenverwaltung</t>
        </is>
      </c>
      <c r="C177" t="inlineStr">
        <is>
          <t>FI</t>
        </is>
      </c>
      <c r="D177" s="5" t="inlineStr"/>
      <c r="E177" t="inlineStr"/>
      <c r="F177">
        <f>IF(ISERROR(VLOOKUP(Transaktionen[[#This Row],[Transaktionen]],BTT[Verwendete Transaktion (Pflichtauswahl)],1,FALSE)),"nein","ja")</f>
        <v/>
      </c>
      <c r="G177" t="inlineStr">
        <is>
          <t>in neuester Auswertung von Steffen nicht mehr vorhanden</t>
        </is>
      </c>
    </row>
    <row r="178">
      <c r="A178" t="inlineStr">
        <is>
          <t>/HOAG/M_CB3</t>
        </is>
      </c>
      <c r="B178" t="inlineStr">
        <is>
          <t>autom. Dispos. erzeugen - FEB-Tabel.</t>
        </is>
      </c>
      <c r="C178" t="inlineStr">
        <is>
          <t>FI</t>
        </is>
      </c>
      <c r="D178" s="5" t="inlineStr"/>
      <c r="E178" t="inlineStr"/>
      <c r="F178">
        <f>IF(ISERROR(VLOOKUP(Transaktionen[[#This Row],[Transaktionen]],BTT[Verwendete Transaktion (Pflichtauswahl)],1,FALSE)),"nein","ja")</f>
        <v/>
      </c>
      <c r="G178" t="inlineStr">
        <is>
          <t>in neuester Auswertung von Steffen nicht mehr vorhanden</t>
        </is>
      </c>
    </row>
    <row r="179">
      <c r="A179" t="inlineStr">
        <is>
          <t>/HOAG/M_CBANK_STATI</t>
        </is>
      </c>
      <c r="B179" t="inlineStr">
        <is>
          <t>Bankstatistik</t>
        </is>
      </c>
      <c r="C179" t="inlineStr">
        <is>
          <t>FI</t>
        </is>
      </c>
      <c r="D179" s="5" t="inlineStr"/>
      <c r="E179" t="inlineStr"/>
      <c r="F179">
        <f>IF(ISERROR(VLOOKUP(Transaktionen[[#This Row],[Transaktionen]],BTT[Verwendete Transaktion (Pflichtauswahl)],1,FALSE)),"nein","ja")</f>
        <v/>
      </c>
      <c r="G179" t="inlineStr">
        <is>
          <t>in neuester Auswertung von Steffen nicht mehr vorhanden</t>
        </is>
      </c>
    </row>
    <row r="180">
      <c r="A180" t="inlineStr">
        <is>
          <t>/HOAG/M_CBANKGEBUEHR</t>
        </is>
      </c>
      <c r="B180" t="inlineStr">
        <is>
          <t>Einzelbankgebühren für Dispositionen</t>
        </is>
      </c>
      <c r="C180" t="inlineStr">
        <is>
          <t>FI</t>
        </is>
      </c>
      <c r="D180" s="5" t="inlineStr"/>
      <c r="E180" t="inlineStr"/>
      <c r="F180">
        <f>IF(ISERROR(VLOOKUP(Transaktionen[[#This Row],[Transaktionen]],BTT[Verwendete Transaktion (Pflichtauswahl)],1,FALSE)),"nein","ja")</f>
        <v/>
      </c>
      <c r="G180" t="inlineStr">
        <is>
          <t>in neuester Auswertung von Steffen nicht mehr vorhanden</t>
        </is>
      </c>
    </row>
    <row r="181">
      <c r="A181" t="inlineStr">
        <is>
          <t>/HOAG/M_CBANKSTD_ALV</t>
        </is>
      </c>
      <c r="B181" t="inlineStr">
        <is>
          <t>Bankenstände</t>
        </is>
      </c>
      <c r="C181" t="inlineStr">
        <is>
          <t>FI</t>
        </is>
      </c>
      <c r="D181" s="5" t="inlineStr"/>
      <c r="E181" t="inlineStr"/>
      <c r="F181">
        <f>IF(ISERROR(VLOOKUP(Transaktionen[[#This Row],[Transaktionen]],BTT[Verwendete Transaktion (Pflichtauswahl)],1,FALSE)),"nein","ja")</f>
        <v/>
      </c>
      <c r="G181" t="inlineStr">
        <is>
          <t>in neuester Auswertung von Steffen nicht mehr vorhanden</t>
        </is>
      </c>
    </row>
    <row r="182">
      <c r="A182" t="inlineStr">
        <is>
          <t>/HOAG/M_CBANKUMS_ALV</t>
        </is>
      </c>
      <c r="B182" t="inlineStr">
        <is>
          <t>Bankenumsatz</t>
        </is>
      </c>
      <c r="C182" t="inlineStr">
        <is>
          <t>FI</t>
        </is>
      </c>
      <c r="D182" s="5" t="inlineStr"/>
      <c r="E182" t="inlineStr"/>
      <c r="F182">
        <f>IF(ISERROR(VLOOKUP(Transaktionen[[#This Row],[Transaktionen]],BTT[Verwendete Transaktion (Pflichtauswahl)],1,FALSE)),"nein","ja")</f>
        <v/>
      </c>
      <c r="G182" t="inlineStr">
        <is>
          <t>in neuester Auswertung von Steffen nicht mehr vorhanden</t>
        </is>
      </c>
    </row>
    <row r="183">
      <c r="A183" t="inlineStr">
        <is>
          <t>/HOAG/M_CBER</t>
        </is>
      </c>
      <c r="B183" t="inlineStr">
        <is>
          <t>Allgemeine Bereinigungstransaktion</t>
        </is>
      </c>
      <c r="C183" t="inlineStr">
        <is>
          <t>FI</t>
        </is>
      </c>
      <c r="D183" s="5" t="inlineStr"/>
      <c r="E183" t="inlineStr"/>
      <c r="F183">
        <f>IF(ISERROR(VLOOKUP(Transaktionen[[#This Row],[Transaktionen]],BTT[Verwendete Transaktion (Pflichtauswahl)],1,FALSE)),"nein","ja")</f>
        <v/>
      </c>
      <c r="G183" t="inlineStr">
        <is>
          <t>in neuester Auswertung von Steffen nicht mehr vorhanden</t>
        </is>
      </c>
    </row>
    <row r="184">
      <c r="A184" t="inlineStr">
        <is>
          <t>/HOAG/M_CBUCHUNGSSAM</t>
        </is>
      </c>
      <c r="B184" t="inlineStr">
        <is>
          <t>Buchungssammler</t>
        </is>
      </c>
      <c r="C184" t="inlineStr">
        <is>
          <t>FI</t>
        </is>
      </c>
      <c r="D184" s="5" t="inlineStr"/>
      <c r="E184" t="inlineStr"/>
      <c r="F184">
        <f>IF(ISERROR(VLOOKUP(Transaktionen[[#This Row],[Transaktionen]],BTT[Verwendete Transaktion (Pflichtauswahl)],1,FALSE)),"nein","ja")</f>
        <v/>
      </c>
      <c r="G184" t="inlineStr">
        <is>
          <t>in neuester Auswertung von Steffen nicht mehr vorhanden</t>
        </is>
      </c>
    </row>
    <row r="185">
      <c r="A185" t="inlineStr">
        <is>
          <t>/HOAG/M_CCPW_ENH</t>
        </is>
      </c>
      <c r="B185" t="inlineStr">
        <is>
          <t>US Cash Position Worksheet</t>
        </is>
      </c>
      <c r="C185" t="inlineStr">
        <is>
          <t>FI</t>
        </is>
      </c>
      <c r="D185" s="5" t="inlineStr"/>
      <c r="E185" t="inlineStr"/>
      <c r="F185">
        <f>IF(ISERROR(VLOOKUP(Transaktionen[[#This Row],[Transaktionen]],BTT[Verwendete Transaktion (Pflichtauswahl)],1,FALSE)),"nein","ja")</f>
        <v/>
      </c>
      <c r="G185" t="inlineStr">
        <is>
          <t>in neuester Auswertung von Steffen nicht mehr vorhanden</t>
        </is>
      </c>
    </row>
    <row r="186">
      <c r="A186" t="inlineStr">
        <is>
          <t>/HOAG/M_CCPW_SAL_STG</t>
        </is>
      </c>
      <c r="B186" t="inlineStr">
        <is>
          <t>Salden zum Stichtag</t>
        </is>
      </c>
      <c r="C186" t="inlineStr">
        <is>
          <t>FI</t>
        </is>
      </c>
      <c r="D186" s="5" t="n">
        <v>168</v>
      </c>
      <c r="E186" t="inlineStr">
        <is>
          <t>DIALOG</t>
        </is>
      </c>
      <c r="F186">
        <f>IF(ISERROR(VLOOKUP(Transaktionen[[#This Row],[Transaktionen]],BTT[Verwendete Transaktion (Pflichtauswahl)],1,FALSE)),"nein","ja")</f>
        <v/>
      </c>
    </row>
    <row r="187">
      <c r="A187" t="inlineStr">
        <is>
          <t>/HOAG/M_CCPW_SALDVOR</t>
        </is>
      </c>
      <c r="B187" t="inlineStr">
        <is>
          <t>Saldenvorschau</t>
        </is>
      </c>
      <c r="C187" t="inlineStr">
        <is>
          <t>FI</t>
        </is>
      </c>
      <c r="D187" s="5" t="n">
        <v>553</v>
      </c>
      <c r="E187" t="inlineStr"/>
      <c r="F187">
        <f>IF(ISERROR(VLOOKUP(Transaktionen[[#This Row],[Transaktionen]],BTT[Verwendete Transaktion (Pflichtauswahl)],1,FALSE)),"nein","ja")</f>
        <v/>
      </c>
    </row>
    <row r="188">
      <c r="A188" t="inlineStr">
        <is>
          <t>/HOAG/M_CCPW_UMSATZ</t>
        </is>
      </c>
      <c r="B188" t="inlineStr">
        <is>
          <t>CPW Umsatzvorschau</t>
        </is>
      </c>
      <c r="C188" t="inlineStr">
        <is>
          <t>FI</t>
        </is>
      </c>
      <c r="D188" s="5" t="n">
        <v>11</v>
      </c>
      <c r="E188" t="inlineStr">
        <is>
          <t>DIALOG</t>
        </is>
      </c>
      <c r="F188">
        <f>IF(ISERROR(VLOOKUP(Transaktionen[[#This Row],[Transaktionen]],BTT[Verwendete Transaktion (Pflichtauswahl)],1,FALSE)),"nein","ja")</f>
        <v/>
      </c>
    </row>
    <row r="189">
      <c r="A189" t="inlineStr">
        <is>
          <t>/HOAG/M_CCPWEVENT</t>
        </is>
      </c>
      <c r="B189" t="inlineStr">
        <is>
          <t>CPW Event</t>
        </is>
      </c>
      <c r="C189" t="inlineStr">
        <is>
          <t>FI</t>
        </is>
      </c>
      <c r="D189" s="5" t="inlineStr"/>
      <c r="E189" t="inlineStr"/>
      <c r="F189">
        <f>IF(ISERROR(VLOOKUP(Transaktionen[[#This Row],[Transaktionen]],BTT[Verwendete Transaktion (Pflichtauswahl)],1,FALSE)),"nein","ja")</f>
        <v/>
      </c>
      <c r="G189" t="inlineStr">
        <is>
          <t>in neuester Auswertung von Steffen nicht mehr vorhanden</t>
        </is>
      </c>
    </row>
    <row r="190">
      <c r="A190" t="inlineStr">
        <is>
          <t>/HOAG/M_CCPWLAYOUTZU</t>
        </is>
      </c>
      <c r="B190" t="inlineStr">
        <is>
          <t>CPW Layout Zuordnung Events</t>
        </is>
      </c>
      <c r="C190" t="inlineStr">
        <is>
          <t>FI</t>
        </is>
      </c>
      <c r="D190" s="5" t="inlineStr"/>
      <c r="E190" t="inlineStr"/>
      <c r="F190">
        <f>IF(ISERROR(VLOOKUP(Transaktionen[[#This Row],[Transaktionen]],BTT[Verwendete Transaktion (Pflichtauswahl)],1,FALSE)),"nein","ja")</f>
        <v/>
      </c>
      <c r="G190" t="inlineStr">
        <is>
          <t>in neuester Auswertung von Steffen nicht mehr vorhanden</t>
        </is>
      </c>
    </row>
    <row r="191">
      <c r="A191" t="inlineStr">
        <is>
          <t>/HOAG/M_CCV</t>
        </is>
      </c>
      <c r="B191" t="inlineStr">
        <is>
          <t>Cash View</t>
        </is>
      </c>
      <c r="C191" t="inlineStr">
        <is>
          <t>FI</t>
        </is>
      </c>
      <c r="D191" s="5" t="inlineStr"/>
      <c r="E191" t="inlineStr"/>
      <c r="F191">
        <f>IF(ISERROR(VLOOKUP(Transaktionen[[#This Row],[Transaktionen]],BTT[Verwendete Transaktion (Pflichtauswahl)],1,FALSE)),"nein","ja")</f>
        <v/>
      </c>
      <c r="G191" t="inlineStr">
        <is>
          <t>in neuester Auswertung von Steffen nicht mehr vorhanden</t>
        </is>
      </c>
    </row>
    <row r="192">
      <c r="A192" t="inlineStr">
        <is>
          <t>/HOAG/M_CDISPO_A_OP</t>
        </is>
      </c>
      <c r="B192" t="inlineStr">
        <is>
          <t>Dispo-Übernahme aus OPs</t>
        </is>
      </c>
      <c r="C192" t="inlineStr">
        <is>
          <t>FI</t>
        </is>
      </c>
      <c r="D192" s="5" t="n">
        <v>9</v>
      </c>
      <c r="E192" t="inlineStr"/>
      <c r="F192">
        <f>IF(ISERROR(VLOOKUP(Transaktionen[[#This Row],[Transaktionen]],BTT[Verwendete Transaktion (Pflichtauswahl)],1,FALSE)),"nein","ja")</f>
        <v/>
      </c>
    </row>
    <row r="193">
      <c r="A193" t="inlineStr">
        <is>
          <t>/HOAG/M_CDISPO_AOP_E</t>
        </is>
      </c>
      <c r="B193" t="inlineStr">
        <is>
          <t>Einstellungen Dispo-Übern. aus OPs</t>
        </is>
      </c>
      <c r="C193" t="inlineStr">
        <is>
          <t>FI</t>
        </is>
      </c>
      <c r="D193" s="5" t="inlineStr"/>
      <c r="E193" t="inlineStr"/>
      <c r="F193">
        <f>IF(ISERROR(VLOOKUP(Transaktionen[[#This Row],[Transaktionen]],BTT[Verwendete Transaktion (Pflichtauswahl)],1,FALSE)),"nein","ja")</f>
        <v/>
      </c>
      <c r="G193" t="inlineStr">
        <is>
          <t>in neuester Auswertung von Steffen nicht mehr vorhanden</t>
        </is>
      </c>
    </row>
    <row r="194">
      <c r="A194" t="inlineStr">
        <is>
          <t>/HOAG/M_CDISPO_PLN_E</t>
        </is>
      </c>
      <c r="B194" t="inlineStr">
        <is>
          <t>Einst. Dispoübernahme aus Planzahlen</t>
        </is>
      </c>
      <c r="C194" t="inlineStr">
        <is>
          <t>FI</t>
        </is>
      </c>
      <c r="D194" s="5" t="inlineStr"/>
      <c r="E194" t="inlineStr"/>
      <c r="F194">
        <f>IF(ISERROR(VLOOKUP(Transaktionen[[#This Row],[Transaktionen]],BTT[Verwendete Transaktion (Pflichtauswahl)],1,FALSE)),"nein","ja")</f>
        <v/>
      </c>
      <c r="G194" t="inlineStr">
        <is>
          <t>in neuester Auswertung von Steffen nicht mehr vorhanden</t>
        </is>
      </c>
    </row>
    <row r="195">
      <c r="A195" t="inlineStr">
        <is>
          <t>/HOAG/M_CDISPOEXTZAH</t>
        </is>
      </c>
      <c r="B195" t="inlineStr">
        <is>
          <t>Übernahme von Disp. aus FileTracker</t>
        </is>
      </c>
      <c r="C195" t="inlineStr">
        <is>
          <t>FI</t>
        </is>
      </c>
      <c r="D195" s="5" t="n">
        <v>4157</v>
      </c>
      <c r="E195" t="inlineStr">
        <is>
          <t>DIALOG</t>
        </is>
      </c>
      <c r="F195">
        <f>IF(ISERROR(VLOOKUP(Transaktionen[[#This Row],[Transaktionen]],BTT[Verwendete Transaktion (Pflichtauswahl)],1,FALSE)),"nein","ja")</f>
        <v/>
      </c>
    </row>
    <row r="196">
      <c r="A196" t="inlineStr">
        <is>
          <t>/HOAG/M_CE1</t>
        </is>
      </c>
      <c r="B196" t="inlineStr">
        <is>
          <t>Ist Daten Export</t>
        </is>
      </c>
      <c r="C196" t="inlineStr">
        <is>
          <t>FI</t>
        </is>
      </c>
      <c r="D196" s="5" t="inlineStr"/>
      <c r="E196" t="inlineStr"/>
      <c r="F196">
        <f>IF(ISERROR(VLOOKUP(Transaktionen[[#This Row],[Transaktionen]],BTT[Verwendete Transaktion (Pflichtauswahl)],1,FALSE)),"nein","ja")</f>
        <v/>
      </c>
      <c r="G196" t="inlineStr">
        <is>
          <t>in neuester Auswertung von Steffen nicht mehr vorhanden</t>
        </is>
      </c>
    </row>
    <row r="197">
      <c r="A197" t="inlineStr">
        <is>
          <t>/HOAG/M_CGESAMTSALDE</t>
        </is>
      </c>
      <c r="B197" t="inlineStr">
        <is>
          <t>Gesamtsalden</t>
        </is>
      </c>
      <c r="C197" t="inlineStr">
        <is>
          <t>FI</t>
        </is>
      </c>
      <c r="D197" s="5" t="n">
        <v>9</v>
      </c>
      <c r="E197" t="inlineStr">
        <is>
          <t>DIALOG</t>
        </is>
      </c>
      <c r="F197">
        <f>IF(ISERROR(VLOOKUP(Transaktionen[[#This Row],[Transaktionen]],BTT[Verwendete Transaktion (Pflichtauswahl)],1,FALSE)),"nein","ja")</f>
        <v/>
      </c>
    </row>
    <row r="198">
      <c r="A198" t="inlineStr">
        <is>
          <t>/HOAG/M_CGH_AUTOPROL</t>
        </is>
      </c>
      <c r="B198" t="inlineStr">
        <is>
          <t>Autoprolongation Geldhandel</t>
        </is>
      </c>
      <c r="C198" t="inlineStr">
        <is>
          <t>FI</t>
        </is>
      </c>
      <c r="D198" s="5" t="n">
        <v>8</v>
      </c>
      <c r="E198" t="inlineStr"/>
      <c r="F198">
        <f>IF(ISERROR(VLOOKUP(Transaktionen[[#This Row],[Transaktionen]],BTT[Verwendete Transaktion (Pflichtauswahl)],1,FALSE)),"nein","ja")</f>
        <v/>
      </c>
    </row>
    <row r="199">
      <c r="A199" t="inlineStr">
        <is>
          <t>/HOAG/M_CGH1</t>
        </is>
      </c>
      <c r="B199" t="inlineStr">
        <is>
          <t>Geldhandel</t>
        </is>
      </c>
      <c r="C199" t="inlineStr">
        <is>
          <t>FI</t>
        </is>
      </c>
      <c r="D199" s="5" t="n">
        <v>165723</v>
      </c>
      <c r="E199" t="inlineStr">
        <is>
          <t>DIALOG</t>
        </is>
      </c>
      <c r="F199">
        <f>IF(ISERROR(VLOOKUP(Transaktionen[[#This Row],[Transaktionen]],BTT[Verwendete Transaktion (Pflichtauswahl)],1,FALSE)),"nein","ja")</f>
        <v/>
      </c>
    </row>
    <row r="200">
      <c r="A200" t="inlineStr">
        <is>
          <t>/HOAG/M_CGHERTRAG</t>
        </is>
      </c>
      <c r="B200" t="inlineStr">
        <is>
          <t>Ertrag Geldhandel</t>
        </is>
      </c>
      <c r="C200" t="inlineStr">
        <is>
          <t>FI</t>
        </is>
      </c>
      <c r="D200" s="5" t="n">
        <v>66</v>
      </c>
      <c r="E200" t="inlineStr">
        <is>
          <t>DIALOG</t>
        </is>
      </c>
      <c r="F200">
        <f>IF(ISERROR(VLOOKUP(Transaktionen[[#This Row],[Transaktionen]],BTT[Verwendete Transaktion (Pflichtauswahl)],1,FALSE)),"nein","ja")</f>
        <v/>
      </c>
    </row>
    <row r="201">
      <c r="A201" t="inlineStr">
        <is>
          <t>/HOAG/M_CGHEXPORT</t>
        </is>
      </c>
      <c r="B201" t="inlineStr">
        <is>
          <t>Export Geldhandel</t>
        </is>
      </c>
      <c r="C201" t="inlineStr">
        <is>
          <t>FI</t>
        </is>
      </c>
      <c r="D201" s="5" t="n">
        <v>16</v>
      </c>
      <c r="E201" t="inlineStr">
        <is>
          <t>DIALOG</t>
        </is>
      </c>
      <c r="F201">
        <f>IF(ISERROR(VLOOKUP(Transaktionen[[#This Row],[Transaktionen]],BTT[Verwendete Transaktion (Pflichtauswahl)],1,FALSE)),"nein","ja")</f>
        <v/>
      </c>
    </row>
    <row r="202">
      <c r="A202" t="inlineStr">
        <is>
          <t>/HOAG/M_CGHMELDEWESE</t>
        </is>
      </c>
      <c r="B202" t="inlineStr">
        <is>
          <t>Stammdaten Meldewesen GH</t>
        </is>
      </c>
      <c r="C202" t="inlineStr">
        <is>
          <t>FI</t>
        </is>
      </c>
      <c r="D202" s="5" t="inlineStr"/>
      <c r="E202" t="inlineStr"/>
      <c r="F202">
        <f>IF(ISERROR(VLOOKUP(Transaktionen[[#This Row],[Transaktionen]],BTT[Verwendete Transaktion (Pflichtauswahl)],1,FALSE)),"nein","ja")</f>
        <v/>
      </c>
      <c r="G202" t="inlineStr">
        <is>
          <t>in neuester Auswertung von Steffen nicht mehr vorhanden</t>
        </is>
      </c>
    </row>
    <row r="203">
      <c r="A203" t="inlineStr">
        <is>
          <t>/HOAG/M_CGHSTORNOGRD</t>
        </is>
      </c>
      <c r="B203" t="inlineStr">
        <is>
          <t>Stornogrund</t>
        </is>
      </c>
      <c r="C203" t="inlineStr">
        <is>
          <t>FI</t>
        </is>
      </c>
      <c r="D203" s="5" t="inlineStr"/>
      <c r="E203" t="inlineStr"/>
      <c r="F203">
        <f>IF(ISERROR(VLOOKUP(Transaktionen[[#This Row],[Transaktionen]],BTT[Verwendete Transaktion (Pflichtauswahl)],1,FALSE)),"nein","ja")</f>
        <v/>
      </c>
      <c r="G203" t="inlineStr">
        <is>
          <t>in neuester Auswertung von Steffen nicht mehr vorhanden</t>
        </is>
      </c>
    </row>
    <row r="204">
      <c r="A204" t="inlineStr">
        <is>
          <t>/HOAG/M_CGHZINSSTAFF</t>
        </is>
      </c>
      <c r="B204" t="inlineStr">
        <is>
          <t>Zinsstaffel Geldhandel</t>
        </is>
      </c>
      <c r="C204" t="inlineStr">
        <is>
          <t>FI</t>
        </is>
      </c>
      <c r="D204" s="5" t="inlineStr"/>
      <c r="E204" t="inlineStr"/>
      <c r="F204">
        <f>IF(ISERROR(VLOOKUP(Transaktionen[[#This Row],[Transaktionen]],BTT[Verwendete Transaktion (Pflichtauswahl)],1,FALSE)),"nein","ja")</f>
        <v/>
      </c>
      <c r="G204" t="inlineStr">
        <is>
          <t>in neuester Auswertung von Steffen nicht mehr vorhanden</t>
        </is>
      </c>
    </row>
    <row r="205">
      <c r="A205" t="inlineStr">
        <is>
          <t>/HOAG/M_CKA0</t>
        </is>
      </c>
      <c r="B205" t="inlineStr">
        <is>
          <t>Kontoauszug Anfangsbestand</t>
        </is>
      </c>
      <c r="C205" t="inlineStr">
        <is>
          <t>FI</t>
        </is>
      </c>
      <c r="D205" s="5" t="n">
        <v>16</v>
      </c>
      <c r="E205" t="inlineStr">
        <is>
          <t>DIALOG</t>
        </is>
      </c>
      <c r="F205">
        <f>IF(ISERROR(VLOOKUP(Transaktionen[[#This Row],[Transaktionen]],BTT[Verwendete Transaktion (Pflichtauswahl)],1,FALSE)),"nein","ja")</f>
        <v/>
      </c>
    </row>
    <row r="206">
      <c r="A206" t="inlineStr">
        <is>
          <t>/HOAG/M_CKA1</t>
        </is>
      </c>
      <c r="B206" t="inlineStr">
        <is>
          <t>Kontoauszüge aus SAP übernehmen</t>
        </is>
      </c>
      <c r="C206" t="inlineStr">
        <is>
          <t>FI</t>
        </is>
      </c>
      <c r="D206" s="5" t="n">
        <v>12</v>
      </c>
      <c r="E206" t="inlineStr">
        <is>
          <t>DIALOG</t>
        </is>
      </c>
      <c r="F206">
        <f>IF(ISERROR(VLOOKUP(Transaktionen[[#This Row],[Transaktionen]],BTT[Verwendete Transaktion (Pflichtauswahl)],1,FALSE)),"nein","ja")</f>
        <v/>
      </c>
    </row>
    <row r="207">
      <c r="A207" t="inlineStr">
        <is>
          <t>/HOAG/M_CKA10</t>
        </is>
      </c>
      <c r="B207" t="inlineStr">
        <is>
          <t>Buchungsjournal CM</t>
        </is>
      </c>
      <c r="C207" t="inlineStr">
        <is>
          <t>FI</t>
        </is>
      </c>
      <c r="D207" s="5" t="inlineStr"/>
      <c r="E207" t="inlineStr"/>
      <c r="F207">
        <f>IF(ISERROR(VLOOKUP(Transaktionen[[#This Row],[Transaktionen]],BTT[Verwendete Transaktion (Pflichtauswahl)],1,FALSE)),"nein","ja")</f>
        <v/>
      </c>
      <c r="G207" t="inlineStr">
        <is>
          <t>in neuester Auswertung von Steffen nicht mehr vorhanden</t>
        </is>
      </c>
    </row>
    <row r="208">
      <c r="A208" t="inlineStr">
        <is>
          <t>/HOAG/M_CKA11</t>
        </is>
      </c>
      <c r="B208" t="inlineStr">
        <is>
          <t>Zinsabrechnungen buchen</t>
        </is>
      </c>
      <c r="C208" t="inlineStr">
        <is>
          <t>FI</t>
        </is>
      </c>
      <c r="D208" s="5" t="inlineStr"/>
      <c r="E208" t="inlineStr"/>
      <c r="F208">
        <f>IF(ISERROR(VLOOKUP(Transaktionen[[#This Row],[Transaktionen]],BTT[Verwendete Transaktion (Pflichtauswahl)],1,FALSE)),"nein","ja")</f>
        <v/>
      </c>
      <c r="G208" t="inlineStr">
        <is>
          <t>in neuester Auswertung von Steffen nicht mehr vorhanden</t>
        </is>
      </c>
    </row>
    <row r="209">
      <c r="A209" t="inlineStr">
        <is>
          <t>/HOAG/M_CKA12</t>
        </is>
      </c>
      <c r="B209" t="inlineStr">
        <is>
          <t>IHB Cockpit</t>
        </is>
      </c>
      <c r="C209" t="inlineStr">
        <is>
          <t>FI</t>
        </is>
      </c>
      <c r="D209" s="5" t="n">
        <v>12</v>
      </c>
      <c r="E209" t="inlineStr">
        <is>
          <t>DIALOG</t>
        </is>
      </c>
      <c r="F209">
        <f>IF(ISERROR(VLOOKUP(Transaktionen[[#This Row],[Transaktionen]],BTT[Verwendete Transaktion (Pflichtauswahl)],1,FALSE)),"nein","ja")</f>
        <v/>
      </c>
    </row>
    <row r="210">
      <c r="A210" t="inlineStr">
        <is>
          <t>/HOAG/M_CKA1D</t>
        </is>
      </c>
      <c r="B210" t="inlineStr">
        <is>
          <t>Kontoauszüge aus Datei übernehmen</t>
        </is>
      </c>
      <c r="C210" t="inlineStr">
        <is>
          <t>FI</t>
        </is>
      </c>
      <c r="D210" s="5" t="inlineStr"/>
      <c r="E210" t="inlineStr"/>
      <c r="F210">
        <f>IF(ISERROR(VLOOKUP(Transaktionen[[#This Row],[Transaktionen]],BTT[Verwendete Transaktion (Pflichtauswahl)],1,FALSE)),"nein","ja")</f>
        <v/>
      </c>
      <c r="G210" t="inlineStr">
        <is>
          <t>in neuester Auswertung von Steffen nicht mehr vorhanden</t>
        </is>
      </c>
    </row>
    <row r="211">
      <c r="A211" t="inlineStr">
        <is>
          <t>/HOAG/M_CKA1F</t>
        </is>
      </c>
      <c r="B211" t="inlineStr">
        <is>
          <t>Kontoauszüge aus FI übernehmen</t>
        </is>
      </c>
      <c r="C211" t="inlineStr">
        <is>
          <t>FI</t>
        </is>
      </c>
      <c r="D211" s="5" t="inlineStr"/>
      <c r="E211" t="inlineStr"/>
      <c r="F211">
        <f>IF(ISERROR(VLOOKUP(Transaktionen[[#This Row],[Transaktionen]],BTT[Verwendete Transaktion (Pflichtauswahl)],1,FALSE)),"nein","ja")</f>
        <v/>
      </c>
      <c r="G211" t="inlineStr">
        <is>
          <t>in neuester Auswertung von Steffen nicht mehr vorhanden</t>
        </is>
      </c>
    </row>
    <row r="212">
      <c r="A212" t="inlineStr">
        <is>
          <t>/HOAG/M_CKA2</t>
        </is>
      </c>
      <c r="B212" t="inlineStr">
        <is>
          <t>Kontoauszug anzeigen</t>
        </is>
      </c>
      <c r="C212" t="inlineStr">
        <is>
          <t>FI</t>
        </is>
      </c>
      <c r="D212" s="5" t="n">
        <v>5732</v>
      </c>
      <c r="E212" t="inlineStr">
        <is>
          <t>DIALOG</t>
        </is>
      </c>
      <c r="F212">
        <f>IF(ISERROR(VLOOKUP(Transaktionen[[#This Row],[Transaktionen]],BTT[Verwendete Transaktion (Pflichtauswahl)],1,FALSE)),"nein","ja")</f>
        <v/>
      </c>
    </row>
    <row r="213">
      <c r="A213" t="inlineStr">
        <is>
          <t>/HOAG/M_CKA3</t>
        </is>
      </c>
      <c r="B213" t="inlineStr">
        <is>
          <t>Kontoauszug nachbearbeiten</t>
        </is>
      </c>
      <c r="C213" t="inlineStr">
        <is>
          <t>FI</t>
        </is>
      </c>
      <c r="D213" s="5" t="n">
        <v>324</v>
      </c>
      <c r="E213" t="inlineStr">
        <is>
          <t>DIALOG</t>
        </is>
      </c>
      <c r="F213">
        <f>IF(ISERROR(VLOOKUP(Transaktionen[[#This Row],[Transaktionen]],BTT[Verwendete Transaktion (Pflichtauswahl)],1,FALSE)),"nein","ja")</f>
        <v/>
      </c>
    </row>
    <row r="214">
      <c r="A214" t="inlineStr">
        <is>
          <t>/HOAG/M_CKA4</t>
        </is>
      </c>
      <c r="B214" t="inlineStr">
        <is>
          <t>Kontenbuchungen bereinigen</t>
        </is>
      </c>
      <c r="C214" t="inlineStr">
        <is>
          <t>FI</t>
        </is>
      </c>
      <c r="D214" s="5" t="inlineStr"/>
      <c r="E214" t="inlineStr"/>
      <c r="F214">
        <f>IF(ISERROR(VLOOKUP(Transaktionen[[#This Row],[Transaktionen]],BTT[Verwendete Transaktion (Pflichtauswahl)],1,FALSE)),"nein","ja")</f>
        <v/>
      </c>
      <c r="G214" t="inlineStr">
        <is>
          <t>in neuester Auswertung von Steffen nicht mehr vorhanden</t>
        </is>
      </c>
    </row>
    <row r="215">
      <c r="A215" t="inlineStr">
        <is>
          <t>/HOAG/M_CKA5</t>
        </is>
      </c>
      <c r="B215" t="inlineStr">
        <is>
          <t>Kontrolle der Ist-Rechnung</t>
        </is>
      </c>
      <c r="C215" t="inlineStr">
        <is>
          <t>FI</t>
        </is>
      </c>
      <c r="D215" s="5" t="inlineStr"/>
      <c r="E215" t="inlineStr"/>
      <c r="F215">
        <f>IF(ISERROR(VLOOKUP(Transaktionen[[#This Row],[Transaktionen]],BTT[Verwendete Transaktion (Pflichtauswahl)],1,FALSE)),"nein","ja")</f>
        <v/>
      </c>
      <c r="G215" t="inlineStr">
        <is>
          <t>in neuester Auswertung von Steffen nicht mehr vorhanden</t>
        </is>
      </c>
    </row>
    <row r="216">
      <c r="A216" t="inlineStr">
        <is>
          <t>/HOAG/M_CKA6</t>
        </is>
      </c>
      <c r="B216" t="inlineStr">
        <is>
          <t>Export Kontoauszüge</t>
        </is>
      </c>
      <c r="C216" t="inlineStr">
        <is>
          <t>FI</t>
        </is>
      </c>
      <c r="D216" s="5" t="inlineStr"/>
      <c r="E216" t="inlineStr"/>
      <c r="F216">
        <f>IF(ISERROR(VLOOKUP(Transaktionen[[#This Row],[Transaktionen]],BTT[Verwendete Transaktion (Pflichtauswahl)],1,FALSE)),"nein","ja")</f>
        <v/>
      </c>
      <c r="G216" t="inlineStr">
        <is>
          <t>in neuester Auswertung von Steffen nicht mehr vorhanden</t>
        </is>
      </c>
    </row>
    <row r="217">
      <c r="A217" t="inlineStr">
        <is>
          <t>/HOAG/M_CKA7</t>
        </is>
      </c>
      <c r="B217" t="inlineStr">
        <is>
          <t>Zwischentab. Kontenbuch. bereinigen</t>
        </is>
      </c>
      <c r="C217" t="inlineStr">
        <is>
          <t>FI</t>
        </is>
      </c>
      <c r="D217" s="5" t="inlineStr"/>
      <c r="E217" t="inlineStr"/>
      <c r="F217">
        <f>IF(ISERROR(VLOOKUP(Transaktionen[[#This Row],[Transaktionen]],BTT[Verwendete Transaktion (Pflichtauswahl)],1,FALSE)),"nein","ja")</f>
        <v/>
      </c>
      <c r="G217" t="inlineStr">
        <is>
          <t>in neuester Auswertung von Steffen nicht mehr vorhanden</t>
        </is>
      </c>
    </row>
    <row r="218">
      <c r="A218" t="inlineStr">
        <is>
          <t>/HOAG/M_CKA8</t>
        </is>
      </c>
      <c r="B218" t="inlineStr">
        <is>
          <t>Migration Kontoauszüge</t>
        </is>
      </c>
      <c r="C218" t="inlineStr">
        <is>
          <t>FI</t>
        </is>
      </c>
      <c r="D218" s="5" t="inlineStr"/>
      <c r="E218" t="inlineStr"/>
      <c r="F218">
        <f>IF(ISERROR(VLOOKUP(Transaktionen[[#This Row],[Transaktionen]],BTT[Verwendete Transaktion (Pflichtauswahl)],1,FALSE)),"nein","ja")</f>
        <v/>
      </c>
      <c r="G218" t="inlineStr">
        <is>
          <t>in neuester Auswertung von Steffen nicht mehr vorhanden</t>
        </is>
      </c>
    </row>
    <row r="219">
      <c r="A219" t="inlineStr">
        <is>
          <t>/HOAG/M_CKA9</t>
        </is>
      </c>
      <c r="B219" t="inlineStr">
        <is>
          <t>Inhouse Bank Abrechnung</t>
        </is>
      </c>
      <c r="C219" t="inlineStr">
        <is>
          <t>FI</t>
        </is>
      </c>
      <c r="D219" s="5" t="inlineStr"/>
      <c r="E219" t="inlineStr"/>
      <c r="F219">
        <f>IF(ISERROR(VLOOKUP(Transaktionen[[#This Row],[Transaktionen]],BTT[Verwendete Transaktion (Pflichtauswahl)],1,FALSE)),"nein","ja")</f>
        <v/>
      </c>
      <c r="G219" t="inlineStr">
        <is>
          <t>in neuester Auswertung von Steffen nicht mehr vorhanden</t>
        </is>
      </c>
    </row>
    <row r="220">
      <c r="A220" t="inlineStr">
        <is>
          <t>/HOAG/M_CKD1</t>
        </is>
      </c>
      <c r="B220" t="inlineStr">
        <is>
          <t>Disposition erfassen</t>
        </is>
      </c>
      <c r="C220" t="inlineStr">
        <is>
          <t>FI</t>
        </is>
      </c>
      <c r="D220" s="5" t="n">
        <v>247709</v>
      </c>
      <c r="E220" t="inlineStr">
        <is>
          <t>DIALOG</t>
        </is>
      </c>
      <c r="F220">
        <f>IF(ISERROR(VLOOKUP(Transaktionen[[#This Row],[Transaktionen]],BTT[Verwendete Transaktion (Pflichtauswahl)],1,FALSE)),"nein","ja")</f>
        <v/>
      </c>
    </row>
    <row r="221">
      <c r="A221" t="inlineStr">
        <is>
          <t>/HOAG/M_CKD10</t>
        </is>
      </c>
      <c r="B221" t="inlineStr">
        <is>
          <t>Optimiertes Kontenclearing</t>
        </is>
      </c>
      <c r="C221" t="inlineStr">
        <is>
          <t>FI</t>
        </is>
      </c>
      <c r="D221" s="5" t="n">
        <v>14</v>
      </c>
      <c r="E221" t="inlineStr"/>
      <c r="F221">
        <f>IF(ISERROR(VLOOKUP(Transaktionen[[#This Row],[Transaktionen]],BTT[Verwendete Transaktion (Pflichtauswahl)],1,FALSE)),"nein","ja")</f>
        <v/>
      </c>
    </row>
    <row r="222">
      <c r="A222" t="inlineStr">
        <is>
          <t>/HOAG/M_CKD11</t>
        </is>
      </c>
      <c r="B222" t="inlineStr">
        <is>
          <t>Autocodierung Dispositionen</t>
        </is>
      </c>
      <c r="C222" t="inlineStr">
        <is>
          <t>FI</t>
        </is>
      </c>
      <c r="D222" s="5" t="inlineStr"/>
      <c r="E222" t="inlineStr"/>
      <c r="F222">
        <f>IF(ISERROR(VLOOKUP(Transaktionen[[#This Row],[Transaktionen]],BTT[Verwendete Transaktion (Pflichtauswahl)],1,FALSE)),"nein","ja")</f>
        <v/>
      </c>
      <c r="G222" t="inlineStr">
        <is>
          <t>in neuester Auswertung von Steffen nicht mehr vorhanden</t>
        </is>
      </c>
    </row>
    <row r="223">
      <c r="A223" t="inlineStr">
        <is>
          <t>/HOAG/M_CKD12</t>
        </is>
      </c>
      <c r="B223" t="inlineStr">
        <is>
          <t>Dispoübernahme aus Planzahlen</t>
        </is>
      </c>
      <c r="C223" t="inlineStr">
        <is>
          <t>FI</t>
        </is>
      </c>
      <c r="D223" s="5" t="inlineStr"/>
      <c r="E223" t="inlineStr"/>
      <c r="F223">
        <f>IF(ISERROR(VLOOKUP(Transaktionen[[#This Row],[Transaktionen]],BTT[Verwendete Transaktion (Pflichtauswahl)],1,FALSE)),"nein","ja")</f>
        <v/>
      </c>
      <c r="G223" t="inlineStr">
        <is>
          <t>in neuester Auswertung von Steffen nicht mehr vorhanden</t>
        </is>
      </c>
    </row>
    <row r="224">
      <c r="A224" t="inlineStr">
        <is>
          <t>/HOAG/M_CKD13</t>
        </is>
      </c>
      <c r="B224" t="inlineStr">
        <is>
          <t>Erst. Dispositionen aus Planzahlen</t>
        </is>
      </c>
      <c r="C224" t="inlineStr">
        <is>
          <t>FI</t>
        </is>
      </c>
      <c r="D224" s="5" t="inlineStr"/>
      <c r="E224" t="inlineStr"/>
      <c r="F224">
        <f>IF(ISERROR(VLOOKUP(Transaktionen[[#This Row],[Transaktionen]],BTT[Verwendete Transaktion (Pflichtauswahl)],1,FALSE)),"nein","ja")</f>
        <v/>
      </c>
      <c r="G224" t="inlineStr">
        <is>
          <t>in neuester Auswertung von Steffen nicht mehr vorhanden</t>
        </is>
      </c>
    </row>
    <row r="225">
      <c r="A225" t="inlineStr">
        <is>
          <t>/HOAG/M_CKD14</t>
        </is>
      </c>
      <c r="B225" t="inlineStr">
        <is>
          <t>Erweiterte Kontenabstimmung</t>
        </is>
      </c>
      <c r="C225" t="inlineStr">
        <is>
          <t>FI</t>
        </is>
      </c>
      <c r="D225" s="5" t="n">
        <v>96</v>
      </c>
      <c r="E225" t="inlineStr"/>
      <c r="F225">
        <f>IF(ISERROR(VLOOKUP(Transaktionen[[#This Row],[Transaktionen]],BTT[Verwendete Transaktion (Pflichtauswahl)],1,FALSE)),"nein","ja")</f>
        <v/>
      </c>
    </row>
    <row r="226">
      <c r="A226" t="inlineStr">
        <is>
          <t>/HOAG/M_CKD16</t>
        </is>
      </c>
      <c r="B226" t="inlineStr">
        <is>
          <t>Tagesvergl. Dispos. und Umsätze</t>
        </is>
      </c>
      <c r="C226" t="inlineStr">
        <is>
          <t>FI</t>
        </is>
      </c>
      <c r="D226" s="5" t="n">
        <v>32</v>
      </c>
      <c r="E226" t="inlineStr"/>
      <c r="F226">
        <f>IF(ISERROR(VLOOKUP(Transaktionen[[#This Row],[Transaktionen]],BTT[Verwendete Transaktion (Pflichtauswahl)],1,FALSE)),"nein","ja")</f>
        <v/>
      </c>
    </row>
    <row r="227">
      <c r="A227" t="inlineStr">
        <is>
          <t>/HOAG/M_CKD17</t>
        </is>
      </c>
      <c r="B227" t="inlineStr">
        <is>
          <t>Erweiterte Kontenabstimmung Intraday</t>
        </is>
      </c>
      <c r="C227" t="inlineStr">
        <is>
          <t>FI</t>
        </is>
      </c>
      <c r="D227" s="5" t="inlineStr"/>
      <c r="E227" t="inlineStr"/>
      <c r="F227">
        <f>IF(ISERROR(VLOOKUP(Transaktionen[[#This Row],[Transaktionen]],BTT[Verwendete Transaktion (Pflichtauswahl)],1,FALSE)),"nein","ja")</f>
        <v/>
      </c>
      <c r="G227" t="inlineStr">
        <is>
          <t>in neuester Auswertung von Steffen nicht mehr vorhanden</t>
        </is>
      </c>
    </row>
    <row r="228">
      <c r="A228" t="inlineStr">
        <is>
          <t>/HOAG/M_CKD18</t>
        </is>
      </c>
      <c r="B228" t="inlineStr">
        <is>
          <t>Autocodierung Intradays</t>
        </is>
      </c>
      <c r="C228" t="inlineStr">
        <is>
          <t>FI</t>
        </is>
      </c>
      <c r="D228" s="5" t="inlineStr"/>
      <c r="E228" t="inlineStr"/>
      <c r="F228">
        <f>IF(ISERROR(VLOOKUP(Transaktionen[[#This Row],[Transaktionen]],BTT[Verwendete Transaktion (Pflichtauswahl)],1,FALSE)),"nein","ja")</f>
        <v/>
      </c>
      <c r="G228" t="inlineStr">
        <is>
          <t>in neuester Auswertung von Steffen nicht mehr vorhanden</t>
        </is>
      </c>
    </row>
    <row r="229">
      <c r="A229" t="inlineStr">
        <is>
          <t>/HOAG/M_CKD3</t>
        </is>
      </c>
      <c r="B229" t="inlineStr">
        <is>
          <t>Kontenabstimmung</t>
        </is>
      </c>
      <c r="C229" t="inlineStr">
        <is>
          <t>FI</t>
        </is>
      </c>
      <c r="D229" s="5" t="n">
        <v>224301</v>
      </c>
      <c r="E229" t="inlineStr">
        <is>
          <t>DIALOG</t>
        </is>
      </c>
      <c r="F229">
        <f>IF(ISERROR(VLOOKUP(Transaktionen[[#This Row],[Transaktionen]],BTT[Verwendete Transaktion (Pflichtauswahl)],1,FALSE)),"nein","ja")</f>
        <v/>
      </c>
    </row>
    <row r="230">
      <c r="A230" t="inlineStr">
        <is>
          <t>/HOAG/M_CKD4</t>
        </is>
      </c>
      <c r="B230" t="inlineStr">
        <is>
          <t>Manuelles / Strukt. Kontenclearing</t>
        </is>
      </c>
      <c r="C230" t="inlineStr">
        <is>
          <t>FI</t>
        </is>
      </c>
      <c r="D230" s="5" t="n">
        <v>41599</v>
      </c>
      <c r="E230" t="inlineStr">
        <is>
          <t>DIALOG</t>
        </is>
      </c>
      <c r="F230">
        <f>IF(ISERROR(VLOOKUP(Transaktionen[[#This Row],[Transaktionen]],BTT[Verwendete Transaktion (Pflichtauswahl)],1,FALSE)),"nein","ja")</f>
        <v/>
      </c>
    </row>
    <row r="231">
      <c r="A231" t="inlineStr">
        <is>
          <t>/HOAG/M_CKD5</t>
        </is>
      </c>
      <c r="B231" t="inlineStr">
        <is>
          <t>autom. Disp. erz. - SAP-Zahllauf</t>
        </is>
      </c>
      <c r="C231" t="inlineStr">
        <is>
          <t>FI</t>
        </is>
      </c>
      <c r="D231" s="5" t="n">
        <v>48</v>
      </c>
      <c r="E231" t="inlineStr">
        <is>
          <t>DIALOG</t>
        </is>
      </c>
      <c r="F231">
        <f>IF(ISERROR(VLOOKUP(Transaktionen[[#This Row],[Transaktionen]],BTT[Verwendete Transaktion (Pflichtauswahl)],1,FALSE)),"nein","ja")</f>
        <v/>
      </c>
    </row>
    <row r="232">
      <c r="A232" t="inlineStr">
        <is>
          <t>/HOAG/M_CKD5B</t>
        </is>
      </c>
      <c r="B232" t="inlineStr">
        <is>
          <t>autom. Disposition SAP-Zahllauf</t>
        </is>
      </c>
      <c r="C232" t="inlineStr">
        <is>
          <t>FI</t>
        </is>
      </c>
      <c r="D232" s="5" t="inlineStr"/>
      <c r="E232" t="inlineStr"/>
      <c r="F232">
        <f>IF(ISERROR(VLOOKUP(Transaktionen[[#This Row],[Transaktionen]],BTT[Verwendete Transaktion (Pflichtauswahl)],1,FALSE)),"nein","ja")</f>
        <v/>
      </c>
      <c r="G232" t="inlineStr">
        <is>
          <t>in neuester Auswertung von Steffen nicht mehr vorhanden</t>
        </is>
      </c>
    </row>
    <row r="233">
      <c r="A233" t="inlineStr">
        <is>
          <t>/HOAG/M_CKD6</t>
        </is>
      </c>
      <c r="B233" t="inlineStr">
        <is>
          <t>Liste Clearing-Überträge</t>
        </is>
      </c>
      <c r="C233" t="inlineStr">
        <is>
          <t>FI</t>
        </is>
      </c>
      <c r="D233" s="5" t="n">
        <v>79</v>
      </c>
      <c r="E233" t="inlineStr">
        <is>
          <t>DIALOG</t>
        </is>
      </c>
      <c r="F233">
        <f>IF(ISERROR(VLOOKUP(Transaktionen[[#This Row],[Transaktionen]],BTT[Verwendete Transaktion (Pflichtauswahl)],1,FALSE)),"nein","ja")</f>
        <v/>
      </c>
    </row>
    <row r="234">
      <c r="A234" t="inlineStr">
        <is>
          <t>/HOAG/M_CKD7</t>
        </is>
      </c>
      <c r="B234" t="inlineStr">
        <is>
          <t>Dispositionen bereinigen</t>
        </is>
      </c>
      <c r="C234" t="inlineStr">
        <is>
          <t>FI</t>
        </is>
      </c>
      <c r="D234" s="5" t="n">
        <v>216</v>
      </c>
      <c r="E234" t="inlineStr">
        <is>
          <t>DIALOG</t>
        </is>
      </c>
      <c r="F234">
        <f>IF(ISERROR(VLOOKUP(Transaktionen[[#This Row],[Transaktionen]],BTT[Verwendete Transaktion (Pflichtauswahl)],1,FALSE)),"nein","ja")</f>
        <v/>
      </c>
    </row>
    <row r="235">
      <c r="A235" t="inlineStr">
        <is>
          <t>/HOAG/M_CKD8</t>
        </is>
      </c>
      <c r="B235" t="inlineStr">
        <is>
          <t>Dispositionen Mehrfachbearbeitung</t>
        </is>
      </c>
      <c r="C235" t="inlineStr">
        <is>
          <t>FI</t>
        </is>
      </c>
      <c r="D235" s="5" t="n">
        <v>136</v>
      </c>
      <c r="E235" t="inlineStr">
        <is>
          <t>DIALOG</t>
        </is>
      </c>
      <c r="F235">
        <f>IF(ISERROR(VLOOKUP(Transaktionen[[#This Row],[Transaktionen]],BTT[Verwendete Transaktion (Pflichtauswahl)],1,FALSE)),"nein","ja")</f>
        <v/>
      </c>
    </row>
    <row r="236">
      <c r="A236" t="inlineStr">
        <is>
          <t>/HOAG/M_CKD9</t>
        </is>
      </c>
      <c r="B236" t="inlineStr">
        <is>
          <t>autom. Dispo. erz. - Bankgebühren</t>
        </is>
      </c>
      <c r="C236" t="inlineStr">
        <is>
          <t>FI</t>
        </is>
      </c>
      <c r="D236" s="5" t="inlineStr"/>
      <c r="E236" t="inlineStr"/>
      <c r="F236">
        <f>IF(ISERROR(VLOOKUP(Transaktionen[[#This Row],[Transaktionen]],BTT[Verwendete Transaktion (Pflichtauswahl)],1,FALSE)),"nein","ja")</f>
        <v/>
      </c>
      <c r="G236" t="inlineStr">
        <is>
          <t>in neuester Auswertung von Steffen nicht mehr vorhanden</t>
        </is>
      </c>
    </row>
    <row r="237">
      <c r="A237" t="inlineStr">
        <is>
          <t>/HOAG/M_CKONRSALDLAY</t>
        </is>
      </c>
      <c r="B237" t="inlineStr">
        <is>
          <t>Reportstruktur Kontrahentenreport</t>
        </is>
      </c>
      <c r="C237" t="inlineStr">
        <is>
          <t>FI</t>
        </is>
      </c>
      <c r="D237" s="5" t="inlineStr"/>
      <c r="E237" t="inlineStr"/>
      <c r="F237">
        <f>IF(ISERROR(VLOOKUP(Transaktionen[[#This Row],[Transaktionen]],BTT[Verwendete Transaktion (Pflichtauswahl)],1,FALSE)),"nein","ja")</f>
        <v/>
      </c>
      <c r="G237" t="inlineStr">
        <is>
          <t>in neuester Auswertung von Steffen nicht mehr vorhanden</t>
        </is>
      </c>
    </row>
    <row r="238">
      <c r="A238" t="inlineStr">
        <is>
          <t>/HOAG/M_CKONTOSA_ALV</t>
        </is>
      </c>
      <c r="B238" t="inlineStr">
        <is>
          <t>Kontenvorschau</t>
        </is>
      </c>
      <c r="C238" t="inlineStr">
        <is>
          <t>FI</t>
        </is>
      </c>
      <c r="D238" s="5" t="inlineStr"/>
      <c r="E238" t="inlineStr"/>
      <c r="F238">
        <f>IF(ISERROR(VLOOKUP(Transaktionen[[#This Row],[Transaktionen]],BTT[Verwendete Transaktion (Pflichtauswahl)],1,FALSE)),"nein","ja")</f>
        <v/>
      </c>
      <c r="G238" t="inlineStr">
        <is>
          <t>in neuester Auswertung von Steffen nicht mehr vorhanden</t>
        </is>
      </c>
    </row>
    <row r="239">
      <c r="A239" t="inlineStr">
        <is>
          <t>/HOAG/M_CKONTRSALD</t>
        </is>
      </c>
      <c r="B239" t="inlineStr">
        <is>
          <t>Kontrahentensalden</t>
        </is>
      </c>
      <c r="C239" t="inlineStr">
        <is>
          <t>FI</t>
        </is>
      </c>
      <c r="D239" s="5" t="inlineStr"/>
      <c r="E239" t="inlineStr"/>
      <c r="F239">
        <f>IF(ISERROR(VLOOKUP(Transaktionen[[#This Row],[Transaktionen]],BTT[Verwendete Transaktion (Pflichtauswahl)],1,FALSE)),"nein","ja")</f>
        <v/>
      </c>
      <c r="G239" t="inlineStr">
        <is>
          <t>in neuester Auswertung von Steffen nicht mehr vorhanden</t>
        </is>
      </c>
    </row>
    <row r="240">
      <c r="A240" t="inlineStr">
        <is>
          <t>/HOAG/M_CKREDITI_ALV</t>
        </is>
      </c>
      <c r="B240" t="inlineStr">
        <is>
          <t>Kreditinanspruchnahme</t>
        </is>
      </c>
      <c r="C240" t="inlineStr">
        <is>
          <t>FI</t>
        </is>
      </c>
      <c r="D240" s="5" t="n">
        <v>12</v>
      </c>
      <c r="E240" t="inlineStr">
        <is>
          <t>DIALOG</t>
        </is>
      </c>
      <c r="F240">
        <f>IF(ISERROR(VLOOKUP(Transaktionen[[#This Row],[Transaktionen]],BTT[Verwendete Transaktion (Pflichtauswahl)],1,FALSE)),"nein","ja")</f>
        <v/>
      </c>
    </row>
    <row r="241">
      <c r="A241" t="inlineStr">
        <is>
          <t>/HOAG/M_CKTB1</t>
        </is>
      </c>
      <c r="B241" t="inlineStr">
        <is>
          <t>Selektive Auszugsspiegelung</t>
        </is>
      </c>
      <c r="C241" t="inlineStr">
        <is>
          <t>FI</t>
        </is>
      </c>
      <c r="D241" s="5" t="inlineStr"/>
      <c r="E241" t="inlineStr"/>
      <c r="F241">
        <f>IF(ISERROR(VLOOKUP(Transaktionen[[#This Row],[Transaktionen]],BTT[Verwendete Transaktion (Pflichtauswahl)],1,FALSE)),"nein","ja")</f>
        <v/>
      </c>
      <c r="G241" t="inlineStr">
        <is>
          <t>in neuester Auswertung von Steffen nicht mehr vorhanden</t>
        </is>
      </c>
    </row>
    <row r="242">
      <c r="A242" t="inlineStr">
        <is>
          <t>/HOAG/M_CKTB2</t>
        </is>
      </c>
      <c r="B242" t="inlineStr">
        <is>
          <t>Verwaltung Merkertab. Spiegelung KTB</t>
        </is>
      </c>
      <c r="C242" t="inlineStr">
        <is>
          <t>FI</t>
        </is>
      </c>
      <c r="D242" s="5" t="inlineStr"/>
      <c r="E242" t="inlineStr"/>
      <c r="F242">
        <f>IF(ISERROR(VLOOKUP(Transaktionen[[#This Row],[Transaktionen]],BTT[Verwendete Transaktion (Pflichtauswahl)],1,FALSE)),"nein","ja")</f>
        <v/>
      </c>
      <c r="G242" t="inlineStr">
        <is>
          <t>in neuester Auswertung von Steffen nicht mehr vorhanden</t>
        </is>
      </c>
    </row>
    <row r="243">
      <c r="A243" t="inlineStr">
        <is>
          <t>/HOAG/M_CR_AUTOCL_H</t>
        </is>
      </c>
      <c r="B243" t="inlineStr">
        <is>
          <t>Autoclearing - Hierarchie</t>
        </is>
      </c>
      <c r="C243" t="inlineStr">
        <is>
          <t>FI</t>
        </is>
      </c>
      <c r="D243" s="5" t="n">
        <v>7</v>
      </c>
      <c r="E243" t="inlineStr"/>
      <c r="F243">
        <f>IF(ISERROR(VLOOKUP(Transaktionen[[#This Row],[Transaktionen]],BTT[Verwendete Transaktion (Pflichtauswahl)],1,FALSE)),"nein","ja")</f>
        <v/>
      </c>
    </row>
    <row r="244">
      <c r="A244" t="inlineStr">
        <is>
          <t>/HOAG/M_CR1</t>
        </is>
      </c>
      <c r="B244" t="inlineStr">
        <is>
          <t>Auswertung Konto-Gebühren</t>
        </is>
      </c>
      <c r="C244" t="inlineStr">
        <is>
          <t>FI</t>
        </is>
      </c>
      <c r="D244" s="5" t="inlineStr"/>
      <c r="E244" t="inlineStr"/>
      <c r="F244">
        <f>IF(ISERROR(VLOOKUP(Transaktionen[[#This Row],[Transaktionen]],BTT[Verwendete Transaktion (Pflichtauswahl)],1,FALSE)),"nein","ja")</f>
        <v/>
      </c>
      <c r="G244" t="inlineStr">
        <is>
          <t>in neuester Auswertung von Steffen nicht mehr vorhanden</t>
        </is>
      </c>
    </row>
    <row r="245">
      <c r="A245" t="inlineStr">
        <is>
          <t>/HOAG/M_CR10</t>
        </is>
      </c>
      <c r="B245" t="inlineStr">
        <is>
          <t>Planungskommentare</t>
        </is>
      </c>
      <c r="C245" t="inlineStr">
        <is>
          <t>FI</t>
        </is>
      </c>
      <c r="D245" s="5" t="inlineStr"/>
      <c r="E245" t="inlineStr"/>
      <c r="F245">
        <f>IF(ISERROR(VLOOKUP(Transaktionen[[#This Row],[Transaktionen]],BTT[Verwendete Transaktion (Pflichtauswahl)],1,FALSE)),"nein","ja")</f>
        <v/>
      </c>
      <c r="G245" t="inlineStr">
        <is>
          <t>in neuester Auswertung von Steffen nicht mehr vorhanden</t>
        </is>
      </c>
    </row>
    <row r="246">
      <c r="A246" t="inlineStr">
        <is>
          <t>/HOAG/M_CR11</t>
        </is>
      </c>
      <c r="B246" t="inlineStr">
        <is>
          <t>CPW Liquiditätsvorschau</t>
        </is>
      </c>
      <c r="C246" t="inlineStr">
        <is>
          <t>FI</t>
        </is>
      </c>
      <c r="D246" s="5" t="n">
        <v>42</v>
      </c>
      <c r="E246" t="inlineStr">
        <is>
          <t>DIALOG</t>
        </is>
      </c>
      <c r="F246">
        <f>IF(ISERROR(VLOOKUP(Transaktionen[[#This Row],[Transaktionen]],BTT[Verwendete Transaktion (Pflichtauswahl)],1,FALSE)),"nein","ja")</f>
        <v/>
      </c>
    </row>
    <row r="247">
      <c r="A247" t="inlineStr">
        <is>
          <t>/HOAG/M_CR12</t>
        </is>
      </c>
      <c r="B247" t="inlineStr">
        <is>
          <t>Rollierende Vorschau</t>
        </is>
      </c>
      <c r="C247" t="inlineStr">
        <is>
          <t>FI</t>
        </is>
      </c>
      <c r="D247" s="5" t="inlineStr"/>
      <c r="E247" t="inlineStr"/>
      <c r="F247">
        <f>IF(ISERROR(VLOOKUP(Transaktionen[[#This Row],[Transaktionen]],BTT[Verwendete Transaktion (Pflichtauswahl)],1,FALSE)),"nein","ja")</f>
        <v/>
      </c>
      <c r="G247" t="inlineStr">
        <is>
          <t>in neuester Auswertung von Steffen nicht mehr vorhanden</t>
        </is>
      </c>
    </row>
    <row r="248">
      <c r="A248" t="inlineStr">
        <is>
          <t>/HOAG/M_CR13</t>
        </is>
      </c>
      <c r="B248" t="inlineStr">
        <is>
          <t>Abstimmungsergebnis Intraday</t>
        </is>
      </c>
      <c r="C248" t="inlineStr">
        <is>
          <t>FI</t>
        </is>
      </c>
      <c r="D248" s="5" t="inlineStr"/>
      <c r="E248" t="inlineStr"/>
      <c r="F248">
        <f>IF(ISERROR(VLOOKUP(Transaktionen[[#This Row],[Transaktionen]],BTT[Verwendete Transaktion (Pflichtauswahl)],1,FALSE)),"nein","ja")</f>
        <v/>
      </c>
      <c r="G248" t="inlineStr">
        <is>
          <t>in neuester Auswertung von Steffen nicht mehr vorhanden</t>
        </is>
      </c>
    </row>
    <row r="249">
      <c r="A249" t="inlineStr">
        <is>
          <t>/HOAG/M_CR14</t>
        </is>
      </c>
      <c r="B249" t="inlineStr">
        <is>
          <t>Vorschau Cashflows</t>
        </is>
      </c>
      <c r="C249" t="inlineStr">
        <is>
          <t>FI</t>
        </is>
      </c>
      <c r="D249" s="5" t="inlineStr"/>
      <c r="E249" t="inlineStr"/>
      <c r="F249">
        <f>IF(ISERROR(VLOOKUP(Transaktionen[[#This Row],[Transaktionen]],BTT[Verwendete Transaktion (Pflichtauswahl)],1,FALSE)),"nein","ja")</f>
        <v/>
      </c>
      <c r="G249" t="inlineStr">
        <is>
          <t>in neuester Auswertung von Steffen nicht mehr vorhanden</t>
        </is>
      </c>
    </row>
    <row r="250">
      <c r="A250" t="inlineStr">
        <is>
          <t>/HOAG/M_CR2</t>
        </is>
      </c>
      <c r="B250" t="inlineStr">
        <is>
          <t>Banksaldenmonitoring</t>
        </is>
      </c>
      <c r="C250" t="inlineStr">
        <is>
          <t>FI</t>
        </is>
      </c>
      <c r="D250" s="5" t="inlineStr"/>
      <c r="E250" t="inlineStr"/>
      <c r="F250">
        <f>IF(ISERROR(VLOOKUP(Transaktionen[[#This Row],[Transaktionen]],BTT[Verwendete Transaktion (Pflichtauswahl)],1,FALSE)),"nein","ja")</f>
        <v/>
      </c>
      <c r="G250" t="inlineStr">
        <is>
          <t>in neuester Auswertung von Steffen nicht mehr vorhanden</t>
        </is>
      </c>
    </row>
    <row r="251">
      <c r="A251" t="inlineStr">
        <is>
          <t>/HOAG/M_CR3</t>
        </is>
      </c>
      <c r="B251" t="inlineStr">
        <is>
          <t>Abstimmungsergebnis</t>
        </is>
      </c>
      <c r="C251" t="inlineStr">
        <is>
          <t>FI</t>
        </is>
      </c>
      <c r="D251" s="5" t="n">
        <v>32</v>
      </c>
      <c r="E251" t="inlineStr"/>
      <c r="F251">
        <f>IF(ISERROR(VLOOKUP(Transaktionen[[#This Row],[Transaktionen]],BTT[Verwendete Transaktion (Pflichtauswahl)],1,FALSE)),"nein","ja")</f>
        <v/>
      </c>
    </row>
    <row r="252">
      <c r="A252" t="inlineStr">
        <is>
          <t>/HOAG/M_CR4</t>
        </is>
      </c>
      <c r="B252" t="inlineStr">
        <is>
          <t>Avisqualitätsbericht</t>
        </is>
      </c>
      <c r="C252" t="inlineStr">
        <is>
          <t>FI</t>
        </is>
      </c>
      <c r="D252" s="5" t="inlineStr"/>
      <c r="E252" t="inlineStr"/>
      <c r="F252">
        <f>IF(ISERROR(VLOOKUP(Transaktionen[[#This Row],[Transaktionen]],BTT[Verwendete Transaktion (Pflichtauswahl)],1,FALSE)),"nein","ja")</f>
        <v/>
      </c>
      <c r="G252" t="inlineStr">
        <is>
          <t>in neuester Auswertung von Steffen nicht mehr vorhanden</t>
        </is>
      </c>
    </row>
    <row r="253">
      <c r="A253" t="inlineStr">
        <is>
          <t>/HOAG/M_CR4G</t>
        </is>
      </c>
      <c r="B253" t="inlineStr">
        <is>
          <t>Avisqualitätsbericht</t>
        </is>
      </c>
      <c r="C253" t="inlineStr">
        <is>
          <t>FI</t>
        </is>
      </c>
      <c r="D253" s="5" t="inlineStr"/>
      <c r="E253" t="inlineStr"/>
      <c r="F253">
        <f>IF(ISERROR(VLOOKUP(Transaktionen[[#This Row],[Transaktionen]],BTT[Verwendete Transaktion (Pflichtauswahl)],1,FALSE)),"nein","ja")</f>
        <v/>
      </c>
      <c r="G253" t="inlineStr">
        <is>
          <t>in neuester Auswertung von Steffen nicht mehr vorhanden</t>
        </is>
      </c>
    </row>
    <row r="254">
      <c r="A254" t="inlineStr">
        <is>
          <t>/HOAG/M_CR5</t>
        </is>
      </c>
      <c r="B254" t="inlineStr">
        <is>
          <t>Dispoerfolgsbericht</t>
        </is>
      </c>
      <c r="C254" t="inlineStr">
        <is>
          <t>FI</t>
        </is>
      </c>
      <c r="D254" s="5" t="n">
        <v>64</v>
      </c>
      <c r="E254" t="inlineStr">
        <is>
          <t>DIALOG</t>
        </is>
      </c>
      <c r="F254">
        <f>IF(ISERROR(VLOOKUP(Transaktionen[[#This Row],[Transaktionen]],BTT[Verwendete Transaktion (Pflichtauswahl)],1,FALSE)),"nein","ja")</f>
        <v/>
      </c>
    </row>
    <row r="255">
      <c r="A255" t="inlineStr">
        <is>
          <t>/HOAG/M_CR6</t>
        </is>
      </c>
      <c r="B255" t="inlineStr">
        <is>
          <t>Kontenaktivitätskontrolle</t>
        </is>
      </c>
      <c r="C255" t="inlineStr">
        <is>
          <t>FI</t>
        </is>
      </c>
      <c r="D255" s="5" t="inlineStr"/>
      <c r="E255" t="inlineStr"/>
      <c r="F255">
        <f>IF(ISERROR(VLOOKUP(Transaktionen[[#This Row],[Transaktionen]],BTT[Verwendete Transaktion (Pflichtauswahl)],1,FALSE)),"nein","ja")</f>
        <v/>
      </c>
      <c r="G255" t="inlineStr">
        <is>
          <t>in neuester Auswertung von Steffen nicht mehr vorhanden</t>
        </is>
      </c>
    </row>
    <row r="256">
      <c r="A256" t="inlineStr">
        <is>
          <t>/HOAG/M_CR7</t>
        </is>
      </c>
      <c r="B256" t="inlineStr">
        <is>
          <t>Zwischentabelle Kontobuchungen</t>
        </is>
      </c>
      <c r="C256" t="inlineStr">
        <is>
          <t>FI</t>
        </is>
      </c>
      <c r="D256" s="5" t="inlineStr"/>
      <c r="E256" t="inlineStr"/>
      <c r="F256">
        <f>IF(ISERROR(VLOOKUP(Transaktionen[[#This Row],[Transaktionen]],BTT[Verwendete Transaktion (Pflichtauswahl)],1,FALSE)),"nein","ja")</f>
        <v/>
      </c>
      <c r="G256" t="inlineStr">
        <is>
          <t>in neuester Auswertung von Steffen nicht mehr vorhanden</t>
        </is>
      </c>
    </row>
    <row r="257">
      <c r="A257" t="inlineStr">
        <is>
          <t>/HOAG/M_CR8</t>
        </is>
      </c>
      <c r="B257" t="inlineStr">
        <is>
          <t>Cashstatus</t>
        </is>
      </c>
      <c r="C257" t="inlineStr">
        <is>
          <t>FI</t>
        </is>
      </c>
      <c r="D257" s="5" t="n">
        <v>360</v>
      </c>
      <c r="E257" t="inlineStr">
        <is>
          <t>DIALOG</t>
        </is>
      </c>
      <c r="F257">
        <f>IF(ISERROR(VLOOKUP(Transaktionen[[#This Row],[Transaktionen]],BTT[Verwendete Transaktion (Pflichtauswahl)],1,FALSE)),"nein","ja")</f>
        <v/>
      </c>
    </row>
    <row r="258">
      <c r="A258" t="inlineStr">
        <is>
          <t>/HOAG/M_CR9</t>
        </is>
      </c>
      <c r="B258" t="inlineStr">
        <is>
          <t>Salden pro Stichtag</t>
        </is>
      </c>
      <c r="C258" t="inlineStr">
        <is>
          <t>FI</t>
        </is>
      </c>
      <c r="D258" s="5" t="inlineStr"/>
      <c r="E258" t="inlineStr"/>
      <c r="F258">
        <f>IF(ISERROR(VLOOKUP(Transaktionen[[#This Row],[Transaktionen]],BTT[Verwendete Transaktion (Pflichtauswahl)],1,FALSE)),"nein","ja")</f>
        <v/>
      </c>
      <c r="G258" t="inlineStr">
        <is>
          <t>in neuester Auswertung von Steffen nicht mehr vorhanden</t>
        </is>
      </c>
    </row>
    <row r="259">
      <c r="A259" t="inlineStr">
        <is>
          <t>/HOAG/M_CRFINS</t>
        </is>
      </c>
      <c r="B259" t="inlineStr">
        <is>
          <t>Finanzstatus</t>
        </is>
      </c>
      <c r="C259" t="inlineStr">
        <is>
          <t>FI</t>
        </is>
      </c>
      <c r="D259" s="5" t="inlineStr"/>
      <c r="E259" t="inlineStr"/>
      <c r="F259">
        <f>IF(ISERROR(VLOOKUP(Transaktionen[[#This Row],[Transaktionen]],BTT[Verwendete Transaktion (Pflichtauswahl)],1,FALSE)),"nein","ja")</f>
        <v/>
      </c>
      <c r="G259" t="inlineStr">
        <is>
          <t>in neuester Auswertung von Steffen nicht mehr vorhanden</t>
        </is>
      </c>
    </row>
    <row r="260">
      <c r="A260" t="inlineStr">
        <is>
          <t>/HOAG/M_CRGH_TG_PROT</t>
        </is>
      </c>
      <c r="B260" t="inlineStr">
        <is>
          <t>Tagesprotokoll Geldhandel</t>
        </is>
      </c>
      <c r="C260" t="inlineStr">
        <is>
          <t>FI</t>
        </is>
      </c>
      <c r="D260" s="5" t="n">
        <v>32</v>
      </c>
      <c r="E260" t="inlineStr"/>
      <c r="F260">
        <f>IF(ISERROR(VLOOKUP(Transaktionen[[#This Row],[Transaktionen]],BTT[Verwendete Transaktion (Pflichtauswahl)],1,FALSE)),"nein","ja")</f>
        <v/>
      </c>
    </row>
    <row r="261">
      <c r="A261" t="inlineStr">
        <is>
          <t>/HOAG/M_CRGHBESTAND</t>
        </is>
      </c>
      <c r="B261" t="inlineStr">
        <is>
          <t>Bestand Geldhandel</t>
        </is>
      </c>
      <c r="C261" t="inlineStr">
        <is>
          <t>FI</t>
        </is>
      </c>
      <c r="D261" s="5" t="n">
        <v>8896</v>
      </c>
      <c r="E261" t="inlineStr">
        <is>
          <t>DIALOG</t>
        </is>
      </c>
      <c r="F261">
        <f>IF(ISERROR(VLOOKUP(Transaktionen[[#This Row],[Transaktionen]],BTT[Verwendete Transaktion (Pflichtauswahl)],1,FALSE)),"nein","ja")</f>
        <v/>
      </c>
    </row>
    <row r="262">
      <c r="A262" t="inlineStr">
        <is>
          <t>/HOAG/M_CRK_SOLL_HAB</t>
        </is>
      </c>
      <c r="B262" t="inlineStr">
        <is>
          <t>Soll/Haben Bankkonten</t>
        </is>
      </c>
      <c r="C262" t="inlineStr">
        <is>
          <t>FI</t>
        </is>
      </c>
      <c r="D262" s="5" t="inlineStr"/>
      <c r="E262" t="inlineStr"/>
      <c r="F262">
        <f>IF(ISERROR(VLOOKUP(Transaktionen[[#This Row],[Transaktionen]],BTT[Verwendete Transaktion (Pflichtauswahl)],1,FALSE)),"nein","ja")</f>
        <v/>
      </c>
      <c r="G262" t="inlineStr">
        <is>
          <t>in neuester Auswertung von Steffen nicht mehr vorhanden</t>
        </is>
      </c>
    </row>
    <row r="263">
      <c r="A263" t="inlineStr">
        <is>
          <t>/HOAG/M_CRKTOB</t>
        </is>
      </c>
      <c r="B263" t="inlineStr">
        <is>
          <t>Kontenbuchung</t>
        </is>
      </c>
      <c r="C263" t="inlineStr">
        <is>
          <t>FI</t>
        </is>
      </c>
      <c r="D263" s="5" t="n">
        <v>114</v>
      </c>
      <c r="E263" t="inlineStr">
        <is>
          <t>DIALOG</t>
        </is>
      </c>
      <c r="F263">
        <f>IF(ISERROR(VLOOKUP(Transaktionen[[#This Row],[Transaktionen]],BTT[Verwendete Transaktion (Pflichtauswahl)],1,FALSE)),"nein","ja")</f>
        <v/>
      </c>
    </row>
    <row r="264">
      <c r="A264" t="inlineStr">
        <is>
          <t>/HOAG/M_CRKTOD</t>
        </is>
      </c>
      <c r="B264" t="inlineStr">
        <is>
          <t>Kontendisposition</t>
        </is>
      </c>
      <c r="C264" t="inlineStr">
        <is>
          <t>FI</t>
        </is>
      </c>
      <c r="D264" s="5" t="n">
        <v>2550</v>
      </c>
      <c r="E264" t="inlineStr">
        <is>
          <t>DIALOG</t>
        </is>
      </c>
      <c r="F264">
        <f>IF(ISERROR(VLOOKUP(Transaktionen[[#This Row],[Transaktionen]],BTT[Verwendete Transaktion (Pflichtauswahl)],1,FALSE)),"nein","ja")</f>
        <v/>
      </c>
    </row>
    <row r="265">
      <c r="A265" t="inlineStr">
        <is>
          <t>/HOAG/M_CRKTOK</t>
        </is>
      </c>
      <c r="B265" t="inlineStr">
        <is>
          <t>Kontenkontrolle</t>
        </is>
      </c>
      <c r="C265" t="inlineStr">
        <is>
          <t>FI</t>
        </is>
      </c>
      <c r="D265" s="5" t="n">
        <v>1934</v>
      </c>
      <c r="E265" t="inlineStr">
        <is>
          <t>DIALOG</t>
        </is>
      </c>
      <c r="F265">
        <f>IF(ISERROR(VLOOKUP(Transaktionen[[#This Row],[Transaktionen]],BTT[Verwendete Transaktion (Pflichtauswahl)],1,FALSE)),"nein","ja")</f>
        <v/>
      </c>
    </row>
    <row r="266">
      <c r="A266" t="inlineStr">
        <is>
          <t>/HOAG/M_CRKTOS</t>
        </is>
      </c>
      <c r="B266" t="inlineStr">
        <is>
          <t>Kontenstatus</t>
        </is>
      </c>
      <c r="C266" t="inlineStr">
        <is>
          <t>FI</t>
        </is>
      </c>
      <c r="D266" s="5" t="n">
        <v>196</v>
      </c>
      <c r="E266" t="inlineStr">
        <is>
          <t>DIALOG</t>
        </is>
      </c>
      <c r="F266">
        <f>IF(ISERROR(VLOOKUP(Transaktionen[[#This Row],[Transaktionen]],BTT[Verwendete Transaktion (Pflichtauswahl)],1,FALSE)),"nein","ja")</f>
        <v/>
      </c>
    </row>
    <row r="267">
      <c r="A267" t="inlineStr">
        <is>
          <t>/HOAG/M_CRKTOUEBPROT</t>
        </is>
      </c>
      <c r="B267" t="inlineStr">
        <is>
          <t>Übernahmeprotokoll elektr. Kontoausz</t>
        </is>
      </c>
      <c r="C267" t="inlineStr">
        <is>
          <t>FI</t>
        </is>
      </c>
      <c r="D267" s="5" t="inlineStr"/>
      <c r="E267" t="inlineStr"/>
      <c r="F267">
        <f>IF(ISERROR(VLOOKUP(Transaktionen[[#This Row],[Transaktionen]],BTT[Verwendete Transaktion (Pflichtauswahl)],1,FALSE)),"nein","ja")</f>
        <v/>
      </c>
      <c r="G267" t="inlineStr">
        <is>
          <t>in neuester Auswertung von Steffen nicht mehr vorhanden</t>
        </is>
      </c>
    </row>
    <row r="268">
      <c r="A268" t="inlineStr">
        <is>
          <t>/HOAG/M_CRSPK</t>
        </is>
      </c>
      <c r="B268" t="inlineStr">
        <is>
          <t>Saldenentwicklung pro Konto</t>
        </is>
      </c>
      <c r="C268" t="inlineStr">
        <is>
          <t>FI</t>
        </is>
      </c>
      <c r="D268" s="5" t="n">
        <v>24</v>
      </c>
      <c r="E268" t="inlineStr">
        <is>
          <t>DIALOG</t>
        </is>
      </c>
      <c r="F268">
        <f>IF(ISERROR(VLOOKUP(Transaktionen[[#This Row],[Transaktionen]],BTT[Verwendete Transaktion (Pflichtauswahl)],1,FALSE)),"nein","ja")</f>
        <v/>
      </c>
    </row>
    <row r="269">
      <c r="A269" t="inlineStr">
        <is>
          <t>/HOAG/M_CS1</t>
        </is>
      </c>
      <c r="B269" t="inlineStr">
        <is>
          <t>Konditionen periodische Bankgebühren</t>
        </is>
      </c>
      <c r="C269" t="inlineStr">
        <is>
          <t>FI</t>
        </is>
      </c>
      <c r="D269" s="5" t="inlineStr"/>
      <c r="E269" t="inlineStr"/>
      <c r="F269">
        <f>IF(ISERROR(VLOOKUP(Transaktionen[[#This Row],[Transaktionen]],BTT[Verwendete Transaktion (Pflichtauswahl)],1,FALSE)),"nein","ja")</f>
        <v/>
      </c>
      <c r="G269" t="inlineStr">
        <is>
          <t>in neuester Auswertung von Steffen nicht mehr vorhanden</t>
        </is>
      </c>
    </row>
    <row r="270">
      <c r="A270" t="inlineStr">
        <is>
          <t>/HOAG/M_CS10</t>
        </is>
      </c>
      <c r="B270" t="inlineStr">
        <is>
          <t>Betragsgrenzen Avisqualitätsbericht</t>
        </is>
      </c>
      <c r="C270" t="inlineStr">
        <is>
          <t>FI</t>
        </is>
      </c>
      <c r="D270" s="5" t="inlineStr"/>
      <c r="E270" t="inlineStr"/>
      <c r="F270">
        <f>IF(ISERROR(VLOOKUP(Transaktionen[[#This Row],[Transaktionen]],BTT[Verwendete Transaktion (Pflichtauswahl)],1,FALSE)),"nein","ja")</f>
        <v/>
      </c>
      <c r="G270" t="inlineStr">
        <is>
          <t>in neuester Auswertung von Steffen nicht mehr vorhanden</t>
        </is>
      </c>
    </row>
    <row r="271">
      <c r="A271" t="inlineStr">
        <is>
          <t>/HOAG/M_CS11</t>
        </is>
      </c>
      <c r="B271" t="inlineStr">
        <is>
          <t>Zinsabrechnung Quellensteuer</t>
        </is>
      </c>
      <c r="C271" t="inlineStr">
        <is>
          <t>FI</t>
        </is>
      </c>
      <c r="D271" s="5" t="inlineStr"/>
      <c r="E271" t="inlineStr"/>
      <c r="F271">
        <f>IF(ISERROR(VLOOKUP(Transaktionen[[#This Row],[Transaktionen]],BTT[Verwendete Transaktion (Pflichtauswahl)],1,FALSE)),"nein","ja")</f>
        <v/>
      </c>
      <c r="G271" t="inlineStr">
        <is>
          <t>in neuester Auswertung von Steffen nicht mehr vorhanden</t>
        </is>
      </c>
    </row>
    <row r="272">
      <c r="A272" t="inlineStr">
        <is>
          <t>/HOAG/M_CS2</t>
        </is>
      </c>
      <c r="B272" t="inlineStr">
        <is>
          <t>Detail der Konditionen Bankgebühren</t>
        </is>
      </c>
      <c r="C272" t="inlineStr">
        <is>
          <t>FI</t>
        </is>
      </c>
      <c r="D272" s="5" t="inlineStr"/>
      <c r="E272" t="inlineStr"/>
      <c r="F272">
        <f>IF(ISERROR(VLOOKUP(Transaktionen[[#This Row],[Transaktionen]],BTT[Verwendete Transaktion (Pflichtauswahl)],1,FALSE)),"nein","ja")</f>
        <v/>
      </c>
      <c r="G272" t="inlineStr">
        <is>
          <t>in neuester Auswertung von Steffen nicht mehr vorhanden</t>
        </is>
      </c>
    </row>
    <row r="273">
      <c r="A273" t="inlineStr">
        <is>
          <t>/HOAG/M_CS3</t>
        </is>
      </c>
      <c r="B273" t="inlineStr">
        <is>
          <t>Gruppierung periodische Bankgebühren</t>
        </is>
      </c>
      <c r="C273" t="inlineStr">
        <is>
          <t>FI</t>
        </is>
      </c>
      <c r="D273" s="5" t="inlineStr"/>
      <c r="E273" t="inlineStr"/>
      <c r="F273">
        <f>IF(ISERROR(VLOOKUP(Transaktionen[[#This Row],[Transaktionen]],BTT[Verwendete Transaktion (Pflichtauswahl)],1,FALSE)),"nein","ja")</f>
        <v/>
      </c>
      <c r="G273" t="inlineStr">
        <is>
          <t>in neuester Auswertung von Steffen nicht mehr vorhanden</t>
        </is>
      </c>
    </row>
    <row r="274">
      <c r="A274" t="inlineStr">
        <is>
          <t>/HOAG/M_CS37</t>
        </is>
      </c>
      <c r="B274" t="inlineStr">
        <is>
          <t>IHB Empfänger Konfiguration</t>
        </is>
      </c>
      <c r="C274" t="inlineStr">
        <is>
          <t>FI</t>
        </is>
      </c>
      <c r="D274" s="5" t="inlineStr"/>
      <c r="E274" t="inlineStr"/>
      <c r="F274">
        <f>IF(ISERROR(VLOOKUP(Transaktionen[[#This Row],[Transaktionen]],BTT[Verwendete Transaktion (Pflichtauswahl)],1,FALSE)),"nein","ja")</f>
        <v/>
      </c>
      <c r="G274" t="inlineStr">
        <is>
          <t>in neuester Auswertung von Steffen nicht mehr vorhanden</t>
        </is>
      </c>
    </row>
    <row r="275">
      <c r="A275" t="inlineStr">
        <is>
          <t>/HOAG/M_CS4</t>
        </is>
      </c>
      <c r="B275" t="inlineStr">
        <is>
          <t>Clearing Einstel. Verrechnungskonten</t>
        </is>
      </c>
      <c r="C275" t="inlineStr">
        <is>
          <t>FI</t>
        </is>
      </c>
      <c r="D275" s="5" t="inlineStr"/>
      <c r="E275" t="inlineStr"/>
      <c r="F275">
        <f>IF(ISERROR(VLOOKUP(Transaktionen[[#This Row],[Transaktionen]],BTT[Verwendete Transaktion (Pflichtauswahl)],1,FALSE)),"nein","ja")</f>
        <v/>
      </c>
      <c r="G275" t="inlineStr">
        <is>
          <t>in neuester Auswertung von Steffen nicht mehr vorhanden</t>
        </is>
      </c>
    </row>
    <row r="276">
      <c r="A276" t="inlineStr">
        <is>
          <t>/HOAG/M_CS5</t>
        </is>
      </c>
      <c r="B276" t="inlineStr">
        <is>
          <t>Kontenabstimmung Konditionen</t>
        </is>
      </c>
      <c r="C276" t="inlineStr">
        <is>
          <t>FI</t>
        </is>
      </c>
      <c r="D276" s="5" t="inlineStr"/>
      <c r="E276" t="inlineStr"/>
      <c r="F276">
        <f>IF(ISERROR(VLOOKUP(Transaktionen[[#This Row],[Transaktionen]],BTT[Verwendete Transaktion (Pflichtauswahl)],1,FALSE)),"nein","ja")</f>
        <v/>
      </c>
      <c r="G276" t="inlineStr">
        <is>
          <t>in neuester Auswertung von Steffen nicht mehr vorhanden</t>
        </is>
      </c>
    </row>
    <row r="277">
      <c r="A277" t="inlineStr">
        <is>
          <t>/HOAG/M_CS6</t>
        </is>
      </c>
      <c r="B277" t="inlineStr">
        <is>
          <t>Suchmuster Kontenabstimmung</t>
        </is>
      </c>
      <c r="C277" t="inlineStr">
        <is>
          <t>FI</t>
        </is>
      </c>
      <c r="D277" s="5" t="inlineStr"/>
      <c r="E277" t="inlineStr"/>
      <c r="F277">
        <f>IF(ISERROR(VLOOKUP(Transaktionen[[#This Row],[Transaktionen]],BTT[Verwendete Transaktion (Pflichtauswahl)],1,FALSE)),"nein","ja")</f>
        <v/>
      </c>
      <c r="G277" t="inlineStr">
        <is>
          <t>in neuester Auswertung von Steffen nicht mehr vorhanden</t>
        </is>
      </c>
    </row>
    <row r="278">
      <c r="A278" t="inlineStr">
        <is>
          <t>/HOAG/M_CS7</t>
        </is>
      </c>
      <c r="B278" t="inlineStr">
        <is>
          <t>Suchmusterfolgen Kontenabstimmung</t>
        </is>
      </c>
      <c r="C278" t="inlineStr">
        <is>
          <t>FI</t>
        </is>
      </c>
      <c r="D278" s="5" t="inlineStr"/>
      <c r="E278" t="inlineStr"/>
      <c r="F278">
        <f>IF(ISERROR(VLOOKUP(Transaktionen[[#This Row],[Transaktionen]],BTT[Verwendete Transaktion (Pflichtauswahl)],1,FALSE)),"nein","ja")</f>
        <v/>
      </c>
      <c r="G278" t="inlineStr">
        <is>
          <t>in neuester Auswertung von Steffen nicht mehr vorhanden</t>
        </is>
      </c>
    </row>
    <row r="279">
      <c r="A279" t="inlineStr">
        <is>
          <t>/HOAG/M_CS8</t>
        </is>
      </c>
      <c r="B279" t="inlineStr">
        <is>
          <t>Dynamische Verw.zweck für Kto-Übern.</t>
        </is>
      </c>
      <c r="C279" t="inlineStr">
        <is>
          <t>FI</t>
        </is>
      </c>
      <c r="D279" s="5" t="inlineStr"/>
      <c r="E279" t="inlineStr"/>
      <c r="F279">
        <f>IF(ISERROR(VLOOKUP(Transaktionen[[#This Row],[Transaktionen]],BTT[Verwendete Transaktion (Pflichtauswahl)],1,FALSE)),"nein","ja")</f>
        <v/>
      </c>
      <c r="G279" t="inlineStr">
        <is>
          <t>in neuester Auswertung von Steffen nicht mehr vorhanden</t>
        </is>
      </c>
    </row>
    <row r="280">
      <c r="A280" t="inlineStr">
        <is>
          <t>/HOAG/M_CS9</t>
        </is>
      </c>
      <c r="B280" t="inlineStr">
        <is>
          <t>Suchfolgegruppen Kontenabstimmung</t>
        </is>
      </c>
      <c r="C280" t="inlineStr">
        <is>
          <t>FI</t>
        </is>
      </c>
      <c r="D280" s="5" t="inlineStr"/>
      <c r="E280" t="inlineStr"/>
      <c r="F280">
        <f>IF(ISERROR(VLOOKUP(Transaktionen[[#This Row],[Transaktionen]],BTT[Verwendete Transaktion (Pflichtauswahl)],1,FALSE)),"nein","ja")</f>
        <v/>
      </c>
      <c r="G280" t="inlineStr">
        <is>
          <t>in neuester Auswertung von Steffen nicht mehr vorhanden</t>
        </is>
      </c>
    </row>
    <row r="281">
      <c r="A281" t="inlineStr">
        <is>
          <t>/HOAG/M_CSC_INVESTFD</t>
        </is>
      </c>
      <c r="B281" t="inlineStr">
        <is>
          <t>Investmentfonds</t>
        </is>
      </c>
      <c r="C281" t="inlineStr">
        <is>
          <t>FI</t>
        </is>
      </c>
      <c r="D281" s="5" t="inlineStr"/>
      <c r="E281" t="inlineStr"/>
      <c r="F281">
        <f>IF(ISERROR(VLOOKUP(Transaktionen[[#This Row],[Transaktionen]],BTT[Verwendete Transaktion (Pflichtauswahl)],1,FALSE)),"nein","ja")</f>
        <v/>
      </c>
      <c r="G281" t="inlineStr">
        <is>
          <t>in neuester Auswertung von Steffen nicht mehr vorhanden</t>
        </is>
      </c>
    </row>
    <row r="282">
      <c r="A282" t="inlineStr">
        <is>
          <t>/HOAG/M_CSC_INVESTKS</t>
        </is>
      </c>
      <c r="B282" t="inlineStr">
        <is>
          <t>Kurstabelle Investmentfonds</t>
        </is>
      </c>
      <c r="C282" t="inlineStr">
        <is>
          <t>FI</t>
        </is>
      </c>
      <c r="D282" s="5" t="inlineStr"/>
      <c r="E282" t="inlineStr"/>
      <c r="F282">
        <f>IF(ISERROR(VLOOKUP(Transaktionen[[#This Row],[Transaktionen]],BTT[Verwendete Transaktion (Pflichtauswahl)],1,FALSE)),"nein","ja")</f>
        <v/>
      </c>
      <c r="G282" t="inlineStr">
        <is>
          <t>in neuester Auswertung von Steffen nicht mehr vorhanden</t>
        </is>
      </c>
    </row>
    <row r="283">
      <c r="A283" t="inlineStr">
        <is>
          <t>/HOAG/M_CSK</t>
        </is>
      </c>
      <c r="B283" t="inlineStr">
        <is>
          <t>Saldenvorschau auf Kontentypbasis</t>
        </is>
      </c>
      <c r="C283" t="inlineStr">
        <is>
          <t>FI</t>
        </is>
      </c>
      <c r="D283" s="5" t="inlineStr"/>
      <c r="E283" t="inlineStr"/>
      <c r="F283">
        <f>IF(ISERROR(VLOOKUP(Transaktionen[[#This Row],[Transaktionen]],BTT[Verwendete Transaktion (Pflichtauswahl)],1,FALSE)),"nein","ja")</f>
        <v/>
      </c>
      <c r="G283" t="inlineStr">
        <is>
          <t>in neuester Auswertung von Steffen nicht mehr vorhanden</t>
        </is>
      </c>
    </row>
    <row r="284">
      <c r="A284" t="inlineStr">
        <is>
          <t>/HOAG/M_CUA4</t>
        </is>
      </c>
      <c r="B284" t="inlineStr">
        <is>
          <t>Umsatzavise Matching</t>
        </is>
      </c>
      <c r="C284" t="inlineStr">
        <is>
          <t>FI</t>
        </is>
      </c>
      <c r="D284" s="5" t="inlineStr"/>
      <c r="E284" t="inlineStr"/>
      <c r="F284">
        <f>IF(ISERROR(VLOOKUP(Transaktionen[[#This Row],[Transaktionen]],BTT[Verwendete Transaktion (Pflichtauswahl)],1,FALSE)),"nein","ja")</f>
        <v/>
      </c>
      <c r="G284" t="inlineStr">
        <is>
          <t>in neuester Auswertung von Steffen nicht mehr vorhanden</t>
        </is>
      </c>
    </row>
    <row r="285">
      <c r="A285" t="inlineStr">
        <is>
          <t>/HOAG/M_CUA5</t>
        </is>
      </c>
      <c r="B285" t="inlineStr">
        <is>
          <t>Umsatzavise anzeigen</t>
        </is>
      </c>
      <c r="C285" t="inlineStr">
        <is>
          <t>FI</t>
        </is>
      </c>
      <c r="D285" s="5" t="n">
        <v>8</v>
      </c>
      <c r="E285" t="inlineStr">
        <is>
          <t>DIALOG</t>
        </is>
      </c>
      <c r="F285">
        <f>IF(ISERROR(VLOOKUP(Transaktionen[[#This Row],[Transaktionen]],BTT[Verwendete Transaktion (Pflichtauswahl)],1,FALSE)),"nein","ja")</f>
        <v/>
      </c>
    </row>
    <row r="286">
      <c r="A286" t="inlineStr">
        <is>
          <t>/HOAG/M_CVORDISPOIMP</t>
        </is>
      </c>
      <c r="B286" t="inlineStr">
        <is>
          <t>Vordispositionen importieren</t>
        </is>
      </c>
      <c r="C286" t="inlineStr">
        <is>
          <t>FI</t>
        </is>
      </c>
      <c r="D286" s="5" t="inlineStr"/>
      <c r="E286" t="inlineStr"/>
      <c r="F286">
        <f>IF(ISERROR(VLOOKUP(Transaktionen[[#This Row],[Transaktionen]],BTT[Verwendete Transaktion (Pflichtauswahl)],1,FALSE)),"nein","ja")</f>
        <v/>
      </c>
      <c r="G286" t="inlineStr">
        <is>
          <t>in neuester Auswertung von Steffen nicht mehr vorhanden</t>
        </is>
      </c>
    </row>
    <row r="287">
      <c r="A287" t="inlineStr">
        <is>
          <t>/HOAG/M_CWIEDERKDISP</t>
        </is>
      </c>
      <c r="B287" t="inlineStr">
        <is>
          <t>wiederkehrende Dispositionen gen.</t>
        </is>
      </c>
      <c r="C287" t="inlineStr">
        <is>
          <t>FI</t>
        </is>
      </c>
      <c r="D287" s="5" t="inlineStr"/>
      <c r="E287" t="inlineStr"/>
      <c r="F287">
        <f>IF(ISERROR(VLOOKUP(Transaktionen[[#This Row],[Transaktionen]],BTT[Verwendete Transaktion (Pflichtauswahl)],1,FALSE)),"nein","ja")</f>
        <v/>
      </c>
      <c r="G287" t="inlineStr">
        <is>
          <t>in neuester Auswertung von Steffen nicht mehr vorhanden</t>
        </is>
      </c>
    </row>
    <row r="288">
      <c r="A288" t="inlineStr">
        <is>
          <t>/HOAG/M_CWNS</t>
        </is>
      </c>
      <c r="B288" t="inlineStr">
        <is>
          <t>Neusaldo</t>
        </is>
      </c>
      <c r="C288" t="inlineStr">
        <is>
          <t>FI</t>
        </is>
      </c>
      <c r="D288" s="5" t="n">
        <v>237</v>
      </c>
      <c r="E288" t="inlineStr">
        <is>
          <t>DIALOG</t>
        </is>
      </c>
      <c r="F288">
        <f>IF(ISERROR(VLOOKUP(Transaktionen[[#This Row],[Transaktionen]],BTT[Verwendete Transaktion (Pflichtauswahl)],1,FALSE)),"nein","ja")</f>
        <v/>
      </c>
    </row>
    <row r="289">
      <c r="A289" t="inlineStr">
        <is>
          <t>/HOAG/M_CZVK_STORNO</t>
        </is>
      </c>
      <c r="B289" t="inlineStr">
        <is>
          <t>Zahlungsanweisung stornieren</t>
        </is>
      </c>
      <c r="C289" t="inlineStr">
        <is>
          <t>FI</t>
        </is>
      </c>
      <c r="D289" s="5" t="inlineStr"/>
      <c r="E289" t="inlineStr"/>
      <c r="F289">
        <f>IF(ISERROR(VLOOKUP(Transaktionen[[#This Row],[Transaktionen]],BTT[Verwendete Transaktion (Pflichtauswahl)],1,FALSE)),"nein","ja")</f>
        <v/>
      </c>
      <c r="G289" t="inlineStr">
        <is>
          <t>in neuester Auswertung von Steffen nicht mehr vorhanden</t>
        </is>
      </c>
    </row>
    <row r="290">
      <c r="A290" t="inlineStr">
        <is>
          <t>/HOAG/M_DISP_AUS_CML</t>
        </is>
      </c>
      <c r="B290" t="inlineStr">
        <is>
          <t>autom. Dispo. erz. - CFM/CML</t>
        </is>
      </c>
      <c r="C290" t="inlineStr">
        <is>
          <t>FI</t>
        </is>
      </c>
      <c r="D290" s="5" t="inlineStr"/>
      <c r="E290" t="inlineStr"/>
      <c r="F290">
        <f>IF(ISERROR(VLOOKUP(Transaktionen[[#This Row],[Transaktionen]],BTT[Verwendete Transaktion (Pflichtauswahl)],1,FALSE)),"nein","ja")</f>
        <v/>
      </c>
      <c r="G290" t="inlineStr">
        <is>
          <t>in neuester Auswertung von Steffen nicht mehr vorhanden</t>
        </is>
      </c>
    </row>
    <row r="291">
      <c r="A291" t="inlineStr">
        <is>
          <t>/HOAG/M_FR11</t>
        </is>
      </c>
      <c r="B291" t="inlineStr">
        <is>
          <t>Wechseldeckung</t>
        </is>
      </c>
      <c r="C291" t="inlineStr">
        <is>
          <t>FI</t>
        </is>
      </c>
      <c r="D291" s="5" t="inlineStr"/>
      <c r="E291" t="inlineStr"/>
      <c r="F291">
        <f>IF(ISERROR(VLOOKUP(Transaktionen[[#This Row],[Transaktionen]],BTT[Verwendete Transaktion (Pflichtauswahl)],1,FALSE)),"nein","ja")</f>
        <v/>
      </c>
      <c r="G291" t="inlineStr">
        <is>
          <t>in neuester Auswertung von Steffen nicht mehr vorhanden</t>
        </is>
      </c>
    </row>
    <row r="292">
      <c r="A292" t="inlineStr">
        <is>
          <t>/HOAG/M_FR25</t>
        </is>
      </c>
      <c r="B292" t="inlineStr">
        <is>
          <t>Referenzzinssätze</t>
        </is>
      </c>
      <c r="C292" t="inlineStr">
        <is>
          <t>FI</t>
        </is>
      </c>
      <c r="D292" s="5" t="inlineStr"/>
      <c r="E292" t="inlineStr"/>
      <c r="F292">
        <f>IF(ISERROR(VLOOKUP(Transaktionen[[#This Row],[Transaktionen]],BTT[Verwendete Transaktion (Pflichtauswahl)],1,FALSE)),"nein","ja")</f>
        <v/>
      </c>
      <c r="G292" t="inlineStr">
        <is>
          <t>in neuester Auswertung von Steffen nicht mehr vorhanden</t>
        </is>
      </c>
    </row>
    <row r="293">
      <c r="A293" t="inlineStr">
        <is>
          <t>/HOAG/M_FXIW</t>
        </is>
      </c>
      <c r="B293" t="inlineStr">
        <is>
          <t>FX Interactive Worksheet</t>
        </is>
      </c>
      <c r="C293" t="inlineStr">
        <is>
          <t>FI</t>
        </is>
      </c>
      <c r="D293" s="5" t="inlineStr"/>
      <c r="E293" t="inlineStr"/>
      <c r="F293">
        <f>IF(ISERROR(VLOOKUP(Transaktionen[[#This Row],[Transaktionen]],BTT[Verwendete Transaktion (Pflichtauswahl)],1,FALSE)),"nein","ja")</f>
        <v/>
      </c>
      <c r="G293" t="inlineStr">
        <is>
          <t>in neuester Auswertung von Steffen nicht mehr vorhanden</t>
        </is>
      </c>
    </row>
    <row r="294">
      <c r="A294" t="inlineStr">
        <is>
          <t>/HOAG/M_GENERATE_CUS</t>
        </is>
      </c>
      <c r="B294" t="inlineStr">
        <is>
          <t>Gener. Kundenerweit. Planung</t>
        </is>
      </c>
      <c r="C294" t="inlineStr">
        <is>
          <t>FI</t>
        </is>
      </c>
      <c r="D294" s="5" t="n">
        <v>6</v>
      </c>
      <c r="E294" t="inlineStr">
        <is>
          <t>DIALOG</t>
        </is>
      </c>
      <c r="F294">
        <f>IF(ISERROR(VLOOKUP(Transaktionen[[#This Row],[Transaktionen]],BTT[Verwendete Transaktion (Pflichtauswahl)],1,FALSE)),"nein","ja")</f>
        <v/>
      </c>
    </row>
    <row r="295">
      <c r="A295" t="inlineStr">
        <is>
          <t>/HOAG/M_ICN_12</t>
        </is>
      </c>
      <c r="B295" t="inlineStr">
        <is>
          <t>Nettingpool</t>
        </is>
      </c>
      <c r="C295" t="inlineStr">
        <is>
          <t>FI</t>
        </is>
      </c>
      <c r="D295" s="5" t="inlineStr"/>
      <c r="E295" t="inlineStr"/>
      <c r="F295">
        <f>IF(ISERROR(VLOOKUP(Transaktionen[[#This Row],[Transaktionen]],BTT[Verwendete Transaktion (Pflichtauswahl)],1,FALSE)),"nein","ja")</f>
        <v/>
      </c>
      <c r="G295" t="inlineStr">
        <is>
          <t>in neuester Auswertung von Steffen nicht mehr vorhanden</t>
        </is>
      </c>
    </row>
    <row r="296">
      <c r="A296" t="inlineStr">
        <is>
          <t>/HOAG/M_ICN_13</t>
        </is>
      </c>
      <c r="B296" t="inlineStr">
        <is>
          <t>Nettingpositionen</t>
        </is>
      </c>
      <c r="C296" t="inlineStr">
        <is>
          <t>FI</t>
        </is>
      </c>
      <c r="D296" s="5" t="inlineStr"/>
      <c r="E296" t="inlineStr"/>
      <c r="F296">
        <f>IF(ISERROR(VLOOKUP(Transaktionen[[#This Row],[Transaktionen]],BTT[Verwendete Transaktion (Pflichtauswahl)],1,FALSE)),"nein","ja")</f>
        <v/>
      </c>
      <c r="G296" t="inlineStr">
        <is>
          <t>in neuester Auswertung von Steffen nicht mehr vorhanden</t>
        </is>
      </c>
    </row>
    <row r="297">
      <c r="A297" t="inlineStr">
        <is>
          <t>/HOAG/M_ICN_14</t>
        </is>
      </c>
      <c r="B297" t="inlineStr">
        <is>
          <t>Nettingergebnis</t>
        </is>
      </c>
      <c r="C297" t="inlineStr">
        <is>
          <t>FI</t>
        </is>
      </c>
      <c r="D297" s="5" t="inlineStr"/>
      <c r="E297" t="inlineStr"/>
      <c r="F297">
        <f>IF(ISERROR(VLOOKUP(Transaktionen[[#This Row],[Transaktionen]],BTT[Verwendete Transaktion (Pflichtauswahl)],1,FALSE)),"nein","ja")</f>
        <v/>
      </c>
      <c r="G297" t="inlineStr">
        <is>
          <t>in neuester Auswertung von Steffen nicht mehr vorhanden</t>
        </is>
      </c>
    </row>
    <row r="298">
      <c r="A298" t="inlineStr">
        <is>
          <t>/HOAG/M_ICN_16</t>
        </is>
      </c>
      <c r="B298" t="inlineStr">
        <is>
          <t>Abstimmung Nettingpositionen</t>
        </is>
      </c>
      <c r="C298" t="inlineStr">
        <is>
          <t>FI</t>
        </is>
      </c>
      <c r="D298" s="5" t="inlineStr"/>
      <c r="E298" t="inlineStr"/>
      <c r="F298">
        <f>IF(ISERROR(VLOOKUP(Transaktionen[[#This Row],[Transaktionen]],BTT[Verwendete Transaktion (Pflichtauswahl)],1,FALSE)),"nein","ja")</f>
        <v/>
      </c>
      <c r="G298" t="inlineStr">
        <is>
          <t>in neuester Auswertung von Steffen nicht mehr vorhanden</t>
        </is>
      </c>
    </row>
    <row r="299">
      <c r="A299" t="inlineStr">
        <is>
          <t>/HOAG/M_ICN_17</t>
        </is>
      </c>
      <c r="B299" t="inlineStr">
        <is>
          <t>Erfassungsstand Nettingpositionen</t>
        </is>
      </c>
      <c r="C299" t="inlineStr">
        <is>
          <t>FI</t>
        </is>
      </c>
      <c r="D299" s="5" t="inlineStr"/>
      <c r="E299" t="inlineStr"/>
      <c r="F299">
        <f>IF(ISERROR(VLOOKUP(Transaktionen[[#This Row],[Transaktionen]],BTT[Verwendete Transaktion (Pflichtauswahl)],1,FALSE)),"nein","ja")</f>
        <v/>
      </c>
      <c r="G299" t="inlineStr">
        <is>
          <t>in neuester Auswertung von Steffen nicht mehr vorhanden</t>
        </is>
      </c>
    </row>
    <row r="300">
      <c r="A300" t="inlineStr">
        <is>
          <t>/HOAG/M_ICN_18</t>
        </is>
      </c>
      <c r="B300" t="inlineStr">
        <is>
          <t>Sonderregeln Nettingabrechnung</t>
        </is>
      </c>
      <c r="C300" t="inlineStr">
        <is>
          <t>FI</t>
        </is>
      </c>
      <c r="D300" s="5" t="inlineStr"/>
      <c r="E300" t="inlineStr"/>
      <c r="F300">
        <f>IF(ISERROR(VLOOKUP(Transaktionen[[#This Row],[Transaktionen]],BTT[Verwendete Transaktion (Pflichtauswahl)],1,FALSE)),"nein","ja")</f>
        <v/>
      </c>
      <c r="G300" t="inlineStr">
        <is>
          <t>in neuester Auswertung von Steffen nicht mehr vorhanden</t>
        </is>
      </c>
    </row>
    <row r="301">
      <c r="A301" t="inlineStr">
        <is>
          <t>/HOAG/M_ICN_19</t>
        </is>
      </c>
      <c r="B301" t="inlineStr">
        <is>
          <t>Abrechnung</t>
        </is>
      </c>
      <c r="C301" t="inlineStr">
        <is>
          <t>FI</t>
        </is>
      </c>
      <c r="D301" s="5" t="inlineStr"/>
      <c r="E301" t="inlineStr"/>
      <c r="F301">
        <f>IF(ISERROR(VLOOKUP(Transaktionen[[#This Row],[Transaktionen]],BTT[Verwendete Transaktion (Pflichtauswahl)],1,FALSE)),"nein","ja")</f>
        <v/>
      </c>
      <c r="G301" t="inlineStr">
        <is>
          <t>in neuester Auswertung von Steffen nicht mehr vorhanden</t>
        </is>
      </c>
    </row>
    <row r="302">
      <c r="A302" t="inlineStr">
        <is>
          <t>/HOAG/M_ICN_2</t>
        </is>
      </c>
      <c r="B302" t="inlineStr">
        <is>
          <t>Nettingkreise</t>
        </is>
      </c>
      <c r="C302" t="inlineStr">
        <is>
          <t>FI</t>
        </is>
      </c>
      <c r="D302" s="5" t="inlineStr"/>
      <c r="E302" t="inlineStr"/>
      <c r="F302">
        <f>IF(ISERROR(VLOOKUP(Transaktionen[[#This Row],[Transaktionen]],BTT[Verwendete Transaktion (Pflichtauswahl)],1,FALSE)),"nein","ja")</f>
        <v/>
      </c>
      <c r="G302" t="inlineStr">
        <is>
          <t>in neuester Auswertung von Steffen nicht mehr vorhanden</t>
        </is>
      </c>
    </row>
    <row r="303">
      <c r="A303" t="inlineStr">
        <is>
          <t>/HOAG/M_ICN_20</t>
        </is>
      </c>
      <c r="B303" t="inlineStr">
        <is>
          <t>Kontierungsregeln (ICN)</t>
        </is>
      </c>
      <c r="C303" t="inlineStr">
        <is>
          <t>FI</t>
        </is>
      </c>
      <c r="D303" s="5" t="inlineStr"/>
      <c r="E303" t="inlineStr"/>
      <c r="F303">
        <f>IF(ISERROR(VLOOKUP(Transaktionen[[#This Row],[Transaktionen]],BTT[Verwendete Transaktion (Pflichtauswahl)],1,FALSE)),"nein","ja")</f>
        <v/>
      </c>
      <c r="G303" t="inlineStr">
        <is>
          <t>in neuester Auswertung von Steffen nicht mehr vorhanden</t>
        </is>
      </c>
    </row>
    <row r="304">
      <c r="A304" t="inlineStr">
        <is>
          <t>/HOAG/M_ICN_23</t>
        </is>
      </c>
      <c r="B304" t="inlineStr">
        <is>
          <t>Regeln für automatische Disputs</t>
        </is>
      </c>
      <c r="C304" t="inlineStr">
        <is>
          <t>FI</t>
        </is>
      </c>
      <c r="D304" s="5" t="inlineStr"/>
      <c r="E304" t="inlineStr"/>
      <c r="F304">
        <f>IF(ISERROR(VLOOKUP(Transaktionen[[#This Row],[Transaktionen]],BTT[Verwendete Transaktion (Pflichtauswahl)],1,FALSE)),"nein","ja")</f>
        <v/>
      </c>
      <c r="G304" t="inlineStr">
        <is>
          <t>in neuester Auswertung von Steffen nicht mehr vorhanden</t>
        </is>
      </c>
    </row>
    <row r="305">
      <c r="A305" t="inlineStr">
        <is>
          <t>/HOAG/M_ICN_24</t>
        </is>
      </c>
      <c r="B305" t="inlineStr">
        <is>
          <t>Automatische Disputerstellung</t>
        </is>
      </c>
      <c r="C305" t="inlineStr">
        <is>
          <t>FI</t>
        </is>
      </c>
      <c r="D305" s="5" t="inlineStr"/>
      <c r="E305" t="inlineStr"/>
      <c r="F305">
        <f>IF(ISERROR(VLOOKUP(Transaktionen[[#This Row],[Transaktionen]],BTT[Verwendete Transaktion (Pflichtauswahl)],1,FALSE)),"nein","ja")</f>
        <v/>
      </c>
      <c r="G305" t="inlineStr">
        <is>
          <t>in neuester Auswertung von Steffen nicht mehr vorhanden</t>
        </is>
      </c>
    </row>
    <row r="306">
      <c r="A306" t="inlineStr">
        <is>
          <t>/HOAG/M_ICN_26</t>
        </is>
      </c>
      <c r="B306" t="inlineStr">
        <is>
          <t>Initialisierung Netting</t>
        </is>
      </c>
      <c r="C306" t="inlineStr">
        <is>
          <t>FI</t>
        </is>
      </c>
      <c r="D306" s="5" t="inlineStr"/>
      <c r="E306" t="inlineStr"/>
      <c r="F306">
        <f>IF(ISERROR(VLOOKUP(Transaktionen[[#This Row],[Transaktionen]],BTT[Verwendete Transaktion (Pflichtauswahl)],1,FALSE)),"nein","ja")</f>
        <v/>
      </c>
      <c r="G306" t="inlineStr">
        <is>
          <t>in neuester Auswertung von Steffen nicht mehr vorhanden</t>
        </is>
      </c>
    </row>
    <row r="307">
      <c r="A307" t="inlineStr">
        <is>
          <t>/HOAG/M_ICN_27</t>
        </is>
      </c>
      <c r="B307" t="inlineStr">
        <is>
          <t>Centerfreigabe</t>
        </is>
      </c>
      <c r="C307" t="inlineStr">
        <is>
          <t>FI</t>
        </is>
      </c>
      <c r="D307" s="5" t="inlineStr"/>
      <c r="E307" t="inlineStr"/>
      <c r="F307">
        <f>IF(ISERROR(VLOOKUP(Transaktionen[[#This Row],[Transaktionen]],BTT[Verwendete Transaktion (Pflichtauswahl)],1,FALSE)),"nein","ja")</f>
        <v/>
      </c>
      <c r="G307" t="inlineStr">
        <is>
          <t>in neuester Auswertung von Steffen nicht mehr vorhanden</t>
        </is>
      </c>
    </row>
    <row r="308">
      <c r="A308" t="inlineStr">
        <is>
          <t>/HOAG/M_ICN_28</t>
        </is>
      </c>
      <c r="B308" t="inlineStr">
        <is>
          <t>Nettingtermine</t>
        </is>
      </c>
      <c r="C308" t="inlineStr">
        <is>
          <t>FI</t>
        </is>
      </c>
      <c r="D308" s="5" t="inlineStr"/>
      <c r="E308" t="inlineStr"/>
      <c r="F308">
        <f>IF(ISERROR(VLOOKUP(Transaktionen[[#This Row],[Transaktionen]],BTT[Verwendete Transaktion (Pflichtauswahl)],1,FALSE)),"nein","ja")</f>
        <v/>
      </c>
      <c r="G308" t="inlineStr">
        <is>
          <t>in neuester Auswertung von Steffen nicht mehr vorhanden</t>
        </is>
      </c>
    </row>
    <row r="309">
      <c r="A309" t="inlineStr">
        <is>
          <t>/HOAG/M_ICN_29</t>
        </is>
      </c>
      <c r="B309" t="inlineStr">
        <is>
          <t>Budget zum Nettingtermin</t>
        </is>
      </c>
      <c r="C309" t="inlineStr">
        <is>
          <t>FI</t>
        </is>
      </c>
      <c r="D309" s="5" t="inlineStr"/>
      <c r="E309" t="inlineStr"/>
      <c r="F309">
        <f>IF(ISERROR(VLOOKUP(Transaktionen[[#This Row],[Transaktionen]],BTT[Verwendete Transaktion (Pflichtauswahl)],1,FALSE)),"nein","ja")</f>
        <v/>
      </c>
      <c r="G309" t="inlineStr">
        <is>
          <t>in neuester Auswertung von Steffen nicht mehr vorhanden</t>
        </is>
      </c>
    </row>
    <row r="310">
      <c r="A310" t="inlineStr">
        <is>
          <t>/HOAG/M_ICN_30</t>
        </is>
      </c>
      <c r="B310" t="inlineStr">
        <is>
          <t>Zahlungskonten</t>
        </is>
      </c>
      <c r="C310" t="inlineStr">
        <is>
          <t>FI</t>
        </is>
      </c>
      <c r="D310" s="5" t="inlineStr"/>
      <c r="E310" t="inlineStr"/>
      <c r="F310">
        <f>IF(ISERROR(VLOOKUP(Transaktionen[[#This Row],[Transaktionen]],BTT[Verwendete Transaktion (Pflichtauswahl)],1,FALSE)),"nein","ja")</f>
        <v/>
      </c>
      <c r="G310" t="inlineStr">
        <is>
          <t>in neuester Auswertung von Steffen nicht mehr vorhanden</t>
        </is>
      </c>
    </row>
    <row r="311">
      <c r="A311" t="inlineStr">
        <is>
          <t>/HOAG/M_ICN_31</t>
        </is>
      </c>
      <c r="B311" t="inlineStr">
        <is>
          <t>Budgetübersicht</t>
        </is>
      </c>
      <c r="C311" t="inlineStr">
        <is>
          <t>FI</t>
        </is>
      </c>
      <c r="D311" s="5" t="inlineStr"/>
      <c r="E311" t="inlineStr"/>
      <c r="F311">
        <f>IF(ISERROR(VLOOKUP(Transaktionen[[#This Row],[Transaktionen]],BTT[Verwendete Transaktion (Pflichtauswahl)],1,FALSE)),"nein","ja")</f>
        <v/>
      </c>
      <c r="G311" t="inlineStr">
        <is>
          <t>in neuester Auswertung von Steffen nicht mehr vorhanden</t>
        </is>
      </c>
    </row>
    <row r="312">
      <c r="A312" t="inlineStr">
        <is>
          <t>/HOAG/M_ICN_32</t>
        </is>
      </c>
      <c r="B312" t="inlineStr">
        <is>
          <t>Periodisches Nettingergebnis</t>
        </is>
      </c>
      <c r="C312" t="inlineStr">
        <is>
          <t>FI</t>
        </is>
      </c>
      <c r="D312" s="5" t="inlineStr"/>
      <c r="E312" t="inlineStr"/>
      <c r="F312">
        <f>IF(ISERROR(VLOOKUP(Transaktionen[[#This Row],[Transaktionen]],BTT[Verwendete Transaktion (Pflichtauswahl)],1,FALSE)),"nein","ja")</f>
        <v/>
      </c>
      <c r="G312" t="inlineStr">
        <is>
          <t>in neuester Auswertung von Steffen nicht mehr vorhanden</t>
        </is>
      </c>
    </row>
    <row r="313">
      <c r="A313" t="inlineStr">
        <is>
          <t>/HOAG/M_ICN_33</t>
        </is>
      </c>
      <c r="B313" t="inlineStr">
        <is>
          <t>Transferübersicht</t>
        </is>
      </c>
      <c r="C313" t="inlineStr">
        <is>
          <t>FI</t>
        </is>
      </c>
      <c r="D313" s="5" t="inlineStr"/>
      <c r="E313" t="inlineStr"/>
      <c r="F313">
        <f>IF(ISERROR(VLOOKUP(Transaktionen[[#This Row],[Transaktionen]],BTT[Verwendete Transaktion (Pflichtauswahl)],1,FALSE)),"nein","ja")</f>
        <v/>
      </c>
      <c r="G313" t="inlineStr">
        <is>
          <t>in neuester Auswertung von Steffen nicht mehr vorhanden</t>
        </is>
      </c>
    </row>
    <row r="314">
      <c r="A314" t="inlineStr">
        <is>
          <t>/HOAG/M_ICN_35</t>
        </is>
      </c>
      <c r="B314" t="inlineStr">
        <is>
          <t>Dispositionen generieren</t>
        </is>
      </c>
      <c r="C314" t="inlineStr">
        <is>
          <t>FI</t>
        </is>
      </c>
      <c r="D314" s="5" t="inlineStr"/>
      <c r="E314" t="inlineStr"/>
      <c r="F314">
        <f>IF(ISERROR(VLOOKUP(Transaktionen[[#This Row],[Transaktionen]],BTT[Verwendete Transaktion (Pflichtauswahl)],1,FALSE)),"nein","ja")</f>
        <v/>
      </c>
      <c r="G314" t="inlineStr">
        <is>
          <t>in neuester Auswertung von Steffen nicht mehr vorhanden</t>
        </is>
      </c>
    </row>
    <row r="315">
      <c r="A315" t="inlineStr">
        <is>
          <t>/HOAG/M_ICN_36</t>
        </is>
      </c>
      <c r="B315" t="inlineStr">
        <is>
          <t>Abrechnungsbeträge für Dispo</t>
        </is>
      </c>
      <c r="C315" t="inlineStr">
        <is>
          <t>FI</t>
        </is>
      </c>
      <c r="D315" s="5" t="inlineStr"/>
      <c r="E315" t="inlineStr"/>
      <c r="F315">
        <f>IF(ISERROR(VLOOKUP(Transaktionen[[#This Row],[Transaktionen]],BTT[Verwendete Transaktion (Pflichtauswahl)],1,FALSE)),"nein","ja")</f>
        <v/>
      </c>
      <c r="G315" t="inlineStr">
        <is>
          <t>in neuester Auswertung von Steffen nicht mehr vorhanden</t>
        </is>
      </c>
    </row>
    <row r="316">
      <c r="A316" t="inlineStr">
        <is>
          <t>/HOAG/M_ICN_38</t>
        </is>
      </c>
      <c r="B316" t="inlineStr">
        <is>
          <t>Automatische Budgetverteilung</t>
        </is>
      </c>
      <c r="C316" t="inlineStr">
        <is>
          <t>FI</t>
        </is>
      </c>
      <c r="D316" s="5" t="inlineStr"/>
      <c r="E316" t="inlineStr"/>
      <c r="F316">
        <f>IF(ISERROR(VLOOKUP(Transaktionen[[#This Row],[Transaktionen]],BTT[Verwendete Transaktion (Pflichtauswahl)],1,FALSE)),"nein","ja")</f>
        <v/>
      </c>
      <c r="G316" t="inlineStr">
        <is>
          <t>in neuester Auswertung von Steffen nicht mehr vorhanden</t>
        </is>
      </c>
    </row>
    <row r="317">
      <c r="A317" t="inlineStr">
        <is>
          <t>/HOAG/M_ICN_4</t>
        </is>
      </c>
      <c r="B317" t="inlineStr">
        <is>
          <t>Kontrahenten ohne zugeord. Position</t>
        </is>
      </c>
      <c r="C317" t="inlineStr">
        <is>
          <t>FI</t>
        </is>
      </c>
      <c r="D317" s="5" t="inlineStr"/>
      <c r="E317" t="inlineStr"/>
      <c r="F317">
        <f>IF(ISERROR(VLOOKUP(Transaktionen[[#This Row],[Transaktionen]],BTT[Verwendete Transaktion (Pflichtauswahl)],1,FALSE)),"nein","ja")</f>
        <v/>
      </c>
      <c r="G317" t="inlineStr">
        <is>
          <t>in neuester Auswertung von Steffen nicht mehr vorhanden</t>
        </is>
      </c>
    </row>
    <row r="318">
      <c r="A318" t="inlineStr">
        <is>
          <t>/HOAG/M_ICN_6</t>
        </is>
      </c>
      <c r="B318" t="inlineStr">
        <is>
          <t>Disputgründe</t>
        </is>
      </c>
      <c r="C318" t="inlineStr">
        <is>
          <t>FI</t>
        </is>
      </c>
      <c r="D318" s="5" t="inlineStr"/>
      <c r="E318" t="inlineStr"/>
      <c r="F318">
        <f>IF(ISERROR(VLOOKUP(Transaktionen[[#This Row],[Transaktionen]],BTT[Verwendete Transaktion (Pflichtauswahl)],1,FALSE)),"nein","ja")</f>
        <v/>
      </c>
      <c r="G318" t="inlineStr">
        <is>
          <t>in neuester Auswertung von Steffen nicht mehr vorhanden</t>
        </is>
      </c>
    </row>
    <row r="319">
      <c r="A319" t="inlineStr">
        <is>
          <t>/HOAG/M_ICN_8</t>
        </is>
      </c>
      <c r="B319" t="inlineStr">
        <is>
          <t>FX Terminkurse</t>
        </is>
      </c>
      <c r="C319" t="inlineStr">
        <is>
          <t>FI</t>
        </is>
      </c>
      <c r="D319" s="5" t="inlineStr"/>
      <c r="E319" t="inlineStr"/>
      <c r="F319">
        <f>IF(ISERROR(VLOOKUP(Transaktionen[[#This Row],[Transaktionen]],BTT[Verwendete Transaktion (Pflichtauswahl)],1,FALSE)),"nein","ja")</f>
        <v/>
      </c>
      <c r="G319" t="inlineStr">
        <is>
          <t>in neuester Auswertung von Steffen nicht mehr vorhanden</t>
        </is>
      </c>
    </row>
    <row r="320">
      <c r="A320" t="inlineStr">
        <is>
          <t>/HOAG/M_IGS1</t>
        </is>
      </c>
      <c r="B320" t="inlineStr">
        <is>
          <t>Intra Gruppen</t>
        </is>
      </c>
      <c r="C320" t="inlineStr">
        <is>
          <t>FI</t>
        </is>
      </c>
      <c r="D320" s="5" t="inlineStr"/>
      <c r="E320" t="inlineStr"/>
      <c r="F320">
        <f>IF(ISERROR(VLOOKUP(Transaktionen[[#This Row],[Transaktionen]],BTT[Verwendete Transaktion (Pflichtauswahl)],1,FALSE)),"nein","ja")</f>
        <v/>
      </c>
      <c r="G320" t="inlineStr">
        <is>
          <t>in neuester Auswertung von Steffen nicht mehr vorhanden</t>
        </is>
      </c>
    </row>
    <row r="321">
      <c r="A321" t="inlineStr">
        <is>
          <t>/HOAG/M_IGS2</t>
        </is>
      </c>
      <c r="B321" t="inlineStr">
        <is>
          <t>Intra Gruppen Prozesse</t>
        </is>
      </c>
      <c r="C321" t="inlineStr">
        <is>
          <t>FI</t>
        </is>
      </c>
      <c r="D321" s="5" t="inlineStr"/>
      <c r="E321" t="inlineStr"/>
      <c r="F321">
        <f>IF(ISERROR(VLOOKUP(Transaktionen[[#This Row],[Transaktionen]],BTT[Verwendete Transaktion (Pflichtauswahl)],1,FALSE)),"nein","ja")</f>
        <v/>
      </c>
      <c r="G321" t="inlineStr">
        <is>
          <t>in neuester Auswertung von Steffen nicht mehr vorhanden</t>
        </is>
      </c>
    </row>
    <row r="322">
      <c r="A322" t="inlineStr">
        <is>
          <t>/HOAG/M_IGS3</t>
        </is>
      </c>
      <c r="B322" t="inlineStr">
        <is>
          <t>Intra Gruppen Termingenerierung</t>
        </is>
      </c>
      <c r="C322" t="inlineStr">
        <is>
          <t>FI</t>
        </is>
      </c>
      <c r="D322" s="5" t="inlineStr"/>
      <c r="E322" t="inlineStr"/>
      <c r="F322">
        <f>IF(ISERROR(VLOOKUP(Transaktionen[[#This Row],[Transaktionen]],BTT[Verwendete Transaktion (Pflichtauswahl)],1,FALSE)),"nein","ja")</f>
        <v/>
      </c>
      <c r="G322" t="inlineStr">
        <is>
          <t>in neuester Auswertung von Steffen nicht mehr vorhanden</t>
        </is>
      </c>
    </row>
    <row r="323">
      <c r="A323" t="inlineStr">
        <is>
          <t>/HOAG/M_IGS4</t>
        </is>
      </c>
      <c r="B323" t="inlineStr">
        <is>
          <t>Intra Gruppen Disposition</t>
        </is>
      </c>
      <c r="C323" t="inlineStr">
        <is>
          <t>FI</t>
        </is>
      </c>
      <c r="D323" s="5" t="n">
        <v>6</v>
      </c>
      <c r="E323" t="inlineStr">
        <is>
          <t>DIALOG</t>
        </is>
      </c>
      <c r="F323">
        <f>IF(ISERROR(VLOOKUP(Transaktionen[[#This Row],[Transaktionen]],BTT[Verwendete Transaktion (Pflichtauswahl)],1,FALSE)),"nein","ja")</f>
        <v/>
      </c>
    </row>
    <row r="324">
      <c r="A324" t="inlineStr">
        <is>
          <t>/HOAG/M_IGS5</t>
        </is>
      </c>
      <c r="B324" t="inlineStr">
        <is>
          <t>Intra Gruppen Terminmonitor</t>
        </is>
      </c>
      <c r="C324" t="inlineStr">
        <is>
          <t>FI</t>
        </is>
      </c>
      <c r="D324" s="5" t="inlineStr"/>
      <c r="E324" t="inlineStr"/>
      <c r="F324">
        <f>IF(ISERROR(VLOOKUP(Transaktionen[[#This Row],[Transaktionen]],BTT[Verwendete Transaktion (Pflichtauswahl)],1,FALSE)),"nein","ja")</f>
        <v/>
      </c>
      <c r="G324" t="inlineStr">
        <is>
          <t>in neuester Auswertung von Steffen nicht mehr vorhanden</t>
        </is>
      </c>
    </row>
    <row r="325">
      <c r="A325" t="inlineStr">
        <is>
          <t>/HOAG/M_IGS6</t>
        </is>
      </c>
      <c r="B325" t="inlineStr">
        <is>
          <t>Intra Gruppen Dispo bereinigen</t>
        </is>
      </c>
      <c r="C325" t="inlineStr">
        <is>
          <t>FI</t>
        </is>
      </c>
      <c r="D325" s="5" t="inlineStr"/>
      <c r="E325" t="inlineStr"/>
      <c r="F325">
        <f>IF(ISERROR(VLOOKUP(Transaktionen[[#This Row],[Transaktionen]],BTT[Verwendete Transaktion (Pflichtauswahl)],1,FALSE)),"nein","ja")</f>
        <v/>
      </c>
      <c r="G325" t="inlineStr">
        <is>
          <t>in neuester Auswertung von Steffen nicht mehr vorhanden</t>
        </is>
      </c>
    </row>
    <row r="326">
      <c r="A326" t="inlineStr">
        <is>
          <t>/HOAG/M_LCO</t>
        </is>
      </c>
      <c r="B326" t="inlineStr">
        <is>
          <t>Cockpit Kreditlinien</t>
        </is>
      </c>
      <c r="C326" t="inlineStr">
        <is>
          <t>FI</t>
        </is>
      </c>
      <c r="D326" s="5" t="inlineStr"/>
      <c r="E326" t="inlineStr"/>
      <c r="F326">
        <f>IF(ISERROR(VLOOKUP(Transaktionen[[#This Row],[Transaktionen]],BTT[Verwendete Transaktion (Pflichtauswahl)],1,FALSE)),"nein","ja")</f>
        <v/>
      </c>
      <c r="G326" t="inlineStr">
        <is>
          <t>in neuester Auswertung von Steffen nicht mehr vorhanden</t>
        </is>
      </c>
    </row>
    <row r="327">
      <c r="A327" t="inlineStr">
        <is>
          <t>/HOAG/M_LOG</t>
        </is>
      </c>
      <c r="B327" t="inlineStr">
        <is>
          <t>Protokoll anzeigen</t>
        </is>
      </c>
      <c r="C327" t="inlineStr">
        <is>
          <t>FI</t>
        </is>
      </c>
      <c r="D327" s="5" t="inlineStr"/>
      <c r="E327" t="inlineStr"/>
      <c r="F327">
        <f>IF(ISERROR(VLOOKUP(Transaktionen[[#This Row],[Transaktionen]],BTT[Verwendete Transaktion (Pflichtauswahl)],1,FALSE)),"nein","ja")</f>
        <v/>
      </c>
      <c r="G327" t="inlineStr">
        <is>
          <t>in neuester Auswertung von Steffen nicht mehr vorhanden</t>
        </is>
      </c>
    </row>
    <row r="328">
      <c r="A328" t="inlineStr">
        <is>
          <t>/HOAG/M_MDR1</t>
        </is>
      </c>
      <c r="B328" t="inlineStr">
        <is>
          <t>Marktdatenpf. Referenzzinssatzfixing</t>
        </is>
      </c>
      <c r="C328" t="inlineStr">
        <is>
          <t>FI</t>
        </is>
      </c>
      <c r="D328" s="5" t="n">
        <v>18</v>
      </c>
      <c r="E328" t="inlineStr">
        <is>
          <t>DIALOG</t>
        </is>
      </c>
      <c r="F328">
        <f>IF(ISERROR(VLOOKUP(Transaktionen[[#This Row],[Transaktionen]],BTT[Verwendete Transaktion (Pflichtauswahl)],1,FALSE)),"nein","ja")</f>
        <v/>
      </c>
    </row>
    <row r="329">
      <c r="A329" t="inlineStr">
        <is>
          <t>/HOAG/M_P_PROT_AC</t>
        </is>
      </c>
      <c r="B329" t="inlineStr">
        <is>
          <t>Anzeige Protokoll AC</t>
        </is>
      </c>
      <c r="C329" t="inlineStr">
        <is>
          <t>FI</t>
        </is>
      </c>
      <c r="D329" s="5" t="n">
        <v>16</v>
      </c>
      <c r="E329" t="inlineStr">
        <is>
          <t>DIALOG</t>
        </is>
      </c>
      <c r="F329">
        <f>IF(ISERROR(VLOOKUP(Transaktionen[[#This Row],[Transaktionen]],BTT[Verwendete Transaktion (Pflichtauswahl)],1,FALSE)),"nein","ja")</f>
        <v/>
      </c>
    </row>
    <row r="330">
      <c r="A330" t="inlineStr">
        <is>
          <t>/HOAG/M_P1</t>
        </is>
      </c>
      <c r="B330" t="inlineStr">
        <is>
          <t>Valutenverschiebung u. Betragsanpass</t>
        </is>
      </c>
      <c r="C330" t="inlineStr">
        <is>
          <t>FI</t>
        </is>
      </c>
      <c r="D330" s="5" t="inlineStr"/>
      <c r="E330" t="inlineStr"/>
      <c r="F330">
        <f>IF(ISERROR(VLOOKUP(Transaktionen[[#This Row],[Transaktionen]],BTT[Verwendete Transaktion (Pflichtauswahl)],1,FALSE)),"nein","ja")</f>
        <v/>
      </c>
      <c r="G330" t="inlineStr">
        <is>
          <t>in neuester Auswertung von Steffen nicht mehr vorhanden</t>
        </is>
      </c>
    </row>
    <row r="331">
      <c r="A331" t="inlineStr">
        <is>
          <t>/HOAG/M_PA1</t>
        </is>
      </c>
      <c r="B331" t="inlineStr">
        <is>
          <t>Verteilungskurven</t>
        </is>
      </c>
      <c r="C331" t="inlineStr">
        <is>
          <t>FI</t>
        </is>
      </c>
      <c r="D331" s="5" t="inlineStr"/>
      <c r="E331" t="inlineStr"/>
      <c r="F331">
        <f>IF(ISERROR(VLOOKUP(Transaktionen[[#This Row],[Transaktionen]],BTT[Verwendete Transaktion (Pflichtauswahl)],1,FALSE)),"nein","ja")</f>
        <v/>
      </c>
      <c r="G331" t="inlineStr">
        <is>
          <t>in neuester Auswertung von Steffen nicht mehr vorhanden</t>
        </is>
      </c>
    </row>
    <row r="332">
      <c r="A332" t="inlineStr">
        <is>
          <t>/HOAG/M_PABFFOLGEN</t>
        </is>
      </c>
      <c r="B332" t="inlineStr">
        <is>
          <t>Abfragefolgen</t>
        </is>
      </c>
      <c r="C332" t="inlineStr">
        <is>
          <t>FI</t>
        </is>
      </c>
      <c r="D332" s="5" t="inlineStr"/>
      <c r="E332" t="inlineStr"/>
      <c r="F332">
        <f>IF(ISERROR(VLOOKUP(Transaktionen[[#This Row],[Transaktionen]],BTT[Verwendete Transaktion (Pflichtauswahl)],1,FALSE)),"nein","ja")</f>
        <v/>
      </c>
      <c r="G332" t="inlineStr">
        <is>
          <t>in neuester Auswertung von Steffen nicht mehr vorhanden</t>
        </is>
      </c>
    </row>
    <row r="333">
      <c r="A333" t="inlineStr">
        <is>
          <t>/HOAG/M_PABFRAGE</t>
        </is>
      </c>
      <c r="B333" t="inlineStr">
        <is>
          <t>Abfragen</t>
        </is>
      </c>
      <c r="C333" t="inlineStr">
        <is>
          <t>FI</t>
        </is>
      </c>
      <c r="D333" s="5" t="inlineStr"/>
      <c r="E333" t="inlineStr"/>
      <c r="F333">
        <f>IF(ISERROR(VLOOKUP(Transaktionen[[#This Row],[Transaktionen]],BTT[Verwendete Transaktion (Pflichtauswahl)],1,FALSE)),"nein","ja")</f>
        <v/>
      </c>
      <c r="G333" t="inlineStr">
        <is>
          <t>in neuester Auswertung von Steffen nicht mehr vorhanden</t>
        </is>
      </c>
    </row>
    <row r="334">
      <c r="A334" t="inlineStr">
        <is>
          <t>/HOAG/M_PBEREINIG_PP</t>
        </is>
      </c>
      <c r="B334" t="inlineStr">
        <is>
          <t>Planzahlenpool bereinigen</t>
        </is>
      </c>
      <c r="C334" t="inlineStr">
        <is>
          <t>FI</t>
        </is>
      </c>
      <c r="D334" s="5" t="inlineStr"/>
      <c r="E334" t="inlineStr"/>
      <c r="F334">
        <f>IF(ISERROR(VLOOKUP(Transaktionen[[#This Row],[Transaktionen]],BTT[Verwendete Transaktion (Pflichtauswahl)],1,FALSE)),"nein","ja")</f>
        <v/>
      </c>
      <c r="G334" t="inlineStr">
        <is>
          <t>in neuester Auswertung von Steffen nicht mehr vorhanden</t>
        </is>
      </c>
    </row>
    <row r="335">
      <c r="A335" t="inlineStr">
        <is>
          <t>/HOAG/M_PCODIERG_RUE</t>
        </is>
      </c>
      <c r="B335" t="inlineStr">
        <is>
          <t>Codierung zurück setzen</t>
        </is>
      </c>
      <c r="C335" t="inlineStr">
        <is>
          <t>FI</t>
        </is>
      </c>
      <c r="D335" s="5" t="inlineStr"/>
      <c r="E335" t="inlineStr"/>
      <c r="F335">
        <f>IF(ISERROR(VLOOKUP(Transaktionen[[#This Row],[Transaktionen]],BTT[Verwendete Transaktion (Pflichtauswahl)],1,FALSE)),"nein","ja")</f>
        <v/>
      </c>
      <c r="G335" t="inlineStr">
        <is>
          <t>in neuester Auswertung von Steffen nicht mehr vorhanden</t>
        </is>
      </c>
    </row>
    <row r="336">
      <c r="A336" t="inlineStr">
        <is>
          <t>/HOAG/M_PGROUPREPORT</t>
        </is>
      </c>
      <c r="B336" t="inlineStr">
        <is>
          <t>Plan/Ist-Daten Report mit Datenexp.</t>
        </is>
      </c>
      <c r="C336" t="inlineStr">
        <is>
          <t>FI</t>
        </is>
      </c>
      <c r="D336" s="5" t="inlineStr"/>
      <c r="E336" t="inlineStr"/>
      <c r="F336">
        <f>IF(ISERROR(VLOOKUP(Transaktionen[[#This Row],[Transaktionen]],BTT[Verwendete Transaktion (Pflichtauswahl)],1,FALSE)),"nein","ja")</f>
        <v/>
      </c>
      <c r="G336" t="inlineStr">
        <is>
          <t>in neuester Auswertung von Steffen nicht mehr vorhanden</t>
        </is>
      </c>
    </row>
    <row r="337">
      <c r="A337" t="inlineStr">
        <is>
          <t>/HOAG/M_PI1</t>
        </is>
      </c>
      <c r="B337" t="inlineStr">
        <is>
          <t>Übernahme offener Posten aus IS-U</t>
        </is>
      </c>
      <c r="C337" t="inlineStr">
        <is>
          <t>FI</t>
        </is>
      </c>
      <c r="D337" s="5" t="inlineStr"/>
      <c r="E337" t="inlineStr"/>
      <c r="F337">
        <f>IF(ISERROR(VLOOKUP(Transaktionen[[#This Row],[Transaktionen]],BTT[Verwendete Transaktion (Pflichtauswahl)],1,FALSE)),"nein","ja")</f>
        <v/>
      </c>
      <c r="G337" t="inlineStr">
        <is>
          <t>in neuester Auswertung von Steffen nicht mehr vorhanden</t>
        </is>
      </c>
    </row>
    <row r="338">
      <c r="A338" t="inlineStr">
        <is>
          <t>/HOAG/M_PI2</t>
        </is>
      </c>
      <c r="B338" t="inlineStr">
        <is>
          <t>IS-U Recherche</t>
        </is>
      </c>
      <c r="C338" t="inlineStr">
        <is>
          <t>FI</t>
        </is>
      </c>
      <c r="D338" s="5" t="inlineStr"/>
      <c r="E338" t="inlineStr"/>
      <c r="F338">
        <f>IF(ISERROR(VLOOKUP(Transaktionen[[#This Row],[Transaktionen]],BTT[Verwendete Transaktion (Pflichtauswahl)],1,FALSE)),"nein","ja")</f>
        <v/>
      </c>
      <c r="G338" t="inlineStr">
        <is>
          <t>in neuester Auswertung von Steffen nicht mehr vorhanden</t>
        </is>
      </c>
    </row>
    <row r="339">
      <c r="A339" t="inlineStr">
        <is>
          <t>/HOAG/M_PI4</t>
        </is>
      </c>
      <c r="B339" t="inlineStr">
        <is>
          <t>Recherche Einzelpositionen</t>
        </is>
      </c>
      <c r="C339" t="inlineStr">
        <is>
          <t>FI</t>
        </is>
      </c>
      <c r="D339" s="5" t="inlineStr"/>
      <c r="E339" t="inlineStr"/>
      <c r="F339">
        <f>IF(ISERROR(VLOOKUP(Transaktionen[[#This Row],[Transaktionen]],BTT[Verwendete Transaktion (Pflichtauswahl)],1,FALSE)),"nein","ja")</f>
        <v/>
      </c>
      <c r="G339" t="inlineStr">
        <is>
          <t>in neuester Auswertung von Steffen nicht mehr vorhanden</t>
        </is>
      </c>
    </row>
    <row r="340">
      <c r="A340" t="inlineStr">
        <is>
          <t>/HOAG/M_PI5</t>
        </is>
      </c>
      <c r="B340" t="inlineStr">
        <is>
          <t>Abstimmschlüssel Zahlungsverkehr</t>
        </is>
      </c>
      <c r="C340" t="inlineStr">
        <is>
          <t>FI</t>
        </is>
      </c>
      <c r="D340" s="5" t="inlineStr"/>
      <c r="E340" t="inlineStr"/>
      <c r="F340">
        <f>IF(ISERROR(VLOOKUP(Transaktionen[[#This Row],[Transaktionen]],BTT[Verwendete Transaktion (Pflichtauswahl)],1,FALSE)),"nein","ja")</f>
        <v/>
      </c>
      <c r="G340" t="inlineStr">
        <is>
          <t>in neuester Auswertung von Steffen nicht mehr vorhanden</t>
        </is>
      </c>
    </row>
    <row r="341">
      <c r="A341" t="inlineStr">
        <is>
          <t>/HOAG/M_PI6</t>
        </is>
      </c>
      <c r="B341" t="inlineStr">
        <is>
          <t>Istdaten IS-U</t>
        </is>
      </c>
      <c r="C341" t="inlineStr">
        <is>
          <t>FI</t>
        </is>
      </c>
      <c r="D341" s="5" t="inlineStr"/>
      <c r="E341" t="inlineStr"/>
      <c r="F341">
        <f>IF(ISERROR(VLOOKUP(Transaktionen[[#This Row],[Transaktionen]],BTT[Verwendete Transaktion (Pflichtauswahl)],1,FALSE)),"nein","ja")</f>
        <v/>
      </c>
      <c r="G341" t="inlineStr">
        <is>
          <t>in neuester Auswertung von Steffen nicht mehr vorhanden</t>
        </is>
      </c>
    </row>
    <row r="342">
      <c r="A342" t="inlineStr">
        <is>
          <t>/HOAG/M_PI7</t>
        </is>
      </c>
      <c r="B342" t="inlineStr">
        <is>
          <t>Abstimmung IS-U-Recherche</t>
        </is>
      </c>
      <c r="C342" t="inlineStr">
        <is>
          <t>FI</t>
        </is>
      </c>
      <c r="D342" s="5" t="inlineStr"/>
      <c r="E342" t="inlineStr"/>
      <c r="F342">
        <f>IF(ISERROR(VLOOKUP(Transaktionen[[#This Row],[Transaktionen]],BTT[Verwendete Transaktion (Pflichtauswahl)],1,FALSE)),"nein","ja")</f>
        <v/>
      </c>
      <c r="G342" t="inlineStr">
        <is>
          <t>in neuester Auswertung von Steffen nicht mehr vorhanden</t>
        </is>
      </c>
    </row>
    <row r="343">
      <c r="A343" t="inlineStr">
        <is>
          <t>/HOAG/M_PINSTANZ</t>
        </is>
      </c>
      <c r="B343" t="inlineStr">
        <is>
          <t>Pflege der meldenden Instanz</t>
        </is>
      </c>
      <c r="C343" t="inlineStr">
        <is>
          <t>FI</t>
        </is>
      </c>
      <c r="D343" s="5" t="inlineStr"/>
      <c r="E343" t="inlineStr"/>
      <c r="F343">
        <f>IF(ISERROR(VLOOKUP(Transaktionen[[#This Row],[Transaktionen]],BTT[Verwendete Transaktion (Pflichtauswahl)],1,FALSE)),"nein","ja")</f>
        <v/>
      </c>
      <c r="G343" t="inlineStr">
        <is>
          <t>in neuester Auswertung von Steffen nicht mehr vorhanden</t>
        </is>
      </c>
    </row>
    <row r="344">
      <c r="A344" t="inlineStr">
        <is>
          <t>/HOAG/M_PIST</t>
        </is>
      </c>
      <c r="B344" t="inlineStr">
        <is>
          <t>Manuelle Nachcodierung</t>
        </is>
      </c>
      <c r="C344" t="inlineStr">
        <is>
          <t>FI</t>
        </is>
      </c>
      <c r="D344" s="5" t="inlineStr"/>
      <c r="E344" t="inlineStr"/>
      <c r="F344">
        <f>IF(ISERROR(VLOOKUP(Transaktionen[[#This Row],[Transaktionen]],BTT[Verwendete Transaktion (Pflichtauswahl)],1,FALSE)),"nein","ja")</f>
        <v/>
      </c>
      <c r="G344" t="inlineStr">
        <is>
          <t>in neuester Auswertung von Steffen nicht mehr vorhanden</t>
        </is>
      </c>
    </row>
    <row r="345">
      <c r="A345" t="inlineStr">
        <is>
          <t>/HOAG/M_PISTPLAN</t>
        </is>
      </c>
      <c r="B345" t="inlineStr">
        <is>
          <t>Plan/Ist-Daten Reporting</t>
        </is>
      </c>
      <c r="C345" t="inlineStr">
        <is>
          <t>FI</t>
        </is>
      </c>
      <c r="D345" s="5" t="inlineStr"/>
      <c r="E345" t="inlineStr"/>
      <c r="F345">
        <f>IF(ISERROR(VLOOKUP(Transaktionen[[#This Row],[Transaktionen]],BTT[Verwendete Transaktion (Pflichtauswahl)],1,FALSE)),"nein","ja")</f>
        <v/>
      </c>
      <c r="G345" t="inlineStr">
        <is>
          <t>in neuester Auswertung von Steffen nicht mehr vorhanden</t>
        </is>
      </c>
    </row>
    <row r="346">
      <c r="A346" t="inlineStr">
        <is>
          <t>/HOAG/M_PISTPLAN_NEU</t>
        </is>
      </c>
      <c r="B346" t="inlineStr">
        <is>
          <t>Plan/Ist-Daten Reporting neu (m. FPO</t>
        </is>
      </c>
      <c r="C346" t="inlineStr">
        <is>
          <t>FI</t>
        </is>
      </c>
      <c r="D346" s="5" t="inlineStr"/>
      <c r="E346" t="inlineStr"/>
      <c r="F346">
        <f>IF(ISERROR(VLOOKUP(Transaktionen[[#This Row],[Transaktionen]],BTT[Verwendete Transaktion (Pflichtauswahl)],1,FALSE)),"nein","ja")</f>
        <v/>
      </c>
      <c r="G346" t="inlineStr">
        <is>
          <t>in neuester Auswertung von Steffen nicht mehr vorhanden</t>
        </is>
      </c>
    </row>
    <row r="347">
      <c r="A347" t="inlineStr">
        <is>
          <t>/HOAG/M_PKENNZAHLEN</t>
        </is>
      </c>
      <c r="B347" t="inlineStr">
        <is>
          <t>Manuelle Kennzahlen</t>
        </is>
      </c>
      <c r="C347" t="inlineStr">
        <is>
          <t>FI</t>
        </is>
      </c>
      <c r="D347" s="5" t="inlineStr"/>
      <c r="E347" t="inlineStr"/>
      <c r="F347">
        <f>IF(ISERROR(VLOOKUP(Transaktionen[[#This Row],[Transaktionen]],BTT[Verwendete Transaktion (Pflichtauswahl)],1,FALSE)),"nein","ja")</f>
        <v/>
      </c>
      <c r="G347" t="inlineStr">
        <is>
          <t>in neuester Auswertung von Steffen nicht mehr vorhanden</t>
        </is>
      </c>
    </row>
    <row r="348">
      <c r="A348" t="inlineStr">
        <is>
          <t>/HOAG/M_PKPI_ALV</t>
        </is>
      </c>
      <c r="B348" t="inlineStr">
        <is>
          <t>KPI  (Key Perfomance Indicators)</t>
        </is>
      </c>
      <c r="C348" t="inlineStr">
        <is>
          <t>FI</t>
        </is>
      </c>
      <c r="D348" s="5" t="inlineStr"/>
      <c r="E348" t="inlineStr"/>
      <c r="F348">
        <f>IF(ISERROR(VLOOKUP(Transaktionen[[#This Row],[Transaktionen]],BTT[Verwendete Transaktion (Pflichtauswahl)],1,FALSE)),"nein","ja")</f>
        <v/>
      </c>
      <c r="G348" t="inlineStr">
        <is>
          <t>in neuester Auswertung von Steffen nicht mehr vorhanden</t>
        </is>
      </c>
    </row>
    <row r="349">
      <c r="A349" t="inlineStr">
        <is>
          <t>/HOAG/M_PKPI_EXPORT</t>
        </is>
      </c>
      <c r="B349" t="inlineStr">
        <is>
          <t>Historie KPI Export</t>
        </is>
      </c>
      <c r="C349" t="inlineStr">
        <is>
          <t>FI</t>
        </is>
      </c>
      <c r="D349" s="5" t="inlineStr"/>
      <c r="E349" t="inlineStr"/>
      <c r="F349">
        <f>IF(ISERROR(VLOOKUP(Transaktionen[[#This Row],[Transaktionen]],BTT[Verwendete Transaktion (Pflichtauswahl)],1,FALSE)),"nein","ja")</f>
        <v/>
      </c>
      <c r="G349" t="inlineStr">
        <is>
          <t>in neuester Auswertung von Steffen nicht mehr vorhanden</t>
        </is>
      </c>
    </row>
    <row r="350">
      <c r="A350" t="inlineStr">
        <is>
          <t>/HOAG/M_PPLAN</t>
        </is>
      </c>
      <c r="B350" t="inlineStr">
        <is>
          <t>Pläne</t>
        </is>
      </c>
      <c r="C350" t="inlineStr">
        <is>
          <t>FI</t>
        </is>
      </c>
      <c r="D350" s="5" t="inlineStr"/>
      <c r="E350" t="inlineStr"/>
      <c r="F350">
        <f>IF(ISERROR(VLOOKUP(Transaktionen[[#This Row],[Transaktionen]],BTT[Verwendete Transaktion (Pflichtauswahl)],1,FALSE)),"nein","ja")</f>
        <v/>
      </c>
      <c r="G350" t="inlineStr">
        <is>
          <t>in neuester Auswertung von Steffen nicht mehr vorhanden</t>
        </is>
      </c>
    </row>
    <row r="351">
      <c r="A351" t="inlineStr">
        <is>
          <t>/HOAG/M_PPLANDAT</t>
        </is>
      </c>
      <c r="B351" t="inlineStr">
        <is>
          <t>Manuelle Plandatenerfassung</t>
        </is>
      </c>
      <c r="C351" t="inlineStr">
        <is>
          <t>FI</t>
        </is>
      </c>
      <c r="D351" s="5" t="inlineStr"/>
      <c r="E351" t="inlineStr"/>
      <c r="F351">
        <f>IF(ISERROR(VLOOKUP(Transaktionen[[#This Row],[Transaktionen]],BTT[Verwendete Transaktion (Pflichtauswahl)],1,FALSE)),"nein","ja")</f>
        <v/>
      </c>
      <c r="G351" t="inlineStr">
        <is>
          <t>in neuester Auswertung von Steffen nicht mehr vorhanden</t>
        </is>
      </c>
    </row>
    <row r="352">
      <c r="A352" t="inlineStr">
        <is>
          <t>/HOAG/M_PPLANDAT_IG</t>
        </is>
      </c>
      <c r="B352" t="inlineStr">
        <is>
          <t>Manuelle Plandatenerfassung Intra Gr</t>
        </is>
      </c>
      <c r="C352" t="inlineStr">
        <is>
          <t>FI</t>
        </is>
      </c>
      <c r="D352" s="5" t="inlineStr"/>
      <c r="E352" t="inlineStr"/>
      <c r="F352">
        <f>IF(ISERROR(VLOOKUP(Transaktionen[[#This Row],[Transaktionen]],BTT[Verwendete Transaktion (Pflichtauswahl)],1,FALSE)),"nein","ja")</f>
        <v/>
      </c>
      <c r="G352" t="inlineStr">
        <is>
          <t>in neuester Auswertung von Steffen nicht mehr vorhanden</t>
        </is>
      </c>
    </row>
    <row r="353">
      <c r="A353" t="inlineStr">
        <is>
          <t>/HOAG/M_PPLANVERGL</t>
        </is>
      </c>
      <c r="B353" t="inlineStr">
        <is>
          <t>Plan/Ist-Daten Vergleich Reporting</t>
        </is>
      </c>
      <c r="C353" t="inlineStr">
        <is>
          <t>FI</t>
        </is>
      </c>
      <c r="D353" s="5" t="inlineStr"/>
      <c r="E353" t="inlineStr"/>
      <c r="F353">
        <f>IF(ISERROR(VLOOKUP(Transaktionen[[#This Row],[Transaktionen]],BTT[Verwendete Transaktion (Pflichtauswahl)],1,FALSE)),"nein","ja")</f>
        <v/>
      </c>
      <c r="G353" t="inlineStr">
        <is>
          <t>in neuester Auswertung von Steffen nicht mehr vorhanden</t>
        </is>
      </c>
    </row>
    <row r="354">
      <c r="A354" t="inlineStr">
        <is>
          <t>/HOAG/M_PPLANVERSION</t>
        </is>
      </c>
      <c r="B354" t="inlineStr">
        <is>
          <t>Planversionen Pflege</t>
        </is>
      </c>
      <c r="C354" t="inlineStr">
        <is>
          <t>FI</t>
        </is>
      </c>
      <c r="D354" s="5" t="inlineStr"/>
      <c r="E354" t="inlineStr"/>
      <c r="F354">
        <f>IF(ISERROR(VLOOKUP(Transaktionen[[#This Row],[Transaktionen]],BTT[Verwendete Transaktion (Pflichtauswahl)],1,FALSE)),"nein","ja")</f>
        <v/>
      </c>
      <c r="G354" t="inlineStr">
        <is>
          <t>in neuester Auswertung von Steffen nicht mehr vorhanden</t>
        </is>
      </c>
    </row>
    <row r="355">
      <c r="A355" t="inlineStr">
        <is>
          <t>/HOAG/M_PPLANZP_ALV</t>
        </is>
      </c>
      <c r="B355" t="inlineStr">
        <is>
          <t>Planzahlenpool</t>
        </is>
      </c>
      <c r="C355" t="inlineStr">
        <is>
          <t>FI</t>
        </is>
      </c>
      <c r="D355" s="5" t="inlineStr"/>
      <c r="E355" t="inlineStr"/>
      <c r="F355">
        <f>IF(ISERROR(VLOOKUP(Transaktionen[[#This Row],[Transaktionen]],BTT[Verwendete Transaktion (Pflichtauswahl)],1,FALSE)),"nein","ja")</f>
        <v/>
      </c>
      <c r="G355" t="inlineStr">
        <is>
          <t>in neuester Auswertung von Steffen nicht mehr vorhanden</t>
        </is>
      </c>
    </row>
    <row r="356">
      <c r="A356" t="inlineStr">
        <is>
          <t>/HOAG/M_PPZ_AUS_CML</t>
        </is>
      </c>
      <c r="B356" t="inlineStr">
        <is>
          <t>Planzahlen aus CML und CFM</t>
        </is>
      </c>
      <c r="C356" t="inlineStr">
        <is>
          <t>FI</t>
        </is>
      </c>
      <c r="D356" s="5" t="inlineStr"/>
      <c r="E356" t="inlineStr"/>
      <c r="F356">
        <f>IF(ISERROR(VLOOKUP(Transaktionen[[#This Row],[Transaktionen]],BTT[Verwendete Transaktion (Pflichtauswahl)],1,FALSE)),"nein","ja")</f>
        <v/>
      </c>
      <c r="G356" t="inlineStr">
        <is>
          <t>in neuester Auswertung von Steffen nicht mehr vorhanden</t>
        </is>
      </c>
    </row>
    <row r="357">
      <c r="A357" t="inlineStr">
        <is>
          <t>/HOAG/M_PPZ_AUS_DISP</t>
        </is>
      </c>
      <c r="B357" t="inlineStr">
        <is>
          <t>Planzahlen aus Dispositionen</t>
        </is>
      </c>
      <c r="C357" t="inlineStr">
        <is>
          <t>FI</t>
        </is>
      </c>
      <c r="D357" s="5" t="inlineStr"/>
      <c r="E357" t="inlineStr"/>
      <c r="F357">
        <f>IF(ISERROR(VLOOKUP(Transaktionen[[#This Row],[Transaktionen]],BTT[Verwendete Transaktion (Pflichtauswahl)],1,FALSE)),"nein","ja")</f>
        <v/>
      </c>
      <c r="G357" t="inlineStr">
        <is>
          <t>in neuester Auswertung von Steffen nicht mehr vorhanden</t>
        </is>
      </c>
    </row>
    <row r="358">
      <c r="A358" t="inlineStr">
        <is>
          <t>/HOAG/M_PPZ_AUS_MM</t>
        </is>
      </c>
      <c r="B358" t="inlineStr">
        <is>
          <t>Planzahlen aus MM</t>
        </is>
      </c>
      <c r="C358" t="inlineStr">
        <is>
          <t>FI</t>
        </is>
      </c>
      <c r="D358" s="5" t="inlineStr"/>
      <c r="E358" t="inlineStr"/>
      <c r="F358">
        <f>IF(ISERROR(VLOOKUP(Transaktionen[[#This Row],[Transaktionen]],BTT[Verwendete Transaktion (Pflichtauswahl)],1,FALSE)),"nein","ja")</f>
        <v/>
      </c>
      <c r="G358" t="inlineStr">
        <is>
          <t>in neuester Auswertung von Steffen nicht mehr vorhanden</t>
        </is>
      </c>
    </row>
    <row r="359">
      <c r="A359" t="inlineStr">
        <is>
          <t>/HOAG/M_PPZ_AUS_SD</t>
        </is>
      </c>
      <c r="B359" t="inlineStr">
        <is>
          <t>Planzahlen aus SD und MM</t>
        </is>
      </c>
      <c r="C359" t="inlineStr">
        <is>
          <t>FI</t>
        </is>
      </c>
      <c r="D359" s="5" t="inlineStr"/>
      <c r="E359" t="inlineStr"/>
      <c r="F359">
        <f>IF(ISERROR(VLOOKUP(Transaktionen[[#This Row],[Transaktionen]],BTT[Verwendete Transaktion (Pflichtauswahl)],1,FALSE)),"nein","ja")</f>
        <v/>
      </c>
      <c r="G359" t="inlineStr">
        <is>
          <t>in neuester Auswertung von Steffen nicht mehr vorhanden</t>
        </is>
      </c>
    </row>
    <row r="360">
      <c r="A360" t="inlineStr">
        <is>
          <t>/HOAG/M_PPZ_AUS_TR</t>
        </is>
      </c>
      <c r="B360" t="inlineStr">
        <is>
          <t>Planzahlen aus Treasury</t>
        </is>
      </c>
      <c r="C360" t="inlineStr">
        <is>
          <t>FI</t>
        </is>
      </c>
      <c r="D360" s="5" t="inlineStr"/>
      <c r="E360" t="inlineStr"/>
      <c r="F360">
        <f>IF(ISERROR(VLOOKUP(Transaktionen[[#This Row],[Transaktionen]],BTT[Verwendete Transaktion (Pflichtauswahl)],1,FALSE)),"nein","ja")</f>
        <v/>
      </c>
      <c r="G360" t="inlineStr">
        <is>
          <t>in neuester Auswertung von Steffen nicht mehr vorhanden</t>
        </is>
      </c>
    </row>
    <row r="361">
      <c r="A361" t="inlineStr">
        <is>
          <t>/HOAG/M_PPZ_FORTSCHR</t>
        </is>
      </c>
      <c r="B361" t="inlineStr">
        <is>
          <t>Planzahlen fortschreiben</t>
        </is>
      </c>
      <c r="C361" t="inlineStr">
        <is>
          <t>FI</t>
        </is>
      </c>
      <c r="D361" s="5" t="inlineStr"/>
      <c r="E361" t="inlineStr"/>
      <c r="F361">
        <f>IF(ISERROR(VLOOKUP(Transaktionen[[#This Row],[Transaktionen]],BTT[Verwendete Transaktion (Pflichtauswahl)],1,FALSE)),"nein","ja")</f>
        <v/>
      </c>
      <c r="G361" t="inlineStr">
        <is>
          <t>in neuester Auswertung von Steffen nicht mehr vorhanden</t>
        </is>
      </c>
    </row>
    <row r="362">
      <c r="A362" t="inlineStr">
        <is>
          <t>/HOAG/M_PPZ_KOPIEREN</t>
        </is>
      </c>
      <c r="B362" t="inlineStr">
        <is>
          <t>Planzahlen kopieren</t>
        </is>
      </c>
      <c r="C362" t="inlineStr">
        <is>
          <t>FI</t>
        </is>
      </c>
      <c r="D362" s="5" t="inlineStr"/>
      <c r="E362" t="inlineStr"/>
      <c r="F362">
        <f>IF(ISERROR(VLOOKUP(Transaktionen[[#This Row],[Transaktionen]],BTT[Verwendete Transaktion (Pflichtauswahl)],1,FALSE)),"nein","ja")</f>
        <v/>
      </c>
      <c r="G362" t="inlineStr">
        <is>
          <t>in neuester Auswertung von Steffen nicht mehr vorhanden</t>
        </is>
      </c>
    </row>
    <row r="363">
      <c r="A363" t="inlineStr">
        <is>
          <t>/HOAG/M_PPZ_LOESCHEN</t>
        </is>
      </c>
      <c r="B363" t="inlineStr">
        <is>
          <t>Planzahlen löschen</t>
        </is>
      </c>
      <c r="C363" t="inlineStr">
        <is>
          <t>FI</t>
        </is>
      </c>
      <c r="D363" s="5" t="inlineStr"/>
      <c r="E363" t="inlineStr"/>
      <c r="F363">
        <f>IF(ISERROR(VLOOKUP(Transaktionen[[#This Row],[Transaktionen]],BTT[Verwendete Transaktion (Pflichtauswahl)],1,FALSE)),"nein","ja")</f>
        <v/>
      </c>
      <c r="G363" t="inlineStr">
        <is>
          <t>in neuester Auswertung von Steffen nicht mehr vorhanden</t>
        </is>
      </c>
    </row>
    <row r="364">
      <c r="A364" t="inlineStr">
        <is>
          <t>/HOAG/M_PRABFRAGEFLG</t>
        </is>
      </c>
      <c r="B364" t="inlineStr">
        <is>
          <t>Abfragefolgen drucken</t>
        </is>
      </c>
      <c r="C364" t="inlineStr">
        <is>
          <t>FI</t>
        </is>
      </c>
      <c r="D364" s="5" t="inlineStr"/>
      <c r="E364" t="inlineStr"/>
      <c r="F364">
        <f>IF(ISERROR(VLOOKUP(Transaktionen[[#This Row],[Transaktionen]],BTT[Verwendete Transaktion (Pflichtauswahl)],1,FALSE)),"nein","ja")</f>
        <v/>
      </c>
      <c r="G364" t="inlineStr">
        <is>
          <t>in neuester Auswertung von Steffen nicht mehr vorhanden</t>
        </is>
      </c>
    </row>
    <row r="365">
      <c r="A365" t="inlineStr">
        <is>
          <t>/HOAG/M_PREPORTSTRUK</t>
        </is>
      </c>
      <c r="B365" t="inlineStr">
        <is>
          <t>Pflege der Reportstrukturen</t>
        </is>
      </c>
      <c r="C365" t="inlineStr">
        <is>
          <t>FI</t>
        </is>
      </c>
      <c r="D365" s="5" t="inlineStr"/>
      <c r="E365" t="inlineStr"/>
      <c r="F365">
        <f>IF(ISERROR(VLOOKUP(Transaktionen[[#This Row],[Transaktionen]],BTT[Verwendete Transaktion (Pflichtauswahl)],1,FALSE)),"nein","ja")</f>
        <v/>
      </c>
      <c r="G365" t="inlineStr">
        <is>
          <t>in neuester Auswertung von Steffen nicht mehr vorhanden</t>
        </is>
      </c>
    </row>
    <row r="366">
      <c r="A366" t="inlineStr">
        <is>
          <t>/HOAG/M_PS1</t>
        </is>
      </c>
      <c r="B366" t="inlineStr">
        <is>
          <t>Übersteuerung Belegkettenverfolgung</t>
        </is>
      </c>
      <c r="C366" t="inlineStr">
        <is>
          <t>FI</t>
        </is>
      </c>
      <c r="D366" s="5" t="inlineStr"/>
      <c r="E366" t="inlineStr"/>
      <c r="F366">
        <f>IF(ISERROR(VLOOKUP(Transaktionen[[#This Row],[Transaktionen]],BTT[Verwendete Transaktion (Pflichtauswahl)],1,FALSE)),"nein","ja")</f>
        <v/>
      </c>
      <c r="G366" t="inlineStr">
        <is>
          <t>in neuester Auswertung von Steffen nicht mehr vorhanden</t>
        </is>
      </c>
    </row>
    <row r="367">
      <c r="A367" t="inlineStr">
        <is>
          <t>/HOAG/M_PS10</t>
        </is>
      </c>
      <c r="B367" t="inlineStr">
        <is>
          <t>Deaktivieren von Planversionen</t>
        </is>
      </c>
      <c r="C367" t="inlineStr">
        <is>
          <t>FI</t>
        </is>
      </c>
      <c r="D367" s="5" t="inlineStr"/>
      <c r="E367" t="inlineStr"/>
      <c r="F367">
        <f>IF(ISERROR(VLOOKUP(Transaktionen[[#This Row],[Transaktionen]],BTT[Verwendete Transaktion (Pflichtauswahl)],1,FALSE)),"nein","ja")</f>
        <v/>
      </c>
      <c r="G367" t="inlineStr">
        <is>
          <t>in neuester Auswertung von Steffen nicht mehr vorhanden</t>
        </is>
      </c>
    </row>
    <row r="368">
      <c r="A368" t="inlineStr">
        <is>
          <t>/HOAG/M_PS2</t>
        </is>
      </c>
      <c r="B368" t="inlineStr">
        <is>
          <t>Betragsbedingte Aussort. von Belegen</t>
        </is>
      </c>
      <c r="C368" t="inlineStr">
        <is>
          <t>FI</t>
        </is>
      </c>
      <c r="D368" s="5" t="inlineStr"/>
      <c r="E368" t="inlineStr"/>
      <c r="F368">
        <f>IF(ISERROR(VLOOKUP(Transaktionen[[#This Row],[Transaktionen]],BTT[Verwendete Transaktion (Pflichtauswahl)],1,FALSE)),"nein","ja")</f>
        <v/>
      </c>
      <c r="G368" t="inlineStr">
        <is>
          <t>in neuester Auswertung von Steffen nicht mehr vorhanden</t>
        </is>
      </c>
    </row>
    <row r="369">
      <c r="A369" t="inlineStr">
        <is>
          <t>/HOAG/M_PS3</t>
        </is>
      </c>
      <c r="B369" t="inlineStr">
        <is>
          <t>Meldungsausgabe im Prot. der FI-Rech</t>
        </is>
      </c>
      <c r="C369" t="inlineStr">
        <is>
          <t>FI</t>
        </is>
      </c>
      <c r="D369" s="5" t="inlineStr"/>
      <c r="E369" t="inlineStr"/>
      <c r="F369">
        <f>IF(ISERROR(VLOOKUP(Transaktionen[[#This Row],[Transaktionen]],BTT[Verwendete Transaktion (Pflichtauswahl)],1,FALSE)),"nein","ja")</f>
        <v/>
      </c>
      <c r="G369" t="inlineStr">
        <is>
          <t>in neuester Auswertung von Steffen nicht mehr vorhanden</t>
        </is>
      </c>
    </row>
    <row r="370">
      <c r="A370" t="inlineStr">
        <is>
          <t>/HOAG/M_PS4</t>
        </is>
      </c>
      <c r="B370" t="inlineStr">
        <is>
          <t>Aufsummierung bei n:m Ausgleich</t>
        </is>
      </c>
      <c r="C370" t="inlineStr">
        <is>
          <t>FI</t>
        </is>
      </c>
      <c r="D370" s="5" t="inlineStr"/>
      <c r="E370" t="inlineStr"/>
      <c r="F370">
        <f>IF(ISERROR(VLOOKUP(Transaktionen[[#This Row],[Transaktionen]],BTT[Verwendete Transaktion (Pflichtauswahl)],1,FALSE)),"nein","ja")</f>
        <v/>
      </c>
      <c r="G370" t="inlineStr">
        <is>
          <t>in neuester Auswertung von Steffen nicht mehr vorhanden</t>
        </is>
      </c>
    </row>
    <row r="371">
      <c r="A371" t="inlineStr">
        <is>
          <t>/HOAG/M_PS5</t>
        </is>
      </c>
      <c r="B371" t="inlineStr">
        <is>
          <t>Offene Posten aus IS-U : Stammdaten</t>
        </is>
      </c>
      <c r="C371" t="inlineStr">
        <is>
          <t>FI</t>
        </is>
      </c>
      <c r="D371" s="5" t="inlineStr"/>
      <c r="E371" t="inlineStr"/>
      <c r="F371">
        <f>IF(ISERROR(VLOOKUP(Transaktionen[[#This Row],[Transaktionen]],BTT[Verwendete Transaktion (Pflichtauswahl)],1,FALSE)),"nein","ja")</f>
        <v/>
      </c>
      <c r="G371" t="inlineStr">
        <is>
          <t>in neuester Auswertung von Steffen nicht mehr vorhanden</t>
        </is>
      </c>
    </row>
    <row r="372">
      <c r="A372" t="inlineStr">
        <is>
          <t>/HOAG/M_PS6</t>
        </is>
      </c>
      <c r="B372" t="inlineStr">
        <is>
          <t>Planung: Szenarien</t>
        </is>
      </c>
      <c r="C372" t="inlineStr">
        <is>
          <t>FI</t>
        </is>
      </c>
      <c r="D372" s="5" t="inlineStr"/>
      <c r="E372" t="inlineStr"/>
      <c r="F372">
        <f>IF(ISERROR(VLOOKUP(Transaktionen[[#This Row],[Transaktionen]],BTT[Verwendete Transaktion (Pflichtauswahl)],1,FALSE)),"nein","ja")</f>
        <v/>
      </c>
      <c r="G372" t="inlineStr">
        <is>
          <t>in neuester Auswertung von Steffen nicht mehr vorhanden</t>
        </is>
      </c>
    </row>
    <row r="373">
      <c r="A373" t="inlineStr">
        <is>
          <t>/HOAG/M_PS7</t>
        </is>
      </c>
      <c r="B373" t="inlineStr">
        <is>
          <t>Planung: Herkunft der Plandaten</t>
        </is>
      </c>
      <c r="C373" t="inlineStr">
        <is>
          <t>FI</t>
        </is>
      </c>
      <c r="D373" s="5" t="inlineStr"/>
      <c r="E373" t="inlineStr"/>
      <c r="F373">
        <f>IF(ISERROR(VLOOKUP(Transaktionen[[#This Row],[Transaktionen]],BTT[Verwendete Transaktion (Pflichtauswahl)],1,FALSE)),"nein","ja")</f>
        <v/>
      </c>
      <c r="G373" t="inlineStr">
        <is>
          <t>in neuester Auswertung von Steffen nicht mehr vorhanden</t>
        </is>
      </c>
    </row>
    <row r="374">
      <c r="A374" t="inlineStr">
        <is>
          <t>/HOAG/M_PS8</t>
        </is>
      </c>
      <c r="B374" t="inlineStr">
        <is>
          <t>Valutenverschieb. Buchhaltungskonten</t>
        </is>
      </c>
      <c r="C374" t="inlineStr">
        <is>
          <t>FI</t>
        </is>
      </c>
      <c r="D374" s="5" t="inlineStr"/>
      <c r="E374" t="inlineStr"/>
      <c r="F374">
        <f>IF(ISERROR(VLOOKUP(Transaktionen[[#This Row],[Transaktionen]],BTT[Verwendete Transaktion (Pflichtauswahl)],1,FALSE)),"nein","ja")</f>
        <v/>
      </c>
      <c r="G374" t="inlineStr">
        <is>
          <t>in neuester Auswertung von Steffen nicht mehr vorhanden</t>
        </is>
      </c>
    </row>
    <row r="375">
      <c r="A375" t="inlineStr">
        <is>
          <t>/HOAG/M_PS9</t>
        </is>
      </c>
      <c r="B375" t="inlineStr">
        <is>
          <t>Definition abhängiger Plangruppen</t>
        </is>
      </c>
      <c r="C375" t="inlineStr">
        <is>
          <t>FI</t>
        </is>
      </c>
      <c r="D375" s="5" t="inlineStr"/>
      <c r="E375" t="inlineStr"/>
      <c r="F375">
        <f>IF(ISERROR(VLOOKUP(Transaktionen[[#This Row],[Transaktionen]],BTT[Verwendete Transaktion (Pflichtauswahl)],1,FALSE)),"nein","ja")</f>
        <v/>
      </c>
      <c r="G375" t="inlineStr">
        <is>
          <t>in neuester Auswertung von Steffen nicht mehr vorhanden</t>
        </is>
      </c>
    </row>
    <row r="376">
      <c r="A376" t="inlineStr">
        <is>
          <t>/HOAG/M_PSML_AK</t>
        </is>
      </c>
      <c r="B376" t="inlineStr">
        <is>
          <t>Pflege der Ausschlusskonten</t>
        </is>
      </c>
      <c r="C376" t="inlineStr">
        <is>
          <t>FI</t>
        </is>
      </c>
      <c r="D376" s="5" t="inlineStr"/>
      <c r="E376" t="inlineStr"/>
      <c r="F376">
        <f>IF(ISERROR(VLOOKUP(Transaktionen[[#This Row],[Transaktionen]],BTT[Verwendete Transaktion (Pflichtauswahl)],1,FALSE)),"nein","ja")</f>
        <v/>
      </c>
      <c r="G376" t="inlineStr">
        <is>
          <t>in neuester Auswertung von Steffen nicht mehr vorhanden</t>
        </is>
      </c>
    </row>
    <row r="377">
      <c r="A377" t="inlineStr">
        <is>
          <t>/HOAG/M_PSML_M2N</t>
        </is>
      </c>
      <c r="B377" t="inlineStr">
        <is>
          <t>Einst. z. erw. m:n-Behandl.</t>
        </is>
      </c>
      <c r="C377" t="inlineStr">
        <is>
          <t>FI</t>
        </is>
      </c>
      <c r="D377" s="5" t="inlineStr"/>
      <c r="E377" t="inlineStr"/>
      <c r="F377">
        <f>IF(ISERROR(VLOOKUP(Transaktionen[[#This Row],[Transaktionen]],BTT[Verwendete Transaktion (Pflichtauswahl)],1,FALSE)),"nein","ja")</f>
        <v/>
      </c>
      <c r="G377" t="inlineStr">
        <is>
          <t>in neuester Auswertung von Steffen nicht mehr vorhanden</t>
        </is>
      </c>
    </row>
    <row r="378">
      <c r="A378" t="inlineStr">
        <is>
          <t>/HOAG/M_PSML_M2N_BEL</t>
        </is>
      </c>
      <c r="B378" t="inlineStr">
        <is>
          <t>Einst. m:n-Behandl. Belege</t>
        </is>
      </c>
      <c r="C378" t="inlineStr">
        <is>
          <t>FI</t>
        </is>
      </c>
      <c r="D378" s="5" t="inlineStr"/>
      <c r="E378" t="inlineStr"/>
      <c r="F378">
        <f>IF(ISERROR(VLOOKUP(Transaktionen[[#This Row],[Transaktionen]],BTT[Verwendete Transaktion (Pflichtauswahl)],1,FALSE)),"nein","ja")</f>
        <v/>
      </c>
      <c r="G378" t="inlineStr">
        <is>
          <t>in neuester Auswertung von Steffen nicht mehr vorhanden</t>
        </is>
      </c>
    </row>
    <row r="379">
      <c r="A379" t="inlineStr">
        <is>
          <t>/HOAG/M_PSML_ZK</t>
        </is>
      </c>
      <c r="B379" t="inlineStr">
        <is>
          <t>Zielkonten</t>
        </is>
      </c>
      <c r="C379" t="inlineStr">
        <is>
          <t>FI</t>
        </is>
      </c>
      <c r="D379" s="5" t="inlineStr"/>
      <c r="E379" t="inlineStr"/>
      <c r="F379">
        <f>IF(ISERROR(VLOOKUP(Transaktionen[[#This Row],[Transaktionen]],BTT[Verwendete Transaktion (Pflichtauswahl)],1,FALSE)),"nein","ja")</f>
        <v/>
      </c>
      <c r="G379" t="inlineStr">
        <is>
          <t>in neuester Auswertung von Steffen nicht mehr vorhanden</t>
        </is>
      </c>
    </row>
    <row r="380">
      <c r="A380" t="inlineStr">
        <is>
          <t>/HOAG/M_PUEB_DATEI</t>
        </is>
      </c>
      <c r="B380" t="inlineStr">
        <is>
          <t>Übernahme von Planzahlen aus Datei</t>
        </is>
      </c>
      <c r="C380" t="inlineStr">
        <is>
          <t>FI</t>
        </is>
      </c>
      <c r="D380" s="5" t="inlineStr"/>
      <c r="E380" t="inlineStr"/>
      <c r="F380">
        <f>IF(ISERROR(VLOOKUP(Transaktionen[[#This Row],[Transaktionen]],BTT[Verwendete Transaktion (Pflichtauswahl)],1,FALSE)),"nein","ja")</f>
        <v/>
      </c>
      <c r="G380" t="inlineStr">
        <is>
          <t>in neuester Auswertung von Steffen nicht mehr vorhanden</t>
        </is>
      </c>
    </row>
    <row r="381">
      <c r="A381" t="inlineStr">
        <is>
          <t>/HOAG/M_PUEB_MONCLAS</t>
        </is>
      </c>
      <c r="B381" t="inlineStr">
        <is>
          <t>Planzahlen aus Moneta Classic</t>
        </is>
      </c>
      <c r="C381" t="inlineStr">
        <is>
          <t>FI</t>
        </is>
      </c>
      <c r="D381" s="5" t="inlineStr"/>
      <c r="E381" t="inlineStr"/>
      <c r="F381">
        <f>IF(ISERROR(VLOOKUP(Transaktionen[[#This Row],[Transaktionen]],BTT[Verwendete Transaktion (Pflichtauswahl)],1,FALSE)),"nein","ja")</f>
        <v/>
      </c>
      <c r="G381" t="inlineStr">
        <is>
          <t>in neuester Auswertung von Steffen nicht mehr vorhanden</t>
        </is>
      </c>
    </row>
    <row r="382">
      <c r="A382" t="inlineStr">
        <is>
          <t>/HOAG/M_PUEBERNAH_AP</t>
        </is>
      </c>
      <c r="B382" t="inlineStr">
        <is>
          <t>Übernahme von APs und OPs</t>
        </is>
      </c>
      <c r="C382" t="inlineStr">
        <is>
          <t>FI</t>
        </is>
      </c>
      <c r="D382" s="5" t="inlineStr"/>
      <c r="E382" t="inlineStr"/>
      <c r="F382">
        <f>IF(ISERROR(VLOOKUP(Transaktionen[[#This Row],[Transaktionen]],BTT[Verwendete Transaktion (Pflichtauswahl)],1,FALSE)),"nein","ja")</f>
        <v/>
      </c>
      <c r="G382" t="inlineStr">
        <is>
          <t>in neuester Auswertung von Steffen nicht mehr vorhanden</t>
        </is>
      </c>
    </row>
    <row r="383">
      <c r="A383" t="inlineStr">
        <is>
          <t>/HOAG/M_PUEBERNAH_OP</t>
        </is>
      </c>
      <c r="B383" t="inlineStr">
        <is>
          <t>MONETA: ÜBERNAHME VON OPS</t>
        </is>
      </c>
      <c r="C383" t="inlineStr">
        <is>
          <t>FI</t>
        </is>
      </c>
      <c r="D383" s="5" t="inlineStr"/>
      <c r="E383" t="inlineStr"/>
      <c r="F383">
        <f>IF(ISERROR(VLOOKUP(Transaktionen[[#This Row],[Transaktionen]],BTT[Verwendete Transaktion (Pflichtauswahl)],1,FALSE)),"nein","ja")</f>
        <v/>
      </c>
      <c r="G383" t="inlineStr">
        <is>
          <t>in neuester Auswertung von Steffen nicht mehr vorhanden</t>
        </is>
      </c>
    </row>
    <row r="384">
      <c r="A384" t="inlineStr">
        <is>
          <t>/HOAG/M_PUPDATESUMTB</t>
        </is>
      </c>
      <c r="B384" t="inlineStr">
        <is>
          <t>Summentabellen Istrechnung</t>
        </is>
      </c>
      <c r="C384" t="inlineStr">
        <is>
          <t>FI</t>
        </is>
      </c>
      <c r="D384" s="5" t="inlineStr"/>
      <c r="E384" t="inlineStr"/>
      <c r="F384">
        <f>IF(ISERROR(VLOOKUP(Transaktionen[[#This Row],[Transaktionen]],BTT[Verwendete Transaktion (Pflichtauswahl)],1,FALSE)),"nein","ja")</f>
        <v/>
      </c>
      <c r="G384" t="inlineStr">
        <is>
          <t>in neuester Auswertung von Steffen nicht mehr vorhanden</t>
        </is>
      </c>
    </row>
    <row r="385">
      <c r="A385" t="inlineStr">
        <is>
          <t>/HOAG/M_PZP_SAPCM</t>
        </is>
      </c>
      <c r="B385" t="inlineStr">
        <is>
          <t>Übernahme Planzahlen aus SAP-CM</t>
        </is>
      </c>
      <c r="C385" t="inlineStr">
        <is>
          <t>FI</t>
        </is>
      </c>
      <c r="D385" s="5" t="inlineStr"/>
      <c r="E385" t="inlineStr"/>
      <c r="F385">
        <f>IF(ISERROR(VLOOKUP(Transaktionen[[#This Row],[Transaktionen]],BTT[Verwendete Transaktion (Pflichtauswahl)],1,FALSE)),"nein","ja")</f>
        <v/>
      </c>
      <c r="G385" t="inlineStr">
        <is>
          <t>in neuester Auswertung von Steffen nicht mehr vorhanden</t>
        </is>
      </c>
    </row>
    <row r="386">
      <c r="A386" t="inlineStr">
        <is>
          <t>/HOAG/M_PZP_SAPHDB</t>
        </is>
      </c>
      <c r="B386" t="inlineStr">
        <is>
          <t>Übernahme Planzahlen aus SAP-Hana</t>
        </is>
      </c>
      <c r="C386" t="inlineStr">
        <is>
          <t>FI</t>
        </is>
      </c>
      <c r="D386" s="5" t="inlineStr"/>
      <c r="E386" t="inlineStr"/>
      <c r="F386">
        <f>IF(ISERROR(VLOOKUP(Transaktionen[[#This Row],[Transaktionen]],BTT[Verwendete Transaktion (Pflichtauswahl)],1,FALSE)),"nein","ja")</f>
        <v/>
      </c>
      <c r="G386" t="inlineStr">
        <is>
          <t>in neuester Auswertung von Steffen nicht mehr vorhanden</t>
        </is>
      </c>
    </row>
    <row r="387">
      <c r="A387" t="inlineStr">
        <is>
          <t>/HOAG/M_SNAPSHOT</t>
        </is>
      </c>
      <c r="B387" t="inlineStr">
        <is>
          <t>Snapshot Salden</t>
        </is>
      </c>
      <c r="C387" t="inlineStr">
        <is>
          <t>FI</t>
        </is>
      </c>
      <c r="D387" s="5" t="inlineStr"/>
      <c r="E387" t="inlineStr"/>
      <c r="F387">
        <f>IF(ISERROR(VLOOKUP(Transaktionen[[#This Row],[Transaktionen]],BTT[Verwendete Transaktion (Pflichtauswahl)],1,FALSE)),"nein","ja")</f>
        <v/>
      </c>
      <c r="G387" t="inlineStr">
        <is>
          <t>in neuester Auswertung von Steffen nicht mehr vorhanden</t>
        </is>
      </c>
    </row>
    <row r="388">
      <c r="A388" t="inlineStr">
        <is>
          <t>/HOAG/M_SNAPSHOT_ALV</t>
        </is>
      </c>
      <c r="B388" t="inlineStr">
        <is>
          <t>Snapshot Vergleich</t>
        </is>
      </c>
      <c r="C388" t="inlineStr">
        <is>
          <t>FI</t>
        </is>
      </c>
      <c r="D388" s="5" t="inlineStr"/>
      <c r="E388" t="inlineStr"/>
      <c r="F388">
        <f>IF(ISERROR(VLOOKUP(Transaktionen[[#This Row],[Transaktionen]],BTT[Verwendete Transaktion (Pflichtauswahl)],1,FALSE)),"nein","ja")</f>
        <v/>
      </c>
      <c r="G388" t="inlineStr">
        <is>
          <t>in neuester Auswertung von Steffen nicht mehr vorhanden</t>
        </is>
      </c>
    </row>
    <row r="389">
      <c r="A389" t="inlineStr">
        <is>
          <t>/HOAG/NBSY</t>
        </is>
      </c>
      <c r="B389" t="inlineStr">
        <is>
          <t>AutoBank: Einstellungen  Zielsysteme</t>
        </is>
      </c>
      <c r="C389" t="inlineStr">
        <is>
          <t>FI</t>
        </is>
      </c>
      <c r="D389" s="5" t="n">
        <v>1453</v>
      </c>
      <c r="E389" t="inlineStr">
        <is>
          <t>DIALOG</t>
        </is>
      </c>
      <c r="F389">
        <f>IF(ISERROR(VLOOKUP(Transaktionen[[#This Row],[Transaktionen]],BTT[Verwendete Transaktion (Pflichtauswahl)],1,FALSE)),"nein","ja")</f>
        <v/>
      </c>
    </row>
    <row r="390">
      <c r="A390" t="inlineStr">
        <is>
          <t>/HOAG/O_AUSZUGMETA</t>
        </is>
      </c>
      <c r="B390" t="inlineStr">
        <is>
          <t>ASM: Metadaten zum Auszug anzeigen</t>
        </is>
      </c>
      <c r="C390" t="inlineStr">
        <is>
          <t>FI</t>
        </is>
      </c>
      <c r="D390" s="5" t="n">
        <v>33</v>
      </c>
      <c r="E390" t="inlineStr">
        <is>
          <t>DIALOG</t>
        </is>
      </c>
      <c r="F390">
        <f>IF(ISERROR(VLOOKUP(Transaktionen[[#This Row],[Transaktionen]],BTT[Verwendete Transaktion (Pflichtauswahl)],1,FALSE)),"nein","ja")</f>
        <v/>
      </c>
    </row>
    <row r="391">
      <c r="A391" t="inlineStr">
        <is>
          <t>/HOAG/O_AVIS_ANZ</t>
        </is>
      </c>
      <c r="B391" t="inlineStr">
        <is>
          <t>Anzeige von Umsatzavisen</t>
        </is>
      </c>
      <c r="C391" t="inlineStr">
        <is>
          <t>FI</t>
        </is>
      </c>
      <c r="D391" s="5" t="n">
        <v>75135</v>
      </c>
      <c r="E391" t="inlineStr">
        <is>
          <t>DIALOG</t>
        </is>
      </c>
      <c r="F391">
        <f>IF(ISERROR(VLOOKUP(Transaktionen[[#This Row],[Transaktionen]],BTT[Verwendete Transaktion (Pflichtauswahl)],1,FALSE)),"nein","ja")</f>
        <v/>
      </c>
    </row>
    <row r="392">
      <c r="A392" t="inlineStr">
        <is>
          <t>/HOAG/O_BEREINIGUNG</t>
        </is>
      </c>
      <c r="B392" t="inlineStr">
        <is>
          <t>Bereinigung</t>
        </is>
      </c>
      <c r="C392" t="inlineStr">
        <is>
          <t>FI</t>
        </is>
      </c>
      <c r="D392" s="5" t="n">
        <v>296</v>
      </c>
      <c r="E392" t="inlineStr"/>
      <c r="F392">
        <f>IF(ISERROR(VLOOKUP(Transaktionen[[#This Row],[Transaktionen]],BTT[Verwendete Transaktion (Pflichtauswahl)],1,FALSE)),"nein","ja")</f>
        <v/>
      </c>
    </row>
    <row r="393">
      <c r="A393" t="inlineStr">
        <is>
          <t>/HOAG/O_CBR_CUST</t>
        </is>
      </c>
      <c r="B393" t="inlineStr">
        <is>
          <t>CBR Einstellungen Ableitungstabelle</t>
        </is>
      </c>
      <c r="C393" t="inlineStr">
        <is>
          <t>FI</t>
        </is>
      </c>
      <c r="D393" s="5" t="n">
        <v>160</v>
      </c>
      <c r="E393" t="inlineStr">
        <is>
          <t>DIALOG</t>
        </is>
      </c>
      <c r="F393">
        <f>IF(ISERROR(VLOOKUP(Transaktionen[[#This Row],[Transaktionen]],BTT[Verwendete Transaktion (Pflichtauswahl)],1,FALSE)),"nein","ja")</f>
        <v/>
      </c>
    </row>
    <row r="394">
      <c r="A394" t="inlineStr">
        <is>
          <t>/HOAG/O_CHECK_RHYTHM</t>
        </is>
      </c>
      <c r="B394" t="inlineStr">
        <is>
          <t>Check Rhythmus Kontoauszüge</t>
        </is>
      </c>
      <c r="C394" t="inlineStr">
        <is>
          <t>FI</t>
        </is>
      </c>
      <c r="D394" s="5" t="n">
        <v>40</v>
      </c>
      <c r="E394" t="inlineStr">
        <is>
          <t>DIALOG</t>
        </is>
      </c>
      <c r="F394">
        <f>IF(ISERROR(VLOOKUP(Transaktionen[[#This Row],[Transaktionen]],BTT[Verwendete Transaktion (Pflichtauswahl)],1,FALSE)),"nein","ja")</f>
        <v/>
      </c>
    </row>
    <row r="395">
      <c r="A395" t="inlineStr">
        <is>
          <t>/HOAG/O_DATAKON</t>
        </is>
      </c>
      <c r="B395" t="inlineStr">
        <is>
          <t>Datenkontext</t>
        </is>
      </c>
      <c r="C395" t="inlineStr">
        <is>
          <t>FI</t>
        </is>
      </c>
      <c r="D395" s="5" t="n">
        <v>715</v>
      </c>
      <c r="E395" t="inlineStr">
        <is>
          <t>DIALOG</t>
        </is>
      </c>
      <c r="F395">
        <f>IF(ISERROR(VLOOKUP(Transaktionen[[#This Row],[Transaktionen]],BTT[Verwendete Transaktion (Pflichtauswahl)],1,FALSE)),"nein","ja")</f>
        <v/>
      </c>
    </row>
    <row r="396">
      <c r="A396" t="inlineStr">
        <is>
          <t>/HOAG/O_EINSTELLUNG</t>
        </is>
      </c>
      <c r="B396" t="inlineStr">
        <is>
          <t>Einstellungen</t>
        </is>
      </c>
      <c r="C396" t="inlineStr">
        <is>
          <t>FI</t>
        </is>
      </c>
      <c r="D396" s="5" t="n">
        <v>62</v>
      </c>
      <c r="E396" t="inlineStr">
        <is>
          <t>DIALOG</t>
        </is>
      </c>
      <c r="F396">
        <f>IF(ISERROR(VLOOKUP(Transaktionen[[#This Row],[Transaktionen]],BTT[Verwendete Transaktion (Pflichtauswahl)],1,FALSE)),"nein","ja")</f>
        <v/>
      </c>
    </row>
    <row r="397">
      <c r="A397" t="inlineStr">
        <is>
          <t>/HOAG/O_FELDKAT</t>
        </is>
      </c>
      <c r="B397" t="inlineStr">
        <is>
          <t>ASM: Feldkatalog</t>
        </is>
      </c>
      <c r="C397" t="inlineStr">
        <is>
          <t>FI</t>
        </is>
      </c>
      <c r="D397" s="5" t="inlineStr"/>
      <c r="E397" t="inlineStr"/>
      <c r="F397">
        <f>IF(ISERROR(VLOOKUP(Transaktionen[[#This Row],[Transaktionen]],BTT[Verwendete Transaktion (Pflichtauswahl)],1,FALSE)),"nein","ja")</f>
        <v/>
      </c>
      <c r="G397" t="inlineStr">
        <is>
          <t>in neuester Auswertung von Steffen nicht mehr vorhanden</t>
        </is>
      </c>
    </row>
    <row r="398">
      <c r="A398" t="inlineStr">
        <is>
          <t>/HOAG/O_FLD_DOPPELPR</t>
        </is>
      </c>
      <c r="B398" t="inlineStr">
        <is>
          <t>Felder für Prüfung auf dopp. Import</t>
        </is>
      </c>
      <c r="C398" t="inlineStr">
        <is>
          <t>FI</t>
        </is>
      </c>
      <c r="D398" s="5" t="n">
        <v>108</v>
      </c>
      <c r="E398" t="inlineStr">
        <is>
          <t>DIALOG</t>
        </is>
      </c>
      <c r="F398">
        <f>IF(ISERROR(VLOOKUP(Transaktionen[[#This Row],[Transaktionen]],BTT[Verwendete Transaktion (Pflichtauswahl)],1,FALSE)),"nein","ja")</f>
        <v/>
      </c>
    </row>
    <row r="399">
      <c r="A399" t="inlineStr">
        <is>
          <t>/HOAG/O_FORMATE</t>
        </is>
      </c>
      <c r="B399" t="inlineStr">
        <is>
          <t>ASM: Formate</t>
        </is>
      </c>
      <c r="C399" t="inlineStr">
        <is>
          <t>FI</t>
        </is>
      </c>
      <c r="D399" s="5" t="n">
        <v>243</v>
      </c>
      <c r="E399" t="inlineStr">
        <is>
          <t>DIALOG</t>
        </is>
      </c>
      <c r="F399">
        <f>IF(ISERROR(VLOOKUP(Transaktionen[[#This Row],[Transaktionen]],BTT[Verwendete Transaktion (Pflichtauswahl)],1,FALSE)),"nein","ja")</f>
        <v/>
      </c>
    </row>
    <row r="400">
      <c r="A400" t="inlineStr">
        <is>
          <t>/HOAG/O_HERKUNFT</t>
        </is>
      </c>
      <c r="B400" t="inlineStr">
        <is>
          <t>ASM: Herkunft</t>
        </is>
      </c>
      <c r="C400" t="inlineStr">
        <is>
          <t>FI</t>
        </is>
      </c>
      <c r="D400" s="5" t="n">
        <v>525</v>
      </c>
      <c r="E400" t="inlineStr">
        <is>
          <t>DIALOG</t>
        </is>
      </c>
      <c r="F400">
        <f>IF(ISERROR(VLOOKUP(Transaktionen[[#This Row],[Transaktionen]],BTT[Verwendete Transaktion (Pflichtauswahl)],1,FALSE)),"nein","ja")</f>
        <v/>
      </c>
    </row>
    <row r="401">
      <c r="A401" t="inlineStr">
        <is>
          <t>/HOAG/O_IMPORT</t>
        </is>
      </c>
      <c r="B401" t="inlineStr">
        <is>
          <t>Transaktion für ASM Datenimport</t>
        </is>
      </c>
      <c r="C401" t="inlineStr">
        <is>
          <t>FI</t>
        </is>
      </c>
      <c r="D401" s="5" t="n">
        <v>43</v>
      </c>
      <c r="E401" t="inlineStr">
        <is>
          <t>DIALOG</t>
        </is>
      </c>
      <c r="F401">
        <f>IF(ISERROR(VLOOKUP(Transaktionen[[#This Row],[Transaktionen]],BTT[Verwendete Transaktion (Pflichtauswahl)],1,FALSE)),"nein","ja")</f>
        <v/>
      </c>
    </row>
    <row r="402">
      <c r="A402" t="inlineStr">
        <is>
          <t>/HOAG/O_INITASM</t>
        </is>
      </c>
      <c r="B402" t="inlineStr">
        <is>
          <t>Initialisierung ASM</t>
        </is>
      </c>
      <c r="C402" t="inlineStr">
        <is>
          <t>FI</t>
        </is>
      </c>
      <c r="D402" s="5" t="n">
        <v>18</v>
      </c>
      <c r="E402" t="inlineStr">
        <is>
          <t>DIALOG</t>
        </is>
      </c>
      <c r="F402">
        <f>IF(ISERROR(VLOOKUP(Transaktionen[[#This Row],[Transaktionen]],BTT[Verwendete Transaktion (Pflichtauswahl)],1,FALSE)),"nein","ja")</f>
        <v/>
      </c>
    </row>
    <row r="403">
      <c r="A403" t="inlineStr">
        <is>
          <t>/HOAG/O_INITPROTOKOL</t>
        </is>
      </c>
      <c r="B403" t="inlineStr">
        <is>
          <t>Protokoll: Initialisierung</t>
        </is>
      </c>
      <c r="C403" t="inlineStr">
        <is>
          <t>FI</t>
        </is>
      </c>
      <c r="D403" s="5" t="inlineStr"/>
      <c r="E403" t="inlineStr"/>
      <c r="F403">
        <f>IF(ISERROR(VLOOKUP(Transaktionen[[#This Row],[Transaktionen]],BTT[Verwendete Transaktion (Pflichtauswahl)],1,FALSE)),"nein","ja")</f>
        <v/>
      </c>
      <c r="G403" t="inlineStr">
        <is>
          <t>in neuester Auswertung von Steffen nicht mehr vorhanden</t>
        </is>
      </c>
    </row>
    <row r="404">
      <c r="A404" t="inlineStr">
        <is>
          <t>/HOAG/O_KA_SALDEN_NE</t>
        </is>
      </c>
      <c r="B404" t="inlineStr">
        <is>
          <t>Neuberechnung Buchungs-/Valutasalden</t>
        </is>
      </c>
      <c r="C404" t="inlineStr">
        <is>
          <t>FI</t>
        </is>
      </c>
      <c r="D404" s="5" t="inlineStr"/>
      <c r="E404" t="inlineStr"/>
      <c r="F404">
        <f>IF(ISERROR(VLOOKUP(Transaktionen[[#This Row],[Transaktionen]],BTT[Verwendete Transaktion (Pflichtauswahl)],1,FALSE)),"nein","ja")</f>
        <v/>
      </c>
      <c r="G404" t="inlineStr">
        <is>
          <t>in neuester Auswertung von Steffen nicht mehr vorhanden</t>
        </is>
      </c>
    </row>
    <row r="405">
      <c r="A405" t="inlineStr">
        <is>
          <t>/HOAG/O_KONTO_GRUPPE</t>
        </is>
      </c>
      <c r="B405" t="inlineStr">
        <is>
          <t>Kontogruppen</t>
        </is>
      </c>
      <c r="C405" t="inlineStr">
        <is>
          <t>FI</t>
        </is>
      </c>
      <c r="D405" s="5" t="n">
        <v>4574</v>
      </c>
      <c r="E405" t="inlineStr">
        <is>
          <t>DIALOG</t>
        </is>
      </c>
      <c r="F405">
        <f>IF(ISERROR(VLOOKUP(Transaktionen[[#This Row],[Transaktionen]],BTT[Verwendete Transaktion (Pflichtauswahl)],1,FALSE)),"nein","ja")</f>
        <v/>
      </c>
    </row>
    <row r="406">
      <c r="A406" t="inlineStr">
        <is>
          <t>/HOAG/O_KONTOUEBER</t>
        </is>
      </c>
      <c r="B406" t="inlineStr">
        <is>
          <t>Kontoauszugsübersicht</t>
        </is>
      </c>
      <c r="C406" t="inlineStr">
        <is>
          <t>FI</t>
        </is>
      </c>
      <c r="D406" s="5" t="n">
        <v>30</v>
      </c>
      <c r="E406" t="inlineStr">
        <is>
          <t>DIALOG</t>
        </is>
      </c>
      <c r="F406">
        <f>IF(ISERROR(VLOOKUP(Transaktionen[[#This Row],[Transaktionen]],BTT[Verwendete Transaktion (Pflichtauswahl)],1,FALSE)),"nein","ja")</f>
        <v/>
      </c>
    </row>
    <row r="407">
      <c r="A407" t="inlineStr">
        <is>
          <t>/HOAG/O_KONTOUEBER_A</t>
        </is>
      </c>
      <c r="B407" t="inlineStr">
        <is>
          <t>Übersicht Bewegungsdaten</t>
        </is>
      </c>
      <c r="C407" t="inlineStr">
        <is>
          <t>FI</t>
        </is>
      </c>
      <c r="D407" s="5" t="n">
        <v>9562</v>
      </c>
      <c r="E407" t="inlineStr">
        <is>
          <t>DIALOG</t>
        </is>
      </c>
      <c r="F407">
        <f>IF(ISERROR(VLOOKUP(Transaktionen[[#This Row],[Transaktionen]],BTT[Verwendete Transaktion (Pflichtauswahl)],1,FALSE)),"nein","ja")</f>
        <v/>
      </c>
    </row>
    <row r="408">
      <c r="A408" t="inlineStr">
        <is>
          <t>/HOAG/O_KTOAUSZ_ALNR</t>
        </is>
      </c>
      <c r="B408" t="inlineStr">
        <is>
          <t>Absprung mit Auszug-LFNR</t>
        </is>
      </c>
      <c r="C408" t="inlineStr">
        <is>
          <t>FI</t>
        </is>
      </c>
      <c r="D408" s="5" t="inlineStr"/>
      <c r="E408" t="inlineStr"/>
      <c r="F408">
        <f>IF(ISERROR(VLOOKUP(Transaktionen[[#This Row],[Transaktionen]],BTT[Verwendete Transaktion (Pflichtauswahl)],1,FALSE)),"nein","ja")</f>
        <v/>
      </c>
      <c r="G408" t="inlineStr">
        <is>
          <t>in neuester Auswertung von Steffen nicht mehr vorhanden</t>
        </is>
      </c>
    </row>
    <row r="409">
      <c r="A409" t="inlineStr">
        <is>
          <t>/HOAG/O_KTOAUSZ_ANZ</t>
        </is>
      </c>
      <c r="B409" t="inlineStr">
        <is>
          <t>Anzeige von Kontoauszügen</t>
        </is>
      </c>
      <c r="C409" t="inlineStr">
        <is>
          <t>FI</t>
        </is>
      </c>
      <c r="D409" s="5" t="n">
        <v>374342</v>
      </c>
      <c r="E409" t="inlineStr">
        <is>
          <t>DIALOG</t>
        </is>
      </c>
      <c r="F409">
        <f>IF(ISERROR(VLOOKUP(Transaktionen[[#This Row],[Transaktionen]],BTT[Verwendete Transaktion (Pflichtauswahl)],1,FALSE)),"nein","ja")</f>
        <v/>
      </c>
    </row>
    <row r="410">
      <c r="A410" t="inlineStr">
        <is>
          <t>/HOAG/O_META_RECH</t>
        </is>
      </c>
      <c r="B410" t="inlineStr">
        <is>
          <t>Meta-Recherche</t>
        </is>
      </c>
      <c r="C410" t="inlineStr">
        <is>
          <t>FI</t>
        </is>
      </c>
      <c r="D410" s="5" t="n">
        <v>36</v>
      </c>
      <c r="E410" t="inlineStr"/>
      <c r="F410">
        <f>IF(ISERROR(VLOOKUP(Transaktionen[[#This Row],[Transaktionen]],BTT[Verwendete Transaktion (Pflichtauswahl)],1,FALSE)),"nein","ja")</f>
        <v/>
      </c>
    </row>
    <row r="411">
      <c r="A411" t="inlineStr">
        <is>
          <t>/HOAG/O_PROT</t>
        </is>
      </c>
      <c r="B411" t="inlineStr">
        <is>
          <t>ASM: Protokollanzeige</t>
        </is>
      </c>
      <c r="C411" t="inlineStr">
        <is>
          <t>FI</t>
        </is>
      </c>
      <c r="D411" s="5" t="n">
        <v>2499</v>
      </c>
      <c r="E411" t="inlineStr">
        <is>
          <t>DIALOG</t>
        </is>
      </c>
      <c r="F411">
        <f>IF(ISERROR(VLOOKUP(Transaktionen[[#This Row],[Transaktionen]],BTT[Verwendete Transaktion (Pflichtauswahl)],1,FALSE)),"nein","ja")</f>
        <v/>
      </c>
    </row>
    <row r="412">
      <c r="A412" t="inlineStr">
        <is>
          <t>/HOAG/O_PVER</t>
        </is>
      </c>
      <c r="B412" t="inlineStr">
        <is>
          <t>ASM: Profilverarbeitung</t>
        </is>
      </c>
      <c r="C412" t="inlineStr">
        <is>
          <t>FI</t>
        </is>
      </c>
      <c r="D412" s="5" t="n">
        <v>2753</v>
      </c>
      <c r="E412" t="inlineStr">
        <is>
          <t>DIALOG</t>
        </is>
      </c>
      <c r="F412">
        <f>IF(ISERROR(VLOOKUP(Transaktionen[[#This Row],[Transaktionen]],BTT[Verwendete Transaktion (Pflichtauswahl)],1,FALSE)),"nein","ja")</f>
        <v/>
      </c>
    </row>
    <row r="413">
      <c r="A413" t="inlineStr">
        <is>
          <t>/HOAG/O_SALDEN_ANZ</t>
        </is>
      </c>
      <c r="B413" t="inlineStr">
        <is>
          <t>Saldenreport</t>
        </is>
      </c>
      <c r="C413" t="inlineStr">
        <is>
          <t>FI</t>
        </is>
      </c>
      <c r="D413" s="5" t="n">
        <v>24</v>
      </c>
      <c r="E413" t="inlineStr">
        <is>
          <t>DIALOG</t>
        </is>
      </c>
      <c r="F413">
        <f>IF(ISERROR(VLOOKUP(Transaktionen[[#This Row],[Transaktionen]],BTT[Verwendete Transaktion (Pflichtauswahl)],1,FALSE)),"nein","ja")</f>
        <v/>
      </c>
    </row>
    <row r="414">
      <c r="A414" t="inlineStr">
        <is>
          <t>/HOAG/O_SD_KONTO</t>
        </is>
      </c>
      <c r="B414" t="inlineStr">
        <is>
          <t>Konto Stammdaten</t>
        </is>
      </c>
      <c r="C414" t="inlineStr">
        <is>
          <t>FI</t>
        </is>
      </c>
      <c r="D414" s="5" t="n">
        <v>2447</v>
      </c>
      <c r="E414" t="inlineStr">
        <is>
          <t>DIALOG</t>
        </is>
      </c>
      <c r="F414">
        <f>IF(ISERROR(VLOOKUP(Transaktionen[[#This Row],[Transaktionen]],BTT[Verwendete Transaktion (Pflichtauswahl)],1,FALSE)),"nein","ja")</f>
        <v/>
      </c>
    </row>
    <row r="415">
      <c r="A415" t="inlineStr">
        <is>
          <t>/HOAG/O_SYNCHRONISAT</t>
        </is>
      </c>
      <c r="B415" t="inlineStr">
        <is>
          <t>Synchronisierung der FS MasterData</t>
        </is>
      </c>
      <c r="C415" t="inlineStr">
        <is>
          <t>FI</t>
        </is>
      </c>
      <c r="D415" s="5" t="n">
        <v>68</v>
      </c>
      <c r="E415" t="inlineStr">
        <is>
          <t>DIALOG</t>
        </is>
      </c>
      <c r="F415">
        <f>IF(ISERROR(VLOOKUP(Transaktionen[[#This Row],[Transaktionen]],BTT[Verwendete Transaktion (Pflichtauswahl)],1,FALSE)),"nein","ja")</f>
        <v/>
      </c>
    </row>
    <row r="416">
      <c r="A416" t="inlineStr">
        <is>
          <t>/HOAG/O_UMSATZ_RECHE</t>
        </is>
      </c>
      <c r="B416" t="inlineStr">
        <is>
          <t>Recherche Kontoumsätze</t>
        </is>
      </c>
      <c r="C416" t="inlineStr">
        <is>
          <t>FI</t>
        </is>
      </c>
      <c r="D416" s="5" t="n">
        <v>75</v>
      </c>
      <c r="E416" t="inlineStr">
        <is>
          <t>DIALOG</t>
        </is>
      </c>
      <c r="F416">
        <f>IF(ISERROR(VLOOKUP(Transaktionen[[#This Row],[Transaktionen]],BTT[Verwendete Transaktion (Pflichtauswahl)],1,FALSE)),"nein","ja")</f>
        <v/>
      </c>
    </row>
    <row r="417">
      <c r="A417" t="inlineStr">
        <is>
          <t>/HOAG/O_VERABFUNKT</t>
        </is>
      </c>
      <c r="B417" t="inlineStr">
        <is>
          <t>Verarbeitungsfunktion</t>
        </is>
      </c>
      <c r="C417" t="inlineStr">
        <is>
          <t>FI</t>
        </is>
      </c>
      <c r="D417" s="5" t="n">
        <v>15317</v>
      </c>
      <c r="E417" t="inlineStr">
        <is>
          <t>DIALOG</t>
        </is>
      </c>
      <c r="F417">
        <f>IF(ISERROR(VLOOKUP(Transaktionen[[#This Row],[Transaktionen]],BTT[Verwendete Transaktion (Pflichtauswahl)],1,FALSE)),"nein","ja")</f>
        <v/>
      </c>
    </row>
    <row r="418">
      <c r="A418" t="inlineStr">
        <is>
          <t>/HOAG/O_VERABFUNKT_D</t>
        </is>
      </c>
      <c r="B418" t="inlineStr">
        <is>
          <t>Verarbeitungsfunktion</t>
        </is>
      </c>
      <c r="C418" t="inlineStr">
        <is>
          <t>FI</t>
        </is>
      </c>
      <c r="D418" s="5" t="n">
        <v>758</v>
      </c>
      <c r="E418" t="inlineStr">
        <is>
          <t>DIALOG</t>
        </is>
      </c>
      <c r="F418">
        <f>IF(ISERROR(VLOOKUP(Transaktionen[[#This Row],[Transaktionen]],BTT[Verwendete Transaktion (Pflichtauswahl)],1,FALSE)),"nein","ja")</f>
        <v/>
      </c>
    </row>
    <row r="419">
      <c r="A419" t="inlineStr">
        <is>
          <t>/HOAG/O_VERPROFIL</t>
        </is>
      </c>
      <c r="B419" t="inlineStr">
        <is>
          <t>Verarbeitungsprofil</t>
        </is>
      </c>
      <c r="C419" t="inlineStr">
        <is>
          <t>FI</t>
        </is>
      </c>
      <c r="D419" s="5" t="n">
        <v>36</v>
      </c>
      <c r="E419" t="inlineStr">
        <is>
          <t>DIALOG</t>
        </is>
      </c>
      <c r="F419">
        <f>IF(ISERROR(VLOOKUP(Transaktionen[[#This Row],[Transaktionen]],BTT[Verwendete Transaktion (Pflichtauswahl)],1,FALSE)),"nein","ja")</f>
        <v/>
      </c>
    </row>
    <row r="420">
      <c r="A420" t="inlineStr">
        <is>
          <t>/HOAG/O_VERSION</t>
        </is>
      </c>
      <c r="B420" t="inlineStr">
        <is>
          <t>ASM Versionsanzeige</t>
        </is>
      </c>
      <c r="C420" t="inlineStr">
        <is>
          <t>FI</t>
        </is>
      </c>
      <c r="D420" s="5" t="n">
        <v>92</v>
      </c>
      <c r="E420" t="inlineStr">
        <is>
          <t>DIALOG</t>
        </is>
      </c>
      <c r="F420">
        <f>IF(ISERROR(VLOOKUP(Transaktionen[[#This Row],[Transaktionen]],BTT[Verwendete Transaktion (Pflichtauswahl)],1,FALSE)),"nein","ja")</f>
        <v/>
      </c>
    </row>
    <row r="421">
      <c r="A421" t="inlineStr">
        <is>
          <t>/HOAG/P_AART_EBICS</t>
        </is>
      </c>
      <c r="B421" t="inlineStr">
        <is>
          <t>EBICS 3.0-Parameter zu Auftragsart</t>
        </is>
      </c>
      <c r="C421" t="inlineStr">
        <is>
          <t>FI</t>
        </is>
      </c>
      <c r="D421" s="5" t="n">
        <v>160</v>
      </c>
      <c r="E421" t="inlineStr">
        <is>
          <t>DIALOG</t>
        </is>
      </c>
      <c r="F421">
        <f>IF(ISERROR(VLOOKUP(Transaktionen[[#This Row],[Transaktionen]],BTT[Verwendete Transaktion (Pflichtauswahl)],1,FALSE)),"nein","ja")</f>
        <v/>
      </c>
    </row>
    <row r="422">
      <c r="A422" t="inlineStr">
        <is>
          <t>/HOAG/P_AINITZVK</t>
        </is>
      </c>
      <c r="B422" t="inlineStr">
        <is>
          <t>Initialisierung Payment Management</t>
        </is>
      </c>
      <c r="C422" t="inlineStr">
        <is>
          <t>FI</t>
        </is>
      </c>
      <c r="D422" s="5" t="n">
        <v>18</v>
      </c>
      <c r="E422" t="inlineStr">
        <is>
          <t>DIALOG</t>
        </is>
      </c>
      <c r="F422">
        <f>IF(ISERROR(VLOOKUP(Transaktionen[[#This Row],[Transaktionen]],BTT[Verwendete Transaktion (Pflichtauswahl)],1,FALSE)),"nein","ja")</f>
        <v/>
      </c>
    </row>
    <row r="423">
      <c r="A423" t="inlineStr">
        <is>
          <t>/HOAG/P_ANWENDUNG</t>
        </is>
      </c>
      <c r="B423" t="inlineStr">
        <is>
          <t>Anwendungen</t>
        </is>
      </c>
      <c r="C423" t="inlineStr">
        <is>
          <t>FI</t>
        </is>
      </c>
      <c r="D423" s="5" t="n">
        <v>63</v>
      </c>
      <c r="E423" t="inlineStr"/>
      <c r="F423">
        <f>IF(ISERROR(VLOOKUP(Transaktionen[[#This Row],[Transaktionen]],BTT[Verwendete Transaktion (Pflichtauswahl)],1,FALSE)),"nein","ja")</f>
        <v/>
      </c>
    </row>
    <row r="424">
      <c r="A424" t="inlineStr">
        <is>
          <t>/HOAG/P_ATRANSPORT</t>
        </is>
      </c>
      <c r="B424" t="inlineStr">
        <is>
          <t>Stammdaten Transport</t>
        </is>
      </c>
      <c r="C424" t="inlineStr">
        <is>
          <t>FI</t>
        </is>
      </c>
      <c r="D424" s="5" t="n">
        <v>8</v>
      </c>
      <c r="E424" t="inlineStr">
        <is>
          <t>DIALOG</t>
        </is>
      </c>
      <c r="F424">
        <f>IF(ISERROR(VLOOKUP(Transaktionen[[#This Row],[Transaktionen]],BTT[Verwendete Transaktion (Pflichtauswahl)],1,FALSE)),"nein","ja")</f>
        <v/>
      </c>
    </row>
    <row r="425">
      <c r="A425" t="inlineStr">
        <is>
          <t>/HOAG/P_AUFTRAGSART</t>
        </is>
      </c>
      <c r="B425" t="inlineStr">
        <is>
          <t>Auftragsarten</t>
        </is>
      </c>
      <c r="C425" t="inlineStr">
        <is>
          <t>FI</t>
        </is>
      </c>
      <c r="D425" s="5" t="n">
        <v>923</v>
      </c>
      <c r="E425" t="inlineStr">
        <is>
          <t>DIALOG</t>
        </is>
      </c>
      <c r="F425">
        <f>IF(ISERROR(VLOOKUP(Transaktionen[[#This Row],[Transaktionen]],BTT[Verwendete Transaktion (Pflichtauswahl)],1,FALSE)),"nein","ja")</f>
        <v/>
      </c>
    </row>
    <row r="426">
      <c r="A426" t="inlineStr">
        <is>
          <t>/HOAG/P_AUSZUG_MIGR</t>
        </is>
      </c>
      <c r="B426" t="inlineStr">
        <is>
          <t>Auszug / Umsatz Migration ASM</t>
        </is>
      </c>
      <c r="C426" t="inlineStr">
        <is>
          <t>FI</t>
        </is>
      </c>
      <c r="D426" s="5" t="inlineStr"/>
      <c r="E426" t="inlineStr"/>
      <c r="F426">
        <f>IF(ISERROR(VLOOKUP(Transaktionen[[#This Row],[Transaktionen]],BTT[Verwendete Transaktion (Pflichtauswahl)],1,FALSE)),"nein","ja")</f>
        <v/>
      </c>
      <c r="G426" t="inlineStr">
        <is>
          <t>in neuester Auswertung von Steffen nicht mehr vorhanden</t>
        </is>
      </c>
    </row>
    <row r="427">
      <c r="A427" t="inlineStr">
        <is>
          <t>/HOAG/P_AZAHLFMT</t>
        </is>
      </c>
      <c r="B427" t="inlineStr">
        <is>
          <t>Zahlformat</t>
        </is>
      </c>
      <c r="C427" t="inlineStr">
        <is>
          <t>FI</t>
        </is>
      </c>
      <c r="D427" s="5" t="inlineStr"/>
      <c r="E427" t="inlineStr"/>
      <c r="F427">
        <f>IF(ISERROR(VLOOKUP(Transaktionen[[#This Row],[Transaktionen]],BTT[Verwendete Transaktion (Pflichtauswahl)],1,FALSE)),"nein","ja")</f>
        <v/>
      </c>
      <c r="G427" t="inlineStr">
        <is>
          <t>in neuester Auswertung von Steffen nicht mehr vorhanden</t>
        </is>
      </c>
    </row>
    <row r="428">
      <c r="A428" t="inlineStr">
        <is>
          <t>/HOAG/P_BANK_OFFTIME</t>
        </is>
      </c>
      <c r="B428" t="inlineStr">
        <is>
          <t>Banken Cut-Off Zeiten</t>
        </is>
      </c>
      <c r="C428" t="inlineStr">
        <is>
          <t>FI</t>
        </is>
      </c>
      <c r="D428" s="5" t="n">
        <v>30</v>
      </c>
      <c r="E428" t="inlineStr">
        <is>
          <t>DIALOG</t>
        </is>
      </c>
      <c r="F428">
        <f>IF(ISERROR(VLOOKUP(Transaktionen[[#This Row],[Transaktionen]],BTT[Verwendete Transaktion (Pflichtauswahl)],1,FALSE)),"nein","ja")</f>
        <v/>
      </c>
    </row>
    <row r="429">
      <c r="A429" t="inlineStr">
        <is>
          <t>/HOAG/P_BANKSTAT</t>
        </is>
      </c>
      <c r="B429" t="inlineStr">
        <is>
          <t>Zahlungsverkehr Statistik</t>
        </is>
      </c>
      <c r="C429" t="inlineStr">
        <is>
          <t>FI</t>
        </is>
      </c>
      <c r="D429" s="5" t="n">
        <v>245</v>
      </c>
      <c r="E429" t="inlineStr">
        <is>
          <t>DIALOG</t>
        </is>
      </c>
      <c r="F429">
        <f>IF(ISERROR(VLOOKUP(Transaktionen[[#This Row],[Transaktionen]],BTT[Verwendete Transaktion (Pflichtauswahl)],1,FALSE)),"nein","ja")</f>
        <v/>
      </c>
    </row>
    <row r="430">
      <c r="A430" t="inlineStr">
        <is>
          <t>/HOAG/P_BANKUSER</t>
        </is>
      </c>
      <c r="B430" t="inlineStr">
        <is>
          <t>Bankbenutzer</t>
        </is>
      </c>
      <c r="C430" t="inlineStr">
        <is>
          <t>FI</t>
        </is>
      </c>
      <c r="D430" s="5" t="n">
        <v>79</v>
      </c>
      <c r="E430" t="inlineStr">
        <is>
          <t>DIALOG</t>
        </is>
      </c>
      <c r="F430">
        <f>IF(ISERROR(VLOOKUP(Transaktionen[[#This Row],[Transaktionen]],BTT[Verwendete Transaktion (Pflichtauswahl)],1,FALSE)),"nein","ja")</f>
        <v/>
      </c>
    </row>
    <row r="431">
      <c r="A431" t="inlineStr">
        <is>
          <t>/HOAG/P_BANKUSER_ZU</t>
        </is>
      </c>
      <c r="B431" t="inlineStr">
        <is>
          <t>Übersicht Zuordnung Bankbenutzer</t>
        </is>
      </c>
      <c r="C431" t="inlineStr">
        <is>
          <t>FI</t>
        </is>
      </c>
      <c r="D431" s="5" t="n">
        <v>396</v>
      </c>
      <c r="E431" t="inlineStr">
        <is>
          <t>DIALOG</t>
        </is>
      </c>
      <c r="F431">
        <f>IF(ISERROR(VLOOKUP(Transaktionen[[#This Row],[Transaktionen]],BTT[Verwendete Transaktion (Pflichtauswahl)],1,FALSE)),"nein","ja")</f>
        <v/>
      </c>
    </row>
    <row r="432">
      <c r="A432" t="inlineStr">
        <is>
          <t>/HOAG/P_BANKUSR2SAP</t>
        </is>
      </c>
      <c r="B432" t="inlineStr">
        <is>
          <t>Zuordnung SAP Benutzer Bankbenutzer</t>
        </is>
      </c>
      <c r="C432" t="inlineStr">
        <is>
          <t>FI</t>
        </is>
      </c>
      <c r="D432" s="5" t="n">
        <v>12981</v>
      </c>
      <c r="E432" t="inlineStr">
        <is>
          <t>DIALOG</t>
        </is>
      </c>
      <c r="F432">
        <f>IF(ISERROR(VLOOKUP(Transaktionen[[#This Row],[Transaktionen]],BTT[Verwendete Transaktion (Pflichtauswahl)],1,FALSE)),"nein","ja")</f>
        <v/>
      </c>
    </row>
    <row r="433">
      <c r="A433" t="inlineStr">
        <is>
          <t>/HOAG/P_BANKZK</t>
        </is>
      </c>
      <c r="B433" t="inlineStr">
        <is>
          <t>Bankzugangsdaten</t>
        </is>
      </c>
      <c r="C433" t="inlineStr">
        <is>
          <t>FI</t>
        </is>
      </c>
      <c r="D433" s="5" t="n">
        <v>21950</v>
      </c>
      <c r="E433" t="inlineStr">
        <is>
          <t>DIALOG</t>
        </is>
      </c>
      <c r="F433">
        <f>IF(ISERROR(VLOOKUP(Transaktionen[[#This Row],[Transaktionen]],BTT[Verwendete Transaktion (Pflichtauswahl)],1,FALSE)),"nein","ja")</f>
        <v/>
      </c>
    </row>
    <row r="434">
      <c r="A434" t="inlineStr">
        <is>
          <t>/HOAG/P_BEREINIGUNG</t>
        </is>
      </c>
      <c r="B434" t="inlineStr">
        <is>
          <t>Bereinigung</t>
        </is>
      </c>
      <c r="C434" t="inlineStr">
        <is>
          <t>FI</t>
        </is>
      </c>
      <c r="D434" s="5" t="n">
        <v>4600</v>
      </c>
      <c r="E434" t="inlineStr"/>
      <c r="F434">
        <f>IF(ISERROR(VLOOKUP(Transaktionen[[#This Row],[Transaktionen]],BTT[Verwendete Transaktion (Pflichtauswahl)],1,FALSE)),"nein","ja")</f>
        <v/>
      </c>
    </row>
    <row r="435">
      <c r="A435" t="inlineStr">
        <is>
          <t>/HOAG/P_BLART</t>
        </is>
      </c>
      <c r="B435" t="inlineStr">
        <is>
          <t>Zuord. Med.-Belegarten/Buchungssch.</t>
        </is>
      </c>
      <c r="C435" t="inlineStr">
        <is>
          <t>FI</t>
        </is>
      </c>
      <c r="D435" s="5" t="n">
        <v>30</v>
      </c>
      <c r="E435" t="inlineStr"/>
      <c r="F435">
        <f>IF(ISERROR(VLOOKUP(Transaktionen[[#This Row],[Transaktionen]],BTT[Verwendete Transaktion (Pflichtauswahl)],1,FALSE)),"nein","ja")</f>
        <v/>
      </c>
    </row>
    <row r="436">
      <c r="A436" t="inlineStr">
        <is>
          <t>/HOAG/P_BO_APPR_TASK</t>
        </is>
      </c>
      <c r="B436" t="inlineStr">
        <is>
          <t>Zuordnung BO / Freigabeaufgaben</t>
        </is>
      </c>
      <c r="C436" t="inlineStr">
        <is>
          <t>FI</t>
        </is>
      </c>
      <c r="D436" s="5" t="n">
        <v>12</v>
      </c>
      <c r="E436" t="inlineStr">
        <is>
          <t>DIALOG</t>
        </is>
      </c>
      <c r="F436">
        <f>IF(ISERROR(VLOOKUP(Transaktionen[[#This Row],[Transaktionen]],BTT[Verwendete Transaktion (Pflichtauswahl)],1,FALSE)),"nein","ja")</f>
        <v/>
      </c>
    </row>
    <row r="437">
      <c r="A437" t="inlineStr">
        <is>
          <t>/HOAG/P_BUCHEN</t>
        </is>
      </c>
      <c r="B437" t="inlineStr">
        <is>
          <t>Buchungen erstellen</t>
        </is>
      </c>
      <c r="C437" t="inlineStr">
        <is>
          <t>FI</t>
        </is>
      </c>
      <c r="D437" s="5" t="n">
        <v>32</v>
      </c>
      <c r="E437" t="inlineStr">
        <is>
          <t>DIALOG</t>
        </is>
      </c>
      <c r="F437">
        <f>IF(ISERROR(VLOOKUP(Transaktionen[[#This Row],[Transaktionen]],BTT[Verwendete Transaktion (Pflichtauswahl)],1,FALSE)),"nein","ja")</f>
        <v/>
      </c>
    </row>
    <row r="438">
      <c r="A438" t="inlineStr">
        <is>
          <t>/HOAG/P_BUCHJOURNAL</t>
        </is>
      </c>
      <c r="B438" t="inlineStr">
        <is>
          <t>Payments: Buchungsjournal</t>
        </is>
      </c>
      <c r="C438" t="inlineStr">
        <is>
          <t>FI</t>
        </is>
      </c>
      <c r="D438" s="5" t="n">
        <v>18</v>
      </c>
      <c r="E438" t="inlineStr"/>
      <c r="F438">
        <f>IF(ISERROR(VLOOKUP(Transaktionen[[#This Row],[Transaktionen]],BTT[Verwendete Transaktion (Pflichtauswahl)],1,FALSE)),"nein","ja")</f>
        <v/>
      </c>
    </row>
    <row r="439">
      <c r="A439" t="inlineStr">
        <is>
          <t>/HOAG/P_CBR_A</t>
        </is>
      </c>
      <c r="B439" t="inlineStr">
        <is>
          <t>CBR Ableitung</t>
        </is>
      </c>
      <c r="C439" t="inlineStr">
        <is>
          <t>FI</t>
        </is>
      </c>
      <c r="D439" s="5" t="n">
        <v>670</v>
      </c>
      <c r="E439" t="inlineStr">
        <is>
          <t>DIALOG</t>
        </is>
      </c>
      <c r="F439">
        <f>IF(ISERROR(VLOOKUP(Transaktionen[[#This Row],[Transaktionen]],BTT[Verwendete Transaktion (Pflichtauswahl)],1,FALSE)),"nein","ja")</f>
        <v/>
      </c>
    </row>
    <row r="440">
      <c r="A440" t="inlineStr">
        <is>
          <t>/HOAG/P_CBR_ADRS</t>
        </is>
      </c>
      <c r="B440" t="inlineStr">
        <is>
          <t>Transaktion für CBR-Adressdaten</t>
        </is>
      </c>
      <c r="C440" t="inlineStr">
        <is>
          <t>FI</t>
        </is>
      </c>
      <c r="D440" s="5" t="n">
        <v>90</v>
      </c>
      <c r="E440" t="inlineStr">
        <is>
          <t>DIALOG</t>
        </is>
      </c>
      <c r="F440">
        <f>IF(ISERROR(VLOOKUP(Transaktionen[[#This Row],[Transaktionen]],BTT[Verwendete Transaktion (Pflichtauswahl)],1,FALSE)),"nein","ja")</f>
        <v/>
      </c>
    </row>
    <row r="441">
      <c r="A441" t="inlineStr">
        <is>
          <t>/HOAG/P_CBR_BEARBEIT</t>
        </is>
      </c>
      <c r="B441" t="inlineStr">
        <is>
          <t>Central Bank Reporting - Bearbeitung</t>
        </is>
      </c>
      <c r="C441" t="inlineStr">
        <is>
          <t>FI</t>
        </is>
      </c>
      <c r="D441" s="5" t="n">
        <v>23088</v>
      </c>
      <c r="E441" t="inlineStr">
        <is>
          <t>DIALOG</t>
        </is>
      </c>
      <c r="F441">
        <f>IF(ISERROR(VLOOKUP(Transaktionen[[#This Row],[Transaktionen]],BTT[Verwendete Transaktion (Pflichtauswahl)],1,FALSE)),"nein","ja")</f>
        <v/>
      </c>
    </row>
    <row r="442">
      <c r="A442" t="inlineStr">
        <is>
          <t>/HOAG/P_CBR_EXP</t>
        </is>
      </c>
      <c r="B442" t="inlineStr">
        <is>
          <t>CBR - Meldedateien erstellen</t>
        </is>
      </c>
      <c r="C442" t="inlineStr">
        <is>
          <t>FI</t>
        </is>
      </c>
      <c r="D442" s="5" t="n">
        <v>2104</v>
      </c>
      <c r="E442" t="inlineStr">
        <is>
          <t>DIALOG</t>
        </is>
      </c>
      <c r="F442">
        <f>IF(ISERROR(VLOOKUP(Transaktionen[[#This Row],[Transaktionen]],BTT[Verwendete Transaktion (Pflichtauswahl)],1,FALSE)),"nein","ja")</f>
        <v/>
      </c>
    </row>
    <row r="443">
      <c r="A443" t="inlineStr">
        <is>
          <t>/HOAG/P_CBR_MARK</t>
        </is>
      </c>
      <c r="B443" t="inlineStr">
        <is>
          <t>CBR Mark</t>
        </is>
      </c>
      <c r="C443" t="inlineStr">
        <is>
          <t>FI</t>
        </is>
      </c>
      <c r="D443" s="5" t="n">
        <v>550</v>
      </c>
      <c r="E443" t="inlineStr">
        <is>
          <t>DIALOG</t>
        </is>
      </c>
      <c r="F443">
        <f>IF(ISERROR(VLOOKUP(Transaktionen[[#This Row],[Transaktionen]],BTT[Verwendete Transaktion (Pflichtauswahl)],1,FALSE)),"nein","ja")</f>
        <v/>
      </c>
    </row>
    <row r="444">
      <c r="A444" t="inlineStr">
        <is>
          <t>/HOAG/P_CBR_RE</t>
        </is>
      </c>
      <c r="B444" t="inlineStr">
        <is>
          <t>Central Bank Reporting - Recherche</t>
        </is>
      </c>
      <c r="C444" t="inlineStr">
        <is>
          <t>FI</t>
        </is>
      </c>
      <c r="D444" s="5" t="n">
        <v>1167</v>
      </c>
      <c r="E444" t="inlineStr">
        <is>
          <t>DIALOG</t>
        </is>
      </c>
      <c r="F444">
        <f>IF(ISERROR(VLOOKUP(Transaktionen[[#This Row],[Transaktionen]],BTT[Verwendete Transaktion (Pflichtauswahl)],1,FALSE)),"nein","ja")</f>
        <v/>
      </c>
    </row>
    <row r="445">
      <c r="A445" t="inlineStr">
        <is>
          <t>/HOAG/P_CERT_DISPLAY</t>
        </is>
      </c>
      <c r="B445" t="inlineStr">
        <is>
          <t>Zertifikatsverwaltung</t>
        </is>
      </c>
      <c r="C445" t="inlineStr">
        <is>
          <t>FI</t>
        </is>
      </c>
      <c r="D445" s="5" t="n">
        <v>36</v>
      </c>
      <c r="E445" t="inlineStr">
        <is>
          <t>DIALOG</t>
        </is>
      </c>
      <c r="F445">
        <f>IF(ISERROR(VLOOKUP(Transaktionen[[#This Row],[Transaktionen]],BTT[Verwendete Transaktion (Pflichtauswahl)],1,FALSE)),"nein","ja")</f>
        <v/>
      </c>
    </row>
    <row r="446">
      <c r="A446" t="inlineStr">
        <is>
          <t>/HOAG/P_CHECK_JCO</t>
        </is>
      </c>
      <c r="B446" t="inlineStr">
        <is>
          <t>Verfügbarkeit von JCO Servern prüfen</t>
        </is>
      </c>
      <c r="C446" t="inlineStr">
        <is>
          <t>FI</t>
        </is>
      </c>
      <c r="D446" s="5" t="n">
        <v>30</v>
      </c>
      <c r="E446" t="inlineStr">
        <is>
          <t>DIALOG</t>
        </is>
      </c>
      <c r="F446">
        <f>IF(ISERROR(VLOOKUP(Transaktionen[[#This Row],[Transaktionen]],BTT[Verwendete Transaktion (Pflichtauswahl)],1,FALSE)),"nein","ja")</f>
        <v/>
      </c>
    </row>
    <row r="447">
      <c r="A447" t="inlineStr">
        <is>
          <t>/HOAG/P_CZVK_STORNO</t>
        </is>
      </c>
      <c r="B447" t="inlineStr">
        <is>
          <t>Zahlungsanweisung stornieren</t>
        </is>
      </c>
      <c r="C447" t="inlineStr">
        <is>
          <t>FI</t>
        </is>
      </c>
      <c r="D447" s="5" t="n">
        <v>9</v>
      </c>
      <c r="E447" t="inlineStr"/>
      <c r="F447">
        <f>IF(ISERROR(VLOOKUP(Transaktionen[[#This Row],[Transaktionen]],BTT[Verwendete Transaktion (Pflichtauswahl)],1,FALSE)),"nein","ja")</f>
        <v/>
      </c>
    </row>
    <row r="448">
      <c r="A448" t="inlineStr">
        <is>
          <t>/HOAG/P_DATEIJOURNAL</t>
        </is>
      </c>
      <c r="B448" t="inlineStr">
        <is>
          <t>File Tracker</t>
        </is>
      </c>
      <c r="C448" t="inlineStr">
        <is>
          <t>FI</t>
        </is>
      </c>
      <c r="D448" s="5" t="n">
        <v>319</v>
      </c>
      <c r="E448" t="inlineStr">
        <is>
          <t>DIALOG</t>
        </is>
      </c>
      <c r="F448">
        <f>IF(ISERROR(VLOOKUP(Transaktionen[[#This Row],[Transaktionen]],BTT[Verwendete Transaktion (Pflichtauswahl)],1,FALSE)),"nein","ja")</f>
        <v/>
      </c>
    </row>
    <row r="449">
      <c r="A449" t="inlineStr">
        <is>
          <t>/HOAG/P_DATEIJOURNEA</t>
        </is>
      </c>
      <c r="B449" t="inlineStr">
        <is>
          <t>File Tracker Nur-Anzeige Freig.</t>
        </is>
      </c>
      <c r="C449" t="inlineStr">
        <is>
          <t>FI</t>
        </is>
      </c>
      <c r="D449" s="5" t="n">
        <v>2791</v>
      </c>
      <c r="E449" t="inlineStr">
        <is>
          <t>DIALOG</t>
        </is>
      </c>
      <c r="F449">
        <f>IF(ISERROR(VLOOKUP(Transaktionen[[#This Row],[Transaktionen]],BTT[Verwendete Transaktion (Pflichtauswahl)],1,FALSE)),"nein","ja")</f>
        <v/>
      </c>
    </row>
    <row r="450">
      <c r="A450" t="inlineStr">
        <is>
          <t>/HOAG/P_DATEIJOURNES</t>
        </is>
      </c>
      <c r="B450" t="inlineStr">
        <is>
          <t>File Tracker Einzelanzeige</t>
        </is>
      </c>
      <c r="C450" t="inlineStr">
        <is>
          <t>FI</t>
        </is>
      </c>
      <c r="D450" s="5" t="n">
        <v>28054</v>
      </c>
      <c r="E450" t="inlineStr">
        <is>
          <t>DIALOG</t>
        </is>
      </c>
      <c r="F450">
        <f>IF(ISERROR(VLOOKUP(Transaktionen[[#This Row],[Transaktionen]],BTT[Verwendete Transaktion (Pflichtauswahl)],1,FALSE)),"nein","ja")</f>
        <v/>
      </c>
    </row>
    <row r="451">
      <c r="A451" t="inlineStr">
        <is>
          <t>/HOAG/P_DATENIMPORT</t>
        </is>
      </c>
      <c r="B451" t="inlineStr">
        <is>
          <t>Datenimport</t>
        </is>
      </c>
      <c r="C451" t="inlineStr">
        <is>
          <t>FI</t>
        </is>
      </c>
      <c r="D451" s="5" t="n">
        <v>611</v>
      </c>
      <c r="E451" t="inlineStr">
        <is>
          <t>DIALOG</t>
        </is>
      </c>
      <c r="F451">
        <f>IF(ISERROR(VLOOKUP(Transaktionen[[#This Row],[Transaktionen]],BTT[Verwendete Transaktion (Pflichtauswahl)],1,FALSE)),"nein","ja")</f>
        <v/>
      </c>
    </row>
    <row r="452">
      <c r="A452" t="inlineStr">
        <is>
          <t>/HOAG/P_DATENSENDEN</t>
        </is>
      </c>
      <c r="B452" t="inlineStr">
        <is>
          <t>Daten senden</t>
        </is>
      </c>
      <c r="C452" t="inlineStr">
        <is>
          <t>FI</t>
        </is>
      </c>
      <c r="D452" s="5" t="n">
        <v>136</v>
      </c>
      <c r="E452" t="inlineStr">
        <is>
          <t>DIALOG</t>
        </is>
      </c>
      <c r="F452">
        <f>IF(ISERROR(VLOOKUP(Transaktionen[[#This Row],[Transaktionen]],BTT[Verwendete Transaktion (Pflichtauswahl)],1,FALSE)),"nein","ja")</f>
        <v/>
      </c>
    </row>
    <row r="453">
      <c r="A453" t="inlineStr">
        <is>
          <t>/HOAG/P_EINSTELLUNG</t>
        </is>
      </c>
      <c r="B453" t="inlineStr">
        <is>
          <t>Einstellungen</t>
        </is>
      </c>
      <c r="C453" t="inlineStr">
        <is>
          <t>FI</t>
        </is>
      </c>
      <c r="D453" s="5" t="n">
        <v>4819</v>
      </c>
      <c r="E453" t="inlineStr">
        <is>
          <t>DIALOG</t>
        </is>
      </c>
      <c r="F453">
        <f>IF(ISERROR(VLOOKUP(Transaktionen[[#This Row],[Transaktionen]],BTT[Verwendete Transaktion (Pflichtauswahl)],1,FALSE)),"nein","ja")</f>
        <v/>
      </c>
    </row>
    <row r="454">
      <c r="A454" t="inlineStr">
        <is>
          <t>/HOAG/P_FEHLER_ES</t>
        </is>
      </c>
      <c r="B454" t="inlineStr">
        <is>
          <t>Payments: Fehlerdefinitionen Einzels</t>
        </is>
      </c>
      <c r="C454" t="inlineStr">
        <is>
          <t>FI</t>
        </is>
      </c>
      <c r="D454" s="5" t="n">
        <v>281</v>
      </c>
      <c r="E454" t="inlineStr">
        <is>
          <t>DIALOG</t>
        </is>
      </c>
      <c r="F454">
        <f>IF(ISERROR(VLOOKUP(Transaktionen[[#This Row],[Transaktionen]],BTT[Verwendete Transaktion (Pflichtauswahl)],1,FALSE)),"nein","ja")</f>
        <v/>
      </c>
    </row>
    <row r="455">
      <c r="A455" t="inlineStr">
        <is>
          <t>/HOAG/P_FELDAKTIVG</t>
        </is>
      </c>
      <c r="B455" t="inlineStr">
        <is>
          <t>Zahlungsfelder aktivieren</t>
        </is>
      </c>
      <c r="C455" t="inlineStr">
        <is>
          <t>FI</t>
        </is>
      </c>
      <c r="D455" s="5" t="n">
        <v>220</v>
      </c>
      <c r="E455" t="inlineStr">
        <is>
          <t>DIALOG</t>
        </is>
      </c>
      <c r="F455">
        <f>IF(ISERROR(VLOOKUP(Transaktionen[[#This Row],[Transaktionen]],BTT[Verwendete Transaktion (Pflichtauswahl)],1,FALSE)),"nein","ja")</f>
        <v/>
      </c>
    </row>
    <row r="456">
      <c r="A456" t="inlineStr">
        <is>
          <t>/HOAG/P_FREIGREGELN</t>
        </is>
      </c>
      <c r="B456" t="inlineStr">
        <is>
          <t>Benutzerfreigaberegeln</t>
        </is>
      </c>
      <c r="C456" t="inlineStr">
        <is>
          <t>FI</t>
        </is>
      </c>
      <c r="D456" s="5" t="n">
        <v>6040</v>
      </c>
      <c r="E456" t="inlineStr">
        <is>
          <t>DIALOG</t>
        </is>
      </c>
      <c r="F456">
        <f>IF(ISERROR(VLOOKUP(Transaktionen[[#This Row],[Transaktionen]],BTT[Verwendete Transaktion (Pflichtauswahl)],1,FALSE)),"nein","ja")</f>
        <v/>
      </c>
    </row>
    <row r="457">
      <c r="A457" t="inlineStr">
        <is>
          <t>/HOAG/P_IMPO_DKI</t>
        </is>
      </c>
      <c r="B457" t="inlineStr">
        <is>
          <t>Übernahme von Devisenkursen</t>
        </is>
      </c>
      <c r="C457" t="inlineStr">
        <is>
          <t>FI</t>
        </is>
      </c>
      <c r="D457" s="5" t="inlineStr"/>
      <c r="E457" t="inlineStr"/>
      <c r="F457">
        <f>IF(ISERROR(VLOOKUP(Transaktionen[[#This Row],[Transaktionen]],BTT[Verwendete Transaktion (Pflichtauswahl)],1,FALSE)),"nein","ja")</f>
        <v/>
      </c>
      <c r="G457" t="inlineStr">
        <is>
          <t>in neuester Auswertung von Steffen nicht mehr vorhanden</t>
        </is>
      </c>
    </row>
    <row r="458">
      <c r="A458" t="inlineStr">
        <is>
          <t>/HOAG/P_IMPORT_EINZ</t>
        </is>
      </c>
      <c r="B458" t="inlineStr">
        <is>
          <t>Manueller Einzel-Import</t>
        </is>
      </c>
      <c r="C458" t="inlineStr">
        <is>
          <t>FI</t>
        </is>
      </c>
      <c r="D458" s="5" t="n">
        <v>1759</v>
      </c>
      <c r="E458" t="inlineStr">
        <is>
          <t>DIALOG</t>
        </is>
      </c>
      <c r="F458">
        <f>IF(ISERROR(VLOOKUP(Transaktionen[[#This Row],[Transaktionen]],BTT[Verwendete Transaktion (Pflichtauswahl)],1,FALSE)),"nein","ja")</f>
        <v/>
      </c>
    </row>
    <row r="459">
      <c r="A459" t="inlineStr">
        <is>
          <t>/HOAG/P_IPC_MONITOR</t>
        </is>
      </c>
      <c r="B459" t="inlineStr">
        <is>
          <t>Worksheet</t>
        </is>
      </c>
      <c r="C459" t="inlineStr">
        <is>
          <t>FI</t>
        </is>
      </c>
      <c r="D459" s="5" t="n">
        <v>983</v>
      </c>
      <c r="E459" t="inlineStr">
        <is>
          <t>DIALOG</t>
        </is>
      </c>
      <c r="F459">
        <f>IF(ISERROR(VLOOKUP(Transaktionen[[#This Row],[Transaktionen]],BTT[Verwendete Transaktion (Pflichtauswahl)],1,FALSE)),"nein","ja")</f>
        <v/>
      </c>
    </row>
    <row r="460">
      <c r="A460" t="inlineStr">
        <is>
          <t>/HOAG/P_ITEM_PTKSTAT</t>
        </is>
      </c>
      <c r="B460" t="inlineStr">
        <is>
          <t>Bankprotokollstatus umsetzen</t>
        </is>
      </c>
      <c r="C460" t="inlineStr">
        <is>
          <t>FI</t>
        </is>
      </c>
      <c r="D460" s="5" t="n">
        <v>8</v>
      </c>
      <c r="E460" t="inlineStr">
        <is>
          <t>DIALOG</t>
        </is>
      </c>
      <c r="F460">
        <f>IF(ISERROR(VLOOKUP(Transaktionen[[#This Row],[Transaktionen]],BTT[Verwendete Transaktion (Pflichtauswahl)],1,FALSE)),"nein","ja")</f>
        <v/>
      </c>
    </row>
    <row r="461">
      <c r="A461" t="inlineStr">
        <is>
          <t>/HOAG/P_JCOLOADBALAN</t>
        </is>
      </c>
      <c r="B461" t="inlineStr">
        <is>
          <t>JCo Server Lastverteilung</t>
        </is>
      </c>
      <c r="C461" t="inlineStr">
        <is>
          <t>FI</t>
        </is>
      </c>
      <c r="D461" s="5" t="inlineStr"/>
      <c r="E461" t="inlineStr"/>
      <c r="F461">
        <f>IF(ISERROR(VLOOKUP(Transaktionen[[#This Row],[Transaktionen]],BTT[Verwendete Transaktion (Pflichtauswahl)],1,FALSE)),"nein","ja")</f>
        <v/>
      </c>
      <c r="G461" t="inlineStr">
        <is>
          <t>in neuester Auswertung von Steffen nicht mehr vorhanden</t>
        </is>
      </c>
    </row>
    <row r="462">
      <c r="A462" t="inlineStr">
        <is>
          <t>/HOAG/P_JCOLOGDATA</t>
        </is>
      </c>
      <c r="B462" t="inlineStr">
        <is>
          <t>JCO Log-Dateien</t>
        </is>
      </c>
      <c r="C462" t="inlineStr">
        <is>
          <t>FI</t>
        </is>
      </c>
      <c r="D462" s="5" t="n">
        <v>2272</v>
      </c>
      <c r="E462" t="inlineStr">
        <is>
          <t>DIALOG</t>
        </is>
      </c>
      <c r="F462">
        <f>IF(ISERROR(VLOOKUP(Transaktionen[[#This Row],[Transaktionen]],BTT[Verwendete Transaktion (Pflichtauswahl)],1,FALSE)),"nein","ja")</f>
        <v/>
      </c>
    </row>
    <row r="463">
      <c r="A463" t="inlineStr">
        <is>
          <t>/HOAG/P_KFELDAKTIVG</t>
        </is>
      </c>
      <c r="B463" t="inlineStr">
        <is>
          <t>Kontierungsfelder aktivieren</t>
        </is>
      </c>
      <c r="C463" t="inlineStr">
        <is>
          <t>FI</t>
        </is>
      </c>
      <c r="D463" s="5" t="n">
        <v>27</v>
      </c>
      <c r="E463" t="inlineStr"/>
      <c r="F463">
        <f>IF(ISERROR(VLOOKUP(Transaktionen[[#This Row],[Transaktionen]],BTT[Verwendete Transaktion (Pflichtauswahl)],1,FALSE)),"nein","ja")</f>
        <v/>
      </c>
    </row>
    <row r="464">
      <c r="A464" t="inlineStr">
        <is>
          <t>/HOAG/P_KTOAUSZ_ANZ</t>
        </is>
      </c>
      <c r="B464" t="inlineStr">
        <is>
          <t>Anzeige von Kontoauszügen</t>
        </is>
      </c>
      <c r="C464" t="inlineStr">
        <is>
          <t>FI</t>
        </is>
      </c>
      <c r="D464" s="5" t="n">
        <v>144</v>
      </c>
      <c r="E464" t="inlineStr"/>
      <c r="F464">
        <f>IF(ISERROR(VLOOKUP(Transaktionen[[#This Row],[Transaktionen]],BTT[Verwendete Transaktion (Pflichtauswahl)],1,FALSE)),"nein","ja")</f>
        <v/>
      </c>
    </row>
    <row r="465">
      <c r="A465" t="inlineStr">
        <is>
          <t>/HOAG/P_MED_ETEBAC</t>
        </is>
      </c>
      <c r="B465" t="inlineStr">
        <is>
          <t>Payments: Medienkonfiguration ETEBAC</t>
        </is>
      </c>
      <c r="C465" t="inlineStr">
        <is>
          <t>FI</t>
        </is>
      </c>
      <c r="D465" s="5" t="n">
        <v>12</v>
      </c>
      <c r="E465" t="inlineStr">
        <is>
          <t>DIALOG</t>
        </is>
      </c>
      <c r="F465">
        <f>IF(ISERROR(VLOOKUP(Transaktionen[[#This Row],[Transaktionen]],BTT[Verwendete Transaktion (Pflichtauswahl)],1,FALSE)),"nein","ja")</f>
        <v/>
      </c>
    </row>
    <row r="466">
      <c r="A466" t="inlineStr">
        <is>
          <t>/HOAG/P_MEDIUM</t>
        </is>
      </c>
      <c r="B466" t="inlineStr">
        <is>
          <t>Medien Zahlungsverkehr</t>
        </is>
      </c>
      <c r="C466" t="inlineStr">
        <is>
          <t>FI</t>
        </is>
      </c>
      <c r="D466" s="5" t="n">
        <v>982</v>
      </c>
      <c r="E466" t="inlineStr">
        <is>
          <t>DIALOG</t>
        </is>
      </c>
      <c r="F466">
        <f>IF(ISERROR(VLOOKUP(Transaktionen[[#This Row],[Transaktionen]],BTT[Verwendete Transaktion (Pflichtauswahl)],1,FALSE)),"nein","ja")</f>
        <v/>
      </c>
    </row>
    <row r="467">
      <c r="A467" t="inlineStr">
        <is>
          <t>/HOAG/P_MEDIUM_KONV</t>
        </is>
      </c>
      <c r="B467" t="inlineStr">
        <is>
          <t>Zuordnung Medien - Konverter</t>
        </is>
      </c>
      <c r="C467" t="inlineStr">
        <is>
          <t>FI</t>
        </is>
      </c>
      <c r="D467" s="5" t="n">
        <v>1211</v>
      </c>
      <c r="E467" t="inlineStr">
        <is>
          <t>DIALOG</t>
        </is>
      </c>
      <c r="F467">
        <f>IF(ISERROR(VLOOKUP(Transaktionen[[#This Row],[Transaktionen]],BTT[Verwendete Transaktion (Pflichtauswahl)],1,FALSE)),"nein","ja")</f>
        <v/>
      </c>
    </row>
    <row r="468">
      <c r="A468" t="inlineStr">
        <is>
          <t>/HOAG/P_MEDIUM_ZUS</t>
        </is>
      </c>
      <c r="B468" t="inlineStr">
        <is>
          <t>Medium Zusatzdaten</t>
        </is>
      </c>
      <c r="C468" t="inlineStr">
        <is>
          <t>FI</t>
        </is>
      </c>
      <c r="D468" s="5" t="n">
        <v>18</v>
      </c>
      <c r="E468" t="inlineStr">
        <is>
          <t>DIALOG</t>
        </is>
      </c>
      <c r="F468">
        <f>IF(ISERROR(VLOOKUP(Transaktionen[[#This Row],[Transaktionen]],BTT[Verwendete Transaktion (Pflichtauswahl)],1,FALSE)),"nein","ja")</f>
        <v/>
      </c>
    </row>
    <row r="469">
      <c r="A469" t="inlineStr">
        <is>
          <t>/HOAG/P_MEDIUM_ZW</t>
        </is>
      </c>
      <c r="B469" t="inlineStr">
        <is>
          <t>Zuordnung Medien - Zahlwege</t>
        </is>
      </c>
      <c r="C469" t="inlineStr">
        <is>
          <t>FI</t>
        </is>
      </c>
      <c r="D469" s="5" t="n">
        <v>205</v>
      </c>
      <c r="E469" t="inlineStr">
        <is>
          <t>DIALOG</t>
        </is>
      </c>
      <c r="F469">
        <f>IF(ISERROR(VLOOKUP(Transaktionen[[#This Row],[Transaktionen]],BTT[Verwendete Transaktion (Pflichtauswahl)],1,FALSE)),"nein","ja")</f>
        <v/>
      </c>
    </row>
    <row r="470">
      <c r="A470" t="inlineStr">
        <is>
          <t>/HOAG/P_MONITOR</t>
        </is>
      </c>
      <c r="B470" t="inlineStr">
        <is>
          <t>Monitoring der Prozesse</t>
        </is>
      </c>
      <c r="C470" t="inlineStr">
        <is>
          <t>FI</t>
        </is>
      </c>
      <c r="D470" s="5" t="n">
        <v>585</v>
      </c>
      <c r="E470" t="inlineStr">
        <is>
          <t>DIALOG</t>
        </is>
      </c>
      <c r="F470">
        <f>IF(ISERROR(VLOOKUP(Transaktionen[[#This Row],[Transaktionen]],BTT[Verwendete Transaktion (Pflichtauswahl)],1,FALSE)),"nein","ja")</f>
        <v/>
      </c>
    </row>
    <row r="471">
      <c r="A471" t="inlineStr">
        <is>
          <t>/HOAG/P_MZ_FELDKAT</t>
        </is>
      </c>
      <c r="B471" t="inlineStr">
        <is>
          <t>Feldkatalog</t>
        </is>
      </c>
      <c r="C471" t="inlineStr">
        <is>
          <t>FI</t>
        </is>
      </c>
      <c r="D471" s="5" t="n">
        <v>8</v>
      </c>
      <c r="E471" t="inlineStr">
        <is>
          <t>DIALOG</t>
        </is>
      </c>
      <c r="F471">
        <f>IF(ISERROR(VLOOKUP(Transaktionen[[#This Row],[Transaktionen]],BTT[Verwendete Transaktion (Pflichtauswahl)],1,FALSE)),"nein","ja")</f>
        <v/>
      </c>
    </row>
    <row r="472">
      <c r="A472" t="inlineStr">
        <is>
          <t>/HOAG/P_MZ_PROFILE</t>
        </is>
      </c>
      <c r="B472" t="inlineStr">
        <is>
          <t>Profil</t>
        </is>
      </c>
      <c r="C472" t="inlineStr">
        <is>
          <t>FI</t>
        </is>
      </c>
      <c r="D472" s="5" t="n">
        <v>6</v>
      </c>
      <c r="E472" t="inlineStr">
        <is>
          <t>DIALOG</t>
        </is>
      </c>
      <c r="F472">
        <f>IF(ISERROR(VLOOKUP(Transaktionen[[#This Row],[Transaktionen]],BTT[Verwendete Transaktion (Pflichtauswahl)],1,FALSE)),"nein","ja")</f>
        <v/>
      </c>
    </row>
    <row r="473">
      <c r="A473" t="inlineStr">
        <is>
          <t>/HOAG/P_PROTO</t>
        </is>
      </c>
      <c r="B473" t="inlineStr">
        <is>
          <t>Bankprotokolle bearbeiten</t>
        </is>
      </c>
      <c r="C473" t="inlineStr">
        <is>
          <t>FI</t>
        </is>
      </c>
      <c r="D473" s="5" t="n">
        <v>522</v>
      </c>
      <c r="E473" t="inlineStr">
        <is>
          <t>DIALOG</t>
        </is>
      </c>
      <c r="F473">
        <f>IF(ISERROR(VLOOKUP(Transaktionen[[#This Row],[Transaktionen]],BTT[Verwendete Transaktion (Pflichtauswahl)],1,FALSE)),"nein","ja")</f>
        <v/>
      </c>
    </row>
    <row r="474">
      <c r="A474" t="inlineStr">
        <is>
          <t>/HOAG/P_PROZFUNKTION</t>
        </is>
      </c>
      <c r="B474" t="inlineStr">
        <is>
          <t>Prozessfunktionen</t>
        </is>
      </c>
      <c r="C474" t="inlineStr">
        <is>
          <t>FI</t>
        </is>
      </c>
      <c r="D474" s="5" t="n">
        <v>2090</v>
      </c>
      <c r="E474" t="inlineStr">
        <is>
          <t>DIALOG</t>
        </is>
      </c>
      <c r="F474">
        <f>IF(ISERROR(VLOOKUP(Transaktionen[[#This Row],[Transaktionen]],BTT[Verwendete Transaktion (Pflichtauswahl)],1,FALSE)),"nein","ja")</f>
        <v/>
      </c>
    </row>
    <row r="475">
      <c r="A475" t="inlineStr">
        <is>
          <t>/HOAG/P_PROZKETTEN</t>
        </is>
      </c>
      <c r="B475" t="inlineStr">
        <is>
          <t>Prozessketten</t>
        </is>
      </c>
      <c r="C475" t="inlineStr">
        <is>
          <t>FI</t>
        </is>
      </c>
      <c r="D475" s="5" t="n">
        <v>3361</v>
      </c>
      <c r="E475" t="inlineStr">
        <is>
          <t>DIALOG</t>
        </is>
      </c>
      <c r="F475">
        <f>IF(ISERROR(VLOOKUP(Transaktionen[[#This Row],[Transaktionen]],BTT[Verwendete Transaktion (Pflichtauswahl)],1,FALSE)),"nein","ja")</f>
        <v/>
      </c>
    </row>
    <row r="476">
      <c r="A476" t="inlineStr">
        <is>
          <t>/HOAG/P_QUELLSYSTEME</t>
        </is>
      </c>
      <c r="B476" t="inlineStr">
        <is>
          <t>Quellsysteme</t>
        </is>
      </c>
      <c r="C476" t="inlineStr">
        <is>
          <t>FI</t>
        </is>
      </c>
      <c r="D476" s="5" t="n">
        <v>86</v>
      </c>
      <c r="E476" t="inlineStr">
        <is>
          <t>DIALOG</t>
        </is>
      </c>
      <c r="F476">
        <f>IF(ISERROR(VLOOKUP(Transaktionen[[#This Row],[Transaktionen]],BTT[Verwendete Transaktion (Pflichtauswahl)],1,FALSE)),"nein","ja")</f>
        <v/>
      </c>
    </row>
    <row r="477">
      <c r="A477" t="inlineStr">
        <is>
          <t>/HOAG/P_REP_USRGRP</t>
        </is>
      </c>
      <c r="B477" t="inlineStr">
        <is>
          <t>Übersicht Zuordnung Benutzergruppe</t>
        </is>
      </c>
      <c r="C477" t="inlineStr">
        <is>
          <t>FI</t>
        </is>
      </c>
      <c r="D477" s="5" t="n">
        <v>66</v>
      </c>
      <c r="E477" t="inlineStr">
        <is>
          <t>DIALOG</t>
        </is>
      </c>
      <c r="F477">
        <f>IF(ISERROR(VLOOKUP(Transaktionen[[#This Row],[Transaktionen]],BTT[Verwendete Transaktion (Pflichtauswahl)],1,FALSE)),"nein","ja")</f>
        <v/>
      </c>
    </row>
    <row r="478">
      <c r="A478" t="inlineStr">
        <is>
          <t>/HOAG/P_RESTART_PROZ</t>
        </is>
      </c>
      <c r="B478" t="inlineStr">
        <is>
          <t>Wieder Anstarten von Prozessketten</t>
        </is>
      </c>
      <c r="C478" t="inlineStr">
        <is>
          <t>FI</t>
        </is>
      </c>
      <c r="D478" s="5" t="n">
        <v>381</v>
      </c>
      <c r="E478" t="inlineStr">
        <is>
          <t>DIALOG</t>
        </is>
      </c>
      <c r="F478">
        <f>IF(ISERROR(VLOOKUP(Transaktionen[[#This Row],[Transaktionen]],BTT[Verwendete Transaktion (Pflichtauswahl)],1,FALSE)),"nein","ja")</f>
        <v/>
      </c>
    </row>
    <row r="479">
      <c r="A479" t="inlineStr">
        <is>
          <t>/HOAG/P_SAMMELGRUPPE</t>
        </is>
      </c>
      <c r="B479" t="inlineStr">
        <is>
          <t>Sammelbenutzergruppen</t>
        </is>
      </c>
      <c r="C479" t="inlineStr">
        <is>
          <t>FI</t>
        </is>
      </c>
      <c r="D479" s="5" t="n">
        <v>1183</v>
      </c>
      <c r="E479" t="inlineStr">
        <is>
          <t>DIALOG</t>
        </is>
      </c>
      <c r="F479">
        <f>IF(ISERROR(VLOOKUP(Transaktionen[[#This Row],[Transaktionen]],BTT[Verwendete Transaktion (Pflichtauswahl)],1,FALSE)),"nein","ja")</f>
        <v/>
      </c>
    </row>
    <row r="480">
      <c r="A480" t="inlineStr">
        <is>
          <t>/HOAG/P_SAPUSER_EINS</t>
        </is>
      </c>
      <c r="B480" t="inlineStr">
        <is>
          <t>SAP Benutzereinstellungen</t>
        </is>
      </c>
      <c r="C480" t="inlineStr">
        <is>
          <t>FI</t>
        </is>
      </c>
      <c r="D480" s="5" t="n">
        <v>50</v>
      </c>
      <c r="E480" t="inlineStr">
        <is>
          <t>DIALOG</t>
        </is>
      </c>
      <c r="F480">
        <f>IF(ISERROR(VLOOKUP(Transaktionen[[#This Row],[Transaktionen]],BTT[Verwendete Transaktion (Pflichtauswahl)],1,FALSE)),"nein","ja")</f>
        <v/>
      </c>
    </row>
    <row r="481">
      <c r="A481" t="inlineStr">
        <is>
          <t>/HOAG/P_SHLP_FKT</t>
        </is>
      </c>
      <c r="B481" t="inlineStr">
        <is>
          <t>Funktionstypenpflege für Suchhilfen</t>
        </is>
      </c>
      <c r="C481" t="inlineStr">
        <is>
          <t>FI</t>
        </is>
      </c>
      <c r="D481" s="5" t="n">
        <v>222</v>
      </c>
      <c r="E481" t="inlineStr">
        <is>
          <t>DIALOG</t>
        </is>
      </c>
      <c r="F481">
        <f>IF(ISERROR(VLOOKUP(Transaktionen[[#This Row],[Transaktionen]],BTT[Verwendete Transaktion (Pflichtauswahl)],1,FALSE)),"nein","ja")</f>
        <v/>
      </c>
    </row>
    <row r="482">
      <c r="A482" t="inlineStr">
        <is>
          <t>/HOAG/P_SIPO</t>
        </is>
      </c>
      <c r="B482" t="inlineStr">
        <is>
          <t>Übersicht Einzelzahlungen</t>
        </is>
      </c>
      <c r="C482" t="inlineStr">
        <is>
          <t>FI</t>
        </is>
      </c>
      <c r="D482" s="5" t="n">
        <v>8</v>
      </c>
      <c r="E482" t="inlineStr">
        <is>
          <t>DIALOG</t>
        </is>
      </c>
      <c r="F482">
        <f>IF(ISERROR(VLOOKUP(Transaktionen[[#This Row],[Transaktionen]],BTT[Verwendete Transaktion (Pflichtauswahl)],1,FALSE)),"nein","ja")</f>
        <v/>
      </c>
    </row>
    <row r="483">
      <c r="A483" t="inlineStr">
        <is>
          <t>/HOAG/P_STATUS_DJ</t>
        </is>
      </c>
      <c r="B483" t="inlineStr">
        <is>
          <t>Status Definitionen</t>
        </is>
      </c>
      <c r="C483" t="inlineStr">
        <is>
          <t>FI</t>
        </is>
      </c>
      <c r="D483" s="5" t="n">
        <v>1473</v>
      </c>
      <c r="E483" t="inlineStr">
        <is>
          <t>DIALOG</t>
        </is>
      </c>
      <c r="F483">
        <f>IF(ISERROR(VLOOKUP(Transaktionen[[#This Row],[Transaktionen]],BTT[Verwendete Transaktion (Pflichtauswahl)],1,FALSE)),"nein","ja")</f>
        <v/>
      </c>
    </row>
    <row r="484">
      <c r="A484" t="inlineStr">
        <is>
          <t>/HOAG/P_STATUSGRP</t>
        </is>
      </c>
      <c r="B484" t="inlineStr">
        <is>
          <t>Statusgruppen</t>
        </is>
      </c>
      <c r="C484" t="inlineStr">
        <is>
          <t>FI</t>
        </is>
      </c>
      <c r="D484" s="5" t="n">
        <v>24</v>
      </c>
      <c r="E484" t="inlineStr">
        <is>
          <t>DIALOG</t>
        </is>
      </c>
      <c r="F484">
        <f>IF(ISERROR(VLOOKUP(Transaktionen[[#This Row],[Transaktionen]],BTT[Verwendete Transaktion (Pflichtauswahl)],1,FALSE)),"nein","ja")</f>
        <v/>
      </c>
    </row>
    <row r="485">
      <c r="A485" t="inlineStr">
        <is>
          <t>/HOAG/P_SYSTEM_INFO</t>
        </is>
      </c>
      <c r="B485" t="inlineStr">
        <is>
          <t>Programmverhalten SAP-Systeme</t>
        </is>
      </c>
      <c r="C485" t="inlineStr">
        <is>
          <t>FI</t>
        </is>
      </c>
      <c r="D485" s="5" t="n">
        <v>16</v>
      </c>
      <c r="E485" t="inlineStr">
        <is>
          <t>DIALOG</t>
        </is>
      </c>
      <c r="F485">
        <f>IF(ISERROR(VLOOKUP(Transaktionen[[#This Row],[Transaktionen]],BTT[Verwendete Transaktion (Pflichtauswahl)],1,FALSE)),"nein","ja")</f>
        <v/>
      </c>
    </row>
    <row r="486">
      <c r="A486" t="inlineStr">
        <is>
          <t>/HOAG/P_T001</t>
        </is>
      </c>
      <c r="B486" t="inlineStr">
        <is>
          <t>Buchungskreis</t>
        </is>
      </c>
      <c r="C486" t="inlineStr">
        <is>
          <t>FI</t>
        </is>
      </c>
      <c r="D486" s="5" t="n">
        <v>14</v>
      </c>
      <c r="E486" t="inlineStr"/>
      <c r="F486">
        <f>IF(ISERROR(VLOOKUP(Transaktionen[[#This Row],[Transaktionen]],BTT[Verwendete Transaktion (Pflichtauswahl)],1,FALSE)),"nein","ja")</f>
        <v/>
      </c>
    </row>
    <row r="487">
      <c r="A487" t="inlineStr">
        <is>
          <t>/HOAG/P_T012</t>
        </is>
      </c>
      <c r="B487" t="inlineStr">
        <is>
          <t>Hausbank</t>
        </is>
      </c>
      <c r="C487" t="inlineStr">
        <is>
          <t>FI</t>
        </is>
      </c>
      <c r="D487" s="5" t="n">
        <v>74</v>
      </c>
      <c r="E487" t="inlineStr">
        <is>
          <t>DIALOG</t>
        </is>
      </c>
      <c r="F487">
        <f>IF(ISERROR(VLOOKUP(Transaktionen[[#This Row],[Transaktionen]],BTT[Verwendete Transaktion (Pflichtauswahl)],1,FALSE)),"nein","ja")</f>
        <v/>
      </c>
    </row>
    <row r="488">
      <c r="A488" t="inlineStr">
        <is>
          <t>/HOAG/P_T012K</t>
        </is>
      </c>
      <c r="B488" t="inlineStr">
        <is>
          <t>Konto</t>
        </is>
      </c>
      <c r="C488" t="inlineStr">
        <is>
          <t>FI</t>
        </is>
      </c>
      <c r="D488" s="5" t="n">
        <v>2520</v>
      </c>
      <c r="E488" t="inlineStr">
        <is>
          <t>DIALOG</t>
        </is>
      </c>
      <c r="F488">
        <f>IF(ISERROR(VLOOKUP(Transaktionen[[#This Row],[Transaktionen]],BTT[Verwendete Transaktion (Pflichtauswahl)],1,FALSE)),"nein","ja")</f>
        <v/>
      </c>
    </row>
    <row r="489">
      <c r="A489" t="inlineStr">
        <is>
          <t>/HOAG/P_TRFPROTOKOLL</t>
        </is>
      </c>
      <c r="B489" t="inlineStr">
        <is>
          <t>Transferprotokolle</t>
        </is>
      </c>
      <c r="C489" t="inlineStr">
        <is>
          <t>FI</t>
        </is>
      </c>
      <c r="D489" s="5" t="n">
        <v>532</v>
      </c>
      <c r="E489" t="inlineStr">
        <is>
          <t>DIALOG</t>
        </is>
      </c>
      <c r="F489">
        <f>IF(ISERROR(VLOOKUP(Transaktionen[[#This Row],[Transaktionen]],BTT[Verwendete Transaktion (Pflichtauswahl)],1,FALSE)),"nein","ja")</f>
        <v/>
      </c>
    </row>
    <row r="490">
      <c r="A490" t="inlineStr">
        <is>
          <t>/HOAG/P_U_CH_STATUS</t>
        </is>
      </c>
      <c r="B490" t="inlineStr">
        <is>
          <t>Einstellung manuelle Statusänderung</t>
        </is>
      </c>
      <c r="C490" t="inlineStr">
        <is>
          <t>FI</t>
        </is>
      </c>
      <c r="D490" s="5" t="n">
        <v>1075</v>
      </c>
      <c r="E490" t="inlineStr">
        <is>
          <t>DIALOG</t>
        </is>
      </c>
      <c r="F490">
        <f>IF(ISERROR(VLOOKUP(Transaktionen[[#This Row],[Transaktionen]],BTT[Verwendete Transaktion (Pflichtauswahl)],1,FALSE)),"nein","ja")</f>
        <v/>
      </c>
    </row>
    <row r="491">
      <c r="A491" t="inlineStr">
        <is>
          <t>/HOAG/P_UEBERS_SCHED</t>
        </is>
      </c>
      <c r="B491" t="inlineStr">
        <is>
          <t>Übersicht file tracker</t>
        </is>
      </c>
      <c r="C491" t="inlineStr">
        <is>
          <t>FI</t>
        </is>
      </c>
      <c r="D491" s="5" t="inlineStr"/>
      <c r="E491" t="inlineStr"/>
      <c r="F491">
        <f>IF(ISERROR(VLOOKUP(Transaktionen[[#This Row],[Transaktionen]],BTT[Verwendete Transaktion (Pflichtauswahl)],1,FALSE)),"nein","ja")</f>
        <v/>
      </c>
      <c r="G491" t="inlineStr">
        <is>
          <t>in neuester Auswertung von Steffen nicht mehr vorhanden</t>
        </is>
      </c>
    </row>
    <row r="492">
      <c r="A492" t="inlineStr">
        <is>
          <t>/HOAG/P_USERGROUP</t>
        </is>
      </c>
      <c r="B492" t="inlineStr">
        <is>
          <t>Benutzergruppen</t>
        </is>
      </c>
      <c r="C492" t="inlineStr">
        <is>
          <t>FI</t>
        </is>
      </c>
      <c r="D492" s="5" t="n">
        <v>8583</v>
      </c>
      <c r="E492" t="inlineStr">
        <is>
          <t>DIALOG</t>
        </is>
      </c>
      <c r="F492">
        <f>IF(ISERROR(VLOOKUP(Transaktionen[[#This Row],[Transaktionen]],BTT[Verwendete Transaktion (Pflichtauswahl)],1,FALSE)),"nein","ja")</f>
        <v/>
      </c>
    </row>
    <row r="493">
      <c r="A493" t="inlineStr">
        <is>
          <t>/HOAG/P_USR_KONTFREI</t>
        </is>
      </c>
      <c r="B493" t="inlineStr">
        <is>
          <t>Definition Kontenfreigabe für User</t>
        </is>
      </c>
      <c r="C493" t="inlineStr">
        <is>
          <t>FI</t>
        </is>
      </c>
      <c r="D493" s="5" t="n">
        <v>204</v>
      </c>
      <c r="E493" t="inlineStr">
        <is>
          <t>DIALOG</t>
        </is>
      </c>
      <c r="F493">
        <f>IF(ISERROR(VLOOKUP(Transaktionen[[#This Row],[Transaktionen]],BTT[Verwendete Transaktion (Pflichtauswahl)],1,FALSE)),"nein","ja")</f>
        <v/>
      </c>
    </row>
    <row r="494">
      <c r="A494" t="inlineStr">
        <is>
          <t>/HOAG/P_ZIELSYSTEME</t>
        </is>
      </c>
      <c r="B494" t="inlineStr">
        <is>
          <t>Zielsysteme</t>
        </is>
      </c>
      <c r="C494" t="inlineStr">
        <is>
          <t>FI</t>
        </is>
      </c>
      <c r="D494" s="5" t="n">
        <v>9</v>
      </c>
      <c r="E494" t="inlineStr">
        <is>
          <t>DIALOG</t>
        </is>
      </c>
      <c r="F494">
        <f>IF(ISERROR(VLOOKUP(Transaktionen[[#This Row],[Transaktionen]],BTT[Verwendete Transaktion (Pflichtauswahl)],1,FALSE)),"nein","ja")</f>
        <v/>
      </c>
    </row>
    <row r="495">
      <c r="A495" t="inlineStr">
        <is>
          <t>/HOAG/P_ZUO_MED_AA</t>
        </is>
      </c>
      <c r="B495" t="inlineStr">
        <is>
          <t>Zuordnung Medien - Auftragsarten</t>
        </is>
      </c>
      <c r="C495" t="inlineStr">
        <is>
          <t>FI</t>
        </is>
      </c>
      <c r="D495" s="5" t="n">
        <v>539</v>
      </c>
      <c r="E495" t="inlineStr">
        <is>
          <t>DIALOG</t>
        </is>
      </c>
      <c r="F495">
        <f>IF(ISERROR(VLOOKUP(Transaktionen[[#This Row],[Transaktionen]],BTT[Verwendete Transaktion (Pflichtauswahl)],1,FALSE)),"nein","ja")</f>
        <v/>
      </c>
    </row>
    <row r="496">
      <c r="A496" t="inlineStr">
        <is>
          <t>/HOAG/P_ZUO_PROT_AA</t>
        </is>
      </c>
      <c r="B496" t="inlineStr">
        <is>
          <t>Zuordnung Auftragsart &lt;-&gt; Protokoll</t>
        </is>
      </c>
      <c r="C496" t="inlineStr">
        <is>
          <t>FI</t>
        </is>
      </c>
      <c r="D496" s="5" t="n">
        <v>608</v>
      </c>
      <c r="E496" t="inlineStr">
        <is>
          <t>DIALOG</t>
        </is>
      </c>
      <c r="F496">
        <f>IF(ISERROR(VLOOKUP(Transaktionen[[#This Row],[Transaktionen]],BTT[Verwendete Transaktion (Pflichtauswahl)],1,FALSE)),"nein","ja")</f>
        <v/>
      </c>
    </row>
    <row r="497">
      <c r="A497" t="inlineStr">
        <is>
          <t>/HOAG/P_ZUOSAPKTOBZK</t>
        </is>
      </c>
      <c r="B497" t="inlineStr">
        <is>
          <t>Zuordnung Konten- Bankzugangskennung</t>
        </is>
      </c>
      <c r="C497" t="inlineStr">
        <is>
          <t>FI</t>
        </is>
      </c>
      <c r="D497" s="5" t="n">
        <v>24</v>
      </c>
      <c r="E497" t="inlineStr">
        <is>
          <t>DIALOG</t>
        </is>
      </c>
      <c r="F497">
        <f>IF(ISERROR(VLOOKUP(Transaktionen[[#This Row],[Transaktionen]],BTT[Verwendete Transaktion (Pflichtauswahl)],1,FALSE)),"nein","ja")</f>
        <v/>
      </c>
    </row>
    <row r="498">
      <c r="A498" t="inlineStr">
        <is>
          <t>/HOAG/P_ZV_UPDSTATUS</t>
        </is>
      </c>
      <c r="B498" t="inlineStr">
        <is>
          <t>Zahlungsstatus aktualisieren</t>
        </is>
      </c>
      <c r="C498" t="inlineStr">
        <is>
          <t>FI</t>
        </is>
      </c>
      <c r="D498" s="5" t="n">
        <v>711</v>
      </c>
      <c r="E498" t="inlineStr">
        <is>
          <t>DIALOG</t>
        </is>
      </c>
      <c r="F498">
        <f>IF(ISERROR(VLOOKUP(Transaktionen[[#This Row],[Transaktionen]],BTT[Verwendete Transaktion (Pflichtauswahl)],1,FALSE)),"nein","ja")</f>
        <v/>
      </c>
    </row>
    <row r="499">
      <c r="A499" t="inlineStr">
        <is>
          <t>/HOAG/P_ZVK</t>
        </is>
      </c>
      <c r="B499" t="inlineStr">
        <is>
          <t>Zahlungsverkehr intern</t>
        </is>
      </c>
      <c r="C499" t="inlineStr">
        <is>
          <t>FI</t>
        </is>
      </c>
      <c r="D499" s="5" t="n">
        <v>207709</v>
      </c>
      <c r="E499" t="inlineStr">
        <is>
          <t>DIALOG</t>
        </is>
      </c>
      <c r="F499">
        <f>IF(ISERROR(VLOOKUP(Transaktionen[[#This Row],[Transaktionen]],BTT[Verwendete Transaktion (Pflichtauswahl)],1,FALSE)),"nein","ja")</f>
        <v/>
      </c>
    </row>
    <row r="500">
      <c r="A500" t="inlineStr">
        <is>
          <t>/HOAG/P_ZVK_DISPLDET</t>
        </is>
      </c>
      <c r="B500" t="inlineStr">
        <is>
          <t>Zahlungsverkehr Einzelanzeige-Modus</t>
        </is>
      </c>
      <c r="C500" t="inlineStr">
        <is>
          <t>FI</t>
        </is>
      </c>
      <c r="D500" s="5" t="n">
        <v>53666</v>
      </c>
      <c r="E500" t="inlineStr">
        <is>
          <t>DIALOG</t>
        </is>
      </c>
      <c r="F500">
        <f>IF(ISERROR(VLOOKUP(Transaktionen[[#This Row],[Transaktionen]],BTT[Verwendete Transaktion (Pflichtauswahl)],1,FALSE)),"nein","ja")</f>
        <v/>
      </c>
    </row>
    <row r="501">
      <c r="A501" t="inlineStr">
        <is>
          <t>/HOAG/P_ZVK_PROT</t>
        </is>
      </c>
      <c r="B501" t="inlineStr">
        <is>
          <t>Protokoll des Zahlungsverkehrs</t>
        </is>
      </c>
      <c r="C501" t="inlineStr">
        <is>
          <t>FI</t>
        </is>
      </c>
      <c r="D501" s="5" t="n">
        <v>30907</v>
      </c>
      <c r="E501" t="inlineStr">
        <is>
          <t>DIALOG</t>
        </is>
      </c>
      <c r="F501">
        <f>IF(ISERROR(VLOOKUP(Transaktionen[[#This Row],[Transaktionen]],BTT[Verwendete Transaktion (Pflichtauswahl)],1,FALSE)),"nein","ja")</f>
        <v/>
      </c>
    </row>
    <row r="502">
      <c r="A502" t="inlineStr">
        <is>
          <t>/HOAG/P_ZVK_PROZESSE</t>
        </is>
      </c>
      <c r="B502" t="inlineStr">
        <is>
          <t>Zahlungsverkehrsprozesse</t>
        </is>
      </c>
      <c r="C502" t="inlineStr">
        <is>
          <t>FI</t>
        </is>
      </c>
      <c r="D502" s="5" t="n">
        <v>383</v>
      </c>
      <c r="E502" t="inlineStr">
        <is>
          <t>DIALOG</t>
        </is>
      </c>
      <c r="F502">
        <f>IF(ISERROR(VLOOKUP(Transaktionen[[#This Row],[Transaktionen]],BTT[Verwendete Transaktion (Pflichtauswahl)],1,FALSE)),"nein","ja")</f>
        <v/>
      </c>
    </row>
    <row r="503">
      <c r="A503" t="inlineStr">
        <is>
          <t>/HOAG/P_ZVKE</t>
        </is>
      </c>
      <c r="B503" t="inlineStr">
        <is>
          <t>Zahlungsverkehr extern</t>
        </is>
      </c>
      <c r="C503" t="inlineStr">
        <is>
          <t>FI</t>
        </is>
      </c>
      <c r="D503" s="5" t="n">
        <v>195523</v>
      </c>
      <c r="E503" t="inlineStr">
        <is>
          <t>DIALOG</t>
        </is>
      </c>
      <c r="F503">
        <f>IF(ISERROR(VLOOKUP(Transaktionen[[#This Row],[Transaktionen]],BTT[Verwendete Transaktion (Pflichtauswahl)],1,FALSE)),"nein","ja")</f>
        <v/>
      </c>
    </row>
    <row r="504">
      <c r="A504" t="inlineStr">
        <is>
          <t>/HOAG/P_ZVKE_DISPLDE</t>
        </is>
      </c>
      <c r="B504" t="inlineStr">
        <is>
          <t>Zahlungsanweisungen - extern</t>
        </is>
      </c>
      <c r="C504" t="inlineStr">
        <is>
          <t>FI</t>
        </is>
      </c>
      <c r="D504" s="5" t="n">
        <v>37442</v>
      </c>
      <c r="E504" t="inlineStr">
        <is>
          <t>DIALOG</t>
        </is>
      </c>
      <c r="F504">
        <f>IF(ISERROR(VLOOKUP(Transaktionen[[#This Row],[Transaktionen]],BTT[Verwendete Transaktion (Pflichtauswahl)],1,FALSE)),"nein","ja")</f>
        <v/>
      </c>
    </row>
    <row r="505">
      <c r="A505" t="inlineStr">
        <is>
          <t>/HOAG/P_ZVKEA</t>
        </is>
      </c>
      <c r="B505" t="inlineStr">
        <is>
          <t>Ausführen von ext. Zahlungen</t>
        </is>
      </c>
      <c r="C505" t="inlineStr">
        <is>
          <t>FI</t>
        </is>
      </c>
      <c r="D505" s="5" t="n">
        <v>643</v>
      </c>
      <c r="E505" t="inlineStr">
        <is>
          <t>DIALOG</t>
        </is>
      </c>
      <c r="F505">
        <f>IF(ISERROR(VLOOKUP(Transaktionen[[#This Row],[Transaktionen]],BTT[Verwendete Transaktion (Pflichtauswahl)],1,FALSE)),"nein","ja")</f>
        <v/>
      </c>
    </row>
    <row r="506">
      <c r="A506" t="inlineStr">
        <is>
          <t>/HOAG/P_ZVKREGULIST</t>
        </is>
      </c>
      <c r="B506" t="inlineStr">
        <is>
          <t>Regulierungsliste mit Dateireferenz</t>
        </is>
      </c>
      <c r="C506" t="inlineStr">
        <is>
          <t>FI</t>
        </is>
      </c>
      <c r="D506" s="5" t="n">
        <v>8</v>
      </c>
      <c r="E506" t="inlineStr">
        <is>
          <t>DIALOG</t>
        </is>
      </c>
      <c r="F506">
        <f>IF(ISERROR(VLOOKUP(Transaktionen[[#This Row],[Transaktionen]],BTT[Verwendete Transaktion (Pflichtauswahl)],1,FALSE)),"nein","ja")</f>
        <v/>
      </c>
    </row>
    <row r="507">
      <c r="A507" t="inlineStr">
        <is>
          <t>/ISDE/B_COMMUNIC</t>
        </is>
      </c>
      <c r="B507" t="inlineStr">
        <is>
          <t>Kommunikationsdaten</t>
        </is>
      </c>
      <c r="C507" t="inlineStr">
        <is>
          <t>LO</t>
        </is>
      </c>
      <c r="D507" s="5" t="n">
        <v>3483</v>
      </c>
      <c r="E507" t="inlineStr">
        <is>
          <t>DIALOG</t>
        </is>
      </c>
      <c r="F507">
        <f>IF(ISERROR(VLOOKUP(Transaktionen[[#This Row],[Transaktionen]],BTT[Verwendete Transaktion (Pflichtauswahl)],1,FALSE)),"nein","ja")</f>
        <v/>
      </c>
      <c r="G507" t="inlineStr">
        <is>
          <t>BPO Engine Anwendungsbetreuer</t>
        </is>
      </c>
    </row>
    <row r="508">
      <c r="A508" t="inlineStr">
        <is>
          <t>/ISDE/BO_DOC</t>
        </is>
      </c>
      <c r="B508" t="inlineStr">
        <is>
          <t>Document</t>
        </is>
      </c>
      <c r="C508" t="inlineStr">
        <is>
          <t>LO</t>
        </is>
      </c>
      <c r="D508" s="5" t="n">
        <v>9594</v>
      </c>
      <c r="E508" t="inlineStr">
        <is>
          <t>DIALOG</t>
        </is>
      </c>
      <c r="F508">
        <f>IF(ISERROR(VLOOKUP(Transaktionen[[#This Row],[Transaktionen]],BTT[Verwendete Transaktion (Pflichtauswahl)],1,FALSE)),"nein","ja")</f>
        <v/>
      </c>
      <c r="G508" t="inlineStr">
        <is>
          <t>BPO Engine Anwendungsbetreuer</t>
        </is>
      </c>
    </row>
    <row r="509">
      <c r="A509" t="inlineStr">
        <is>
          <t>/ISDE/BO_MITAR</t>
        </is>
      </c>
      <c r="B509" t="inlineStr">
        <is>
          <t>BO MITARBEITER</t>
        </is>
      </c>
      <c r="C509" t="inlineStr">
        <is>
          <t>LO</t>
        </is>
      </c>
      <c r="D509" s="5" t="n">
        <v>8947</v>
      </c>
      <c r="E509" t="inlineStr">
        <is>
          <t>DIALOG</t>
        </is>
      </c>
      <c r="F509">
        <f>IF(ISERROR(VLOOKUP(Transaktionen[[#This Row],[Transaktionen]],BTT[Verwendete Transaktion (Pflichtauswahl)],1,FALSE)),"nein","ja")</f>
        <v/>
      </c>
      <c r="G509" t="inlineStr">
        <is>
          <t>BPO Engine Anwendungsbetreuer</t>
        </is>
      </c>
    </row>
    <row r="510">
      <c r="A510" t="inlineStr">
        <is>
          <t>/ISDE/BO_ROLLE</t>
        </is>
      </c>
      <c r="B510" t="inlineStr">
        <is>
          <t>Startet BO Rolle</t>
        </is>
      </c>
      <c r="C510" t="inlineStr">
        <is>
          <t>LO</t>
        </is>
      </c>
      <c r="D510" s="5" t="n">
        <v>315</v>
      </c>
      <c r="E510" t="inlineStr">
        <is>
          <t>DIALOG</t>
        </is>
      </c>
      <c r="F510">
        <f>IF(ISERROR(VLOOKUP(Transaktionen[[#This Row],[Transaktionen]],BTT[Verwendete Transaktion (Pflichtauswahl)],1,FALSE)),"nein","ja")</f>
        <v/>
      </c>
      <c r="G510" t="inlineStr">
        <is>
          <t>BPO Engine Anwendungsbetreuer</t>
        </is>
      </c>
    </row>
    <row r="511">
      <c r="A511" t="inlineStr">
        <is>
          <t>/ISDE/BO_UNIT</t>
        </is>
      </c>
      <c r="B511" t="inlineStr">
        <is>
          <t>BO UNIT</t>
        </is>
      </c>
      <c r="C511" t="inlineStr">
        <is>
          <t>LO</t>
        </is>
      </c>
      <c r="D511" s="5" t="n">
        <v>2385</v>
      </c>
      <c r="E511" t="inlineStr">
        <is>
          <t>DIALOG</t>
        </is>
      </c>
      <c r="F511">
        <f>IF(ISERROR(VLOOKUP(Transaktionen[[#This Row],[Transaktionen]],BTT[Verwendete Transaktion (Pflichtauswahl)],1,FALSE)),"nein","ja")</f>
        <v/>
      </c>
      <c r="G511" t="inlineStr">
        <is>
          <t>BPO Engine Anwendungsbetreuer</t>
        </is>
      </c>
    </row>
    <row r="512">
      <c r="A512" t="inlineStr">
        <is>
          <t>/ISDE/BO_USER</t>
        </is>
      </c>
      <c r="B512" t="inlineStr">
        <is>
          <t>BO USER</t>
        </is>
      </c>
      <c r="C512" t="inlineStr">
        <is>
          <t>LO</t>
        </is>
      </c>
      <c r="D512" s="5" t="n">
        <v>92</v>
      </c>
      <c r="E512" t="inlineStr">
        <is>
          <t>DIALOG</t>
        </is>
      </c>
      <c r="F512">
        <f>IF(ISERROR(VLOOKUP(Transaktionen[[#This Row],[Transaktionen]],BTT[Verwendete Transaktion (Pflichtauswahl)],1,FALSE)),"nein","ja")</f>
        <v/>
      </c>
      <c r="G512" t="inlineStr">
        <is>
          <t>BPO Engine Anwendungsbetreuer</t>
        </is>
      </c>
    </row>
    <row r="513">
      <c r="A513" t="inlineStr">
        <is>
          <t>/ISDE/BPCOCKPIT</t>
        </is>
      </c>
      <c r="B513" t="inlineStr">
        <is>
          <t>Workbench</t>
        </is>
      </c>
      <c r="C513" t="inlineStr">
        <is>
          <t>LO</t>
        </is>
      </c>
      <c r="D513" s="5" t="n">
        <v>460816</v>
      </c>
      <c r="E513" t="inlineStr">
        <is>
          <t>DIALOG</t>
        </is>
      </c>
      <c r="F513">
        <f>IF(ISERROR(VLOOKUP(Transaktionen[[#This Row],[Transaktionen]],BTT[Verwendete Transaktion (Pflichtauswahl)],1,FALSE)),"nein","ja")</f>
        <v/>
      </c>
    </row>
    <row r="514">
      <c r="A514" t="inlineStr">
        <is>
          <t>/ISDE/BPO_GO</t>
        </is>
      </c>
      <c r="B514" t="inlineStr">
        <is>
          <t>BPO Quickstart</t>
        </is>
      </c>
      <c r="C514" t="inlineStr">
        <is>
          <t>LO</t>
        </is>
      </c>
      <c r="D514" s="5" t="inlineStr"/>
      <c r="E514" t="inlineStr"/>
      <c r="F514">
        <f>IF(ISERROR(VLOOKUP(Transaktionen[[#This Row],[Transaktionen]],BTT[Verwendete Transaktion (Pflichtauswahl)],1,FALSE)),"nein","ja")</f>
        <v/>
      </c>
      <c r="G514" t="inlineStr">
        <is>
          <t>BPO Engine Anwendungsbetreuer</t>
        </is>
      </c>
    </row>
    <row r="515">
      <c r="A515" t="inlineStr">
        <is>
          <t>/ISDE/BPO_START</t>
        </is>
      </c>
      <c r="B515" t="inlineStr">
        <is>
          <t>Transaktion bpo Start</t>
        </is>
      </c>
      <c r="C515" t="inlineStr">
        <is>
          <t>LO</t>
        </is>
      </c>
      <c r="D515" s="5" t="inlineStr"/>
      <c r="E515" t="inlineStr"/>
      <c r="F515">
        <f>IF(ISERROR(VLOOKUP(Transaktionen[[#This Row],[Transaktionen]],BTT[Verwendete Transaktion (Pflichtauswahl)],1,FALSE)),"nein","ja")</f>
        <v/>
      </c>
      <c r="G515" t="inlineStr">
        <is>
          <t>BPO Engine Anwendungsbetreuer</t>
        </is>
      </c>
    </row>
    <row r="516">
      <c r="A516" t="inlineStr">
        <is>
          <t>/ISDE/DM_BROWS</t>
        </is>
      </c>
      <c r="B516" t="inlineStr">
        <is>
          <t>DataMart Browser</t>
        </is>
      </c>
      <c r="C516" t="inlineStr">
        <is>
          <t>LO</t>
        </is>
      </c>
      <c r="D516" s="5" t="n">
        <v>19084</v>
      </c>
      <c r="E516" t="inlineStr">
        <is>
          <t>DIALOG</t>
        </is>
      </c>
      <c r="F516">
        <f>IF(ISERROR(VLOOKUP(Transaktionen[[#This Row],[Transaktionen]],BTT[Verwendete Transaktion (Pflichtauswahl)],1,FALSE)),"nein","ja")</f>
        <v/>
      </c>
      <c r="G516" t="inlineStr">
        <is>
          <t>BPO Engine Anwendungsbetreuer</t>
        </is>
      </c>
    </row>
    <row r="517">
      <c r="A517" t="inlineStr">
        <is>
          <t>/ISDE/FOLDER</t>
        </is>
      </c>
      <c r="B517" t="inlineStr">
        <is>
          <t>Folder</t>
        </is>
      </c>
      <c r="C517" t="inlineStr">
        <is>
          <t>LO</t>
        </is>
      </c>
      <c r="D517" s="5" t="n">
        <v>27</v>
      </c>
      <c r="E517" t="inlineStr">
        <is>
          <t>DIALOG</t>
        </is>
      </c>
      <c r="F517">
        <f>IF(ISERROR(VLOOKUP(Transaktionen[[#This Row],[Transaktionen]],BTT[Verwendete Transaktion (Pflichtauswahl)],1,FALSE)),"nein","ja")</f>
        <v/>
      </c>
      <c r="G517" t="inlineStr">
        <is>
          <t>BPO Engine Anwendungsbetreuer</t>
        </is>
      </c>
    </row>
    <row r="518">
      <c r="A518" t="inlineStr">
        <is>
          <t>/ITMOD/EM_COCKPIT</t>
        </is>
      </c>
      <c r="B518" t="inlineStr">
        <is>
          <t>itmeasyEAM SAP+EM: Cockpit</t>
        </is>
      </c>
      <c r="C518" t="inlineStr">
        <is>
          <t>PM</t>
        </is>
      </c>
      <c r="D518" s="5" t="n">
        <v>74</v>
      </c>
      <c r="E518" t="inlineStr"/>
      <c r="F518">
        <f>IF(ISERROR(VLOOKUP(Transaktionen[[#This Row],[Transaktionen]],BTT[Verwendete Transaktion (Pflichtauswahl)],1,FALSE)),"nein","ja")</f>
        <v/>
      </c>
    </row>
    <row r="519">
      <c r="A519" t="inlineStr">
        <is>
          <t>/ITMOD/EM_CUST</t>
        </is>
      </c>
      <c r="B519" t="inlineStr">
        <is>
          <t>SAP+EM: Allg. Customizing</t>
        </is>
      </c>
      <c r="C519" t="inlineStr">
        <is>
          <t>PM</t>
        </is>
      </c>
      <c r="D519" s="5" t="n">
        <v>10</v>
      </c>
      <c r="E519" t="inlineStr"/>
      <c r="F519">
        <f>IF(ISERROR(VLOOKUP(Transaktionen[[#This Row],[Transaktionen]],BTT[Verwendete Transaktion (Pflichtauswahl)],1,FALSE)),"nein","ja")</f>
        <v/>
      </c>
    </row>
    <row r="520">
      <c r="A520" t="inlineStr">
        <is>
          <t>/ITMOD/EM_EM_START</t>
        </is>
      </c>
      <c r="B520" t="inlineStr">
        <is>
          <t>itmeasyEAM SAP+EM: Starten des EM</t>
        </is>
      </c>
      <c r="C520" t="inlineStr">
        <is>
          <t>PM</t>
        </is>
      </c>
      <c r="D520" s="5" t="n">
        <v>14</v>
      </c>
      <c r="E520" t="inlineStr"/>
      <c r="F520">
        <f>IF(ISERROR(VLOOKUP(Transaktionen[[#This Row],[Transaktionen]],BTT[Verwendete Transaktion (Pflichtauswahl)],1,FALSE)),"nein","ja")</f>
        <v/>
      </c>
      <c r="G520" t="inlineStr">
        <is>
          <t>Customizing, Verwendung durch Anwendungsbetreuer</t>
        </is>
      </c>
    </row>
    <row r="521">
      <c r="A521" t="inlineStr">
        <is>
          <t>/ITMOD/EM_EM_STOP</t>
        </is>
      </c>
      <c r="B521" t="inlineStr">
        <is>
          <t>itmeasyEAM SAP+EM: Beenden des EM</t>
        </is>
      </c>
      <c r="C521" t="inlineStr">
        <is>
          <t>PM</t>
        </is>
      </c>
      <c r="D521" s="5" t="n">
        <v>6</v>
      </c>
      <c r="E521" t="inlineStr"/>
      <c r="F521">
        <f>IF(ISERROR(VLOOKUP(Transaktionen[[#This Row],[Transaktionen]],BTT[Verwendete Transaktion (Pflichtauswahl)],1,FALSE)),"nein","ja")</f>
        <v/>
      </c>
      <c r="G521" t="inlineStr">
        <is>
          <t>Customizing, Verwendung durch Anwendungsbetreuer</t>
        </is>
      </c>
    </row>
    <row r="522">
      <c r="A522" t="inlineStr">
        <is>
          <t>/ITMOD/EM_EXPORT_TPL</t>
        </is>
      </c>
      <c r="B522" t="inlineStr">
        <is>
          <t>SAP+EM: Export von geänderten TPL</t>
        </is>
      </c>
      <c r="C522" t="inlineStr">
        <is>
          <t>PM</t>
        </is>
      </c>
      <c r="D522" s="5" t="n">
        <v>2</v>
      </c>
      <c r="E522" t="inlineStr"/>
      <c r="F522">
        <f>IF(ISERROR(VLOOKUP(Transaktionen[[#This Row],[Transaktionen]],BTT[Verwendete Transaktion (Pflichtauswahl)],1,FALSE)),"nein","ja")</f>
        <v/>
      </c>
      <c r="G522" t="inlineStr">
        <is>
          <t>Customizing, Verwendung durch Anwendungsbetreuer</t>
        </is>
      </c>
    </row>
    <row r="523">
      <c r="A523" t="inlineStr">
        <is>
          <t>/ITMOD/EM_MONITOR</t>
        </is>
      </c>
      <c r="B523" t="inlineStr">
        <is>
          <t>SAP+EM: Monitor der EM Daten</t>
        </is>
      </c>
      <c r="C523" t="inlineStr">
        <is>
          <t>PM</t>
        </is>
      </c>
      <c r="D523" s="5" t="inlineStr"/>
      <c r="E523" t="inlineStr"/>
      <c r="F523">
        <f>IF(ISERROR(VLOOKUP(Transaktionen[[#This Row],[Transaktionen]],BTT[Verwendete Transaktion (Pflichtauswahl)],1,FALSE)),"nein","ja")</f>
        <v/>
      </c>
      <c r="G523" t="inlineStr">
        <is>
          <t>Customizing, Verwendung durch Anwendungsbetreuer</t>
        </is>
      </c>
    </row>
    <row r="524">
      <c r="A524" t="inlineStr">
        <is>
          <t>/ITMOD/EM_PRUEF</t>
        </is>
      </c>
      <c r="B524" t="inlineStr">
        <is>
          <t>Prüfberichte anzeigen</t>
        </is>
      </c>
      <c r="C524" t="inlineStr">
        <is>
          <t>PM</t>
        </is>
      </c>
      <c r="D524" s="5" t="inlineStr"/>
      <c r="E524" t="inlineStr"/>
      <c r="F524">
        <f>IF(ISERROR(VLOOKUP(Transaktionen[[#This Row],[Transaktionen]],BTT[Verwendete Transaktion (Pflichtauswahl)],1,FALSE)),"nein","ja")</f>
        <v/>
      </c>
      <c r="G524" t="inlineStr">
        <is>
          <t>Customizing, Verwendung durch Anwendungsbetreuer</t>
        </is>
      </c>
    </row>
    <row r="525">
      <c r="A525" t="inlineStr">
        <is>
          <t>/ITMOD/EM_PRUEF_INIT</t>
        </is>
      </c>
      <c r="B525" t="inlineStr">
        <is>
          <t>SAP+EM: Import von Prüfberichtsnr.</t>
        </is>
      </c>
      <c r="C525" t="inlineStr">
        <is>
          <t>PM</t>
        </is>
      </c>
      <c r="D525" s="5" t="inlineStr"/>
      <c r="E525" t="inlineStr"/>
      <c r="F525">
        <f>IF(ISERROR(VLOOKUP(Transaktionen[[#This Row],[Transaktionen]],BTT[Verwendete Transaktion (Pflichtauswahl)],1,FALSE)),"nein","ja")</f>
        <v/>
      </c>
      <c r="G525" t="inlineStr">
        <is>
          <t>Customizing, Verwendung durch Anwendungsbetreuer</t>
        </is>
      </c>
    </row>
    <row r="526">
      <c r="A526" t="inlineStr">
        <is>
          <t>/ITMOD/EM_REQ_ARBTYP</t>
        </is>
      </c>
      <c r="B526" t="inlineStr">
        <is>
          <t>SAP+EM: Import  von Gefährdungskl.</t>
        </is>
      </c>
      <c r="C526" t="inlineStr">
        <is>
          <t>PM</t>
        </is>
      </c>
      <c r="D526" s="5" t="inlineStr"/>
      <c r="E526" t="inlineStr"/>
      <c r="F526">
        <f>IF(ISERROR(VLOOKUP(Transaktionen[[#This Row],[Transaktionen]],BTT[Verwendete Transaktion (Pflichtauswahl)],1,FALSE)),"nein","ja")</f>
        <v/>
      </c>
      <c r="G526" t="inlineStr">
        <is>
          <t>Customizing, Verwendung durch Anwendungsbetreuer</t>
        </is>
      </c>
    </row>
    <row r="527">
      <c r="A527" t="inlineStr">
        <is>
          <t>/ITMOD/EM_REQ_DATES</t>
        </is>
      </c>
      <c r="B527" t="inlineStr">
        <is>
          <t>SAP+EM: Import von Prüfterminen</t>
        </is>
      </c>
      <c r="C527" t="inlineStr">
        <is>
          <t>PM</t>
        </is>
      </c>
      <c r="D527" s="5" t="inlineStr"/>
      <c r="E527" t="inlineStr"/>
      <c r="F527">
        <f>IF(ISERROR(VLOOKUP(Transaktionen[[#This Row],[Transaktionen]],BTT[Verwendete Transaktion (Pflichtauswahl)],1,FALSE)),"nein","ja")</f>
        <v/>
      </c>
      <c r="G527" t="inlineStr">
        <is>
          <t>Customizing, Verwendung durch Anwendungsbetreuer</t>
        </is>
      </c>
    </row>
    <row r="528">
      <c r="A528" t="inlineStr">
        <is>
          <t>/ITMOD/EM_REQ_DOCLNK</t>
        </is>
      </c>
      <c r="B528" t="inlineStr">
        <is>
          <t>SAP+EM: Import von  Dokumenten</t>
        </is>
      </c>
      <c r="C528" t="inlineStr">
        <is>
          <t>PM</t>
        </is>
      </c>
      <c r="D528" s="5" t="inlineStr"/>
      <c r="E528" t="inlineStr"/>
      <c r="F528">
        <f>IF(ISERROR(VLOOKUP(Transaktionen[[#This Row],[Transaktionen]],BTT[Verwendete Transaktion (Pflichtauswahl)],1,FALSE)),"nein","ja")</f>
        <v/>
      </c>
      <c r="G528" t="inlineStr">
        <is>
          <t>Customizing, Verwendung durch Anwendungsbetreuer</t>
        </is>
      </c>
    </row>
    <row r="529">
      <c r="A529" t="inlineStr">
        <is>
          <t>/ITMOD/EM_REQUEST_EQ</t>
        </is>
      </c>
      <c r="B529" t="inlineStr">
        <is>
          <t>SAP+EM: Import von Arbeitsmitteln</t>
        </is>
      </c>
      <c r="C529" t="inlineStr">
        <is>
          <t>PM</t>
        </is>
      </c>
      <c r="D529" s="5" t="inlineStr"/>
      <c r="E529" t="inlineStr"/>
      <c r="F529">
        <f>IF(ISERROR(VLOOKUP(Transaktionen[[#This Row],[Transaktionen]],BTT[Verwendete Transaktion (Pflichtauswahl)],1,FALSE)),"nein","ja")</f>
        <v/>
      </c>
      <c r="G529" t="inlineStr">
        <is>
          <t>Customizing, Verwendung durch Anwendungsbetreuer</t>
        </is>
      </c>
    </row>
    <row r="530">
      <c r="A530" t="inlineStr">
        <is>
          <t>/ITMOD/EM_UPLOAD_EQU</t>
        </is>
      </c>
      <c r="B530" t="inlineStr">
        <is>
          <t>Übermittlung der neuen Equnr</t>
        </is>
      </c>
      <c r="C530" t="inlineStr">
        <is>
          <t>PM</t>
        </is>
      </c>
      <c r="D530" s="5" t="inlineStr"/>
      <c r="E530" t="inlineStr"/>
      <c r="F530">
        <f>IF(ISERROR(VLOOKUP(Transaktionen[[#This Row],[Transaktionen]],BTT[Verwendete Transaktion (Pflichtauswahl)],1,FALSE)),"nein","ja")</f>
        <v/>
      </c>
      <c r="G530" t="inlineStr">
        <is>
          <t>Customizing, Verwendung durch Anwendungsbetreuer</t>
        </is>
      </c>
    </row>
    <row r="531">
      <c r="A531" t="inlineStr">
        <is>
          <t>/IWBEP/CACHE_CLEANUP</t>
        </is>
      </c>
      <c r="B531" t="inlineStr"/>
      <c r="C531" t="inlineStr">
        <is>
          <t>OPU</t>
        </is>
      </c>
      <c r="D531" s="5" t="n">
        <v>30</v>
      </c>
      <c r="E531" t="inlineStr">
        <is>
          <t>DIALOG</t>
        </is>
      </c>
      <c r="F531">
        <f>IF(ISERROR(VLOOKUP(Transaktionen[[#This Row],[Transaktionen]],BTT[Verwendete Transaktion (Pflichtauswahl)],1,FALSE)),"nein","ja")</f>
        <v/>
      </c>
    </row>
    <row r="532">
      <c r="A532" t="inlineStr">
        <is>
          <t>/IWBEP/ERROR_LOG</t>
        </is>
      </c>
      <c r="B532" t="inlineStr">
        <is>
          <t>SAP-Gateway-Backend-Fehlerprotokoll</t>
        </is>
      </c>
      <c r="C532" t="inlineStr">
        <is>
          <t>OPU</t>
        </is>
      </c>
      <c r="D532" s="5" t="n">
        <v>225</v>
      </c>
      <c r="E532" t="inlineStr">
        <is>
          <t>DIALOG</t>
        </is>
      </c>
      <c r="F532">
        <f>IF(ISERROR(VLOOKUP(Transaktionen[[#This Row],[Transaktionen]],BTT[Verwendete Transaktion (Pflichtauswahl)],1,FALSE)),"nein","ja")</f>
        <v/>
      </c>
    </row>
    <row r="533">
      <c r="A533" t="inlineStr">
        <is>
          <t>/IWBEP/SB</t>
        </is>
      </c>
      <c r="B533" t="inlineStr">
        <is>
          <t>SAP Gateway Service Builder</t>
        </is>
      </c>
      <c r="C533" t="inlineStr">
        <is>
          <t>OPU</t>
        </is>
      </c>
      <c r="D533" s="5" t="inlineStr"/>
      <c r="E533" t="inlineStr"/>
      <c r="F533">
        <f>IF(ISERROR(VLOOKUP(Transaktionen[[#This Row],[Transaktionen]],BTT[Verwendete Transaktion (Pflichtauswahl)],1,FALSE)),"nein","ja")</f>
        <v/>
      </c>
      <c r="G533" t="inlineStr">
        <is>
          <t>in neuester Auswertung von Steffen nicht mehr vorhanden</t>
        </is>
      </c>
    </row>
    <row r="534">
      <c r="A534" t="inlineStr">
        <is>
          <t>/IWFND/ERROR_LOG</t>
        </is>
      </c>
      <c r="B534" t="inlineStr">
        <is>
          <t>Fehlerprotokoll von SAP Gateway</t>
        </is>
      </c>
      <c r="C534" t="inlineStr">
        <is>
          <t>OPU</t>
        </is>
      </c>
      <c r="D534" s="5" t="n">
        <v>168</v>
      </c>
      <c r="E534" t="inlineStr"/>
      <c r="F534">
        <f>IF(ISERROR(VLOOKUP(Transaktionen[[#This Row],[Transaktionen]],BTT[Verwendete Transaktion (Pflichtauswahl)],1,FALSE)),"nein","ja")</f>
        <v/>
      </c>
    </row>
    <row r="535">
      <c r="A535" t="inlineStr">
        <is>
          <t>/IWFND/MAINT_SERVICE</t>
        </is>
      </c>
      <c r="B535" t="inlineStr">
        <is>
          <t>Services aktivieren und verwalten</t>
        </is>
      </c>
      <c r="C535" t="inlineStr">
        <is>
          <t>OPU</t>
        </is>
      </c>
      <c r="D535" s="5" t="n">
        <v>830</v>
      </c>
      <c r="E535" t="inlineStr"/>
      <c r="F535">
        <f>IF(ISERROR(VLOOKUP(Transaktionen[[#This Row],[Transaktionen]],BTT[Verwendete Transaktion (Pflichtauswahl)],1,FALSE)),"nein","ja")</f>
        <v/>
      </c>
    </row>
    <row r="536">
      <c r="A536" t="inlineStr">
        <is>
          <t>/KORA/CONFIG</t>
        </is>
      </c>
      <c r="B536" t="inlineStr">
        <is>
          <t>Anwendungskonfiguration</t>
        </is>
      </c>
      <c r="C536" t="inlineStr">
        <is>
          <t>RE-FX</t>
        </is>
      </c>
      <c r="D536" s="5" t="n">
        <v>46</v>
      </c>
      <c r="E536" t="inlineStr"/>
      <c r="F536">
        <f>IF(ISERROR(VLOOKUP(Transaktionen[[#This Row],[Transaktionen]],BTT[Verwendete Transaktion (Pflichtauswahl)],1,FALSE)),"nein","ja")</f>
        <v/>
      </c>
      <c r="G536" t="inlineStr">
        <is>
          <t>wird nur durch SAP-Anwendungsbetreuer verwendet</t>
        </is>
      </c>
    </row>
    <row r="537">
      <c r="A537" t="inlineStr">
        <is>
          <t>/KORA/CONFIG_FIORI</t>
        </is>
      </c>
      <c r="B537" t="inlineStr">
        <is>
          <t>Konfiguration der Fiori Apps</t>
        </is>
      </c>
      <c r="C537" t="inlineStr">
        <is>
          <t>RE-FX</t>
        </is>
      </c>
      <c r="D537" s="5" t="inlineStr"/>
      <c r="E537" t="inlineStr"/>
      <c r="F537">
        <f>IF(ISERROR(VLOOKUP(Transaktionen[[#This Row],[Transaktionen]],BTT[Verwendete Transaktion (Pflichtauswahl)],1,FALSE)),"nein","ja")</f>
        <v/>
      </c>
      <c r="G537" t="inlineStr">
        <is>
          <t>wird nur durch SAP-Anwendungsbetreuer verwendet</t>
        </is>
      </c>
    </row>
    <row r="538">
      <c r="A538" t="inlineStr">
        <is>
          <t>/KORA/CONFIG_QUERY</t>
        </is>
      </c>
      <c r="B538" t="inlineStr">
        <is>
          <t>Konfiguration der Auswertungen</t>
        </is>
      </c>
      <c r="C538" t="inlineStr">
        <is>
          <t>RE-FX</t>
        </is>
      </c>
      <c r="D538" s="5" t="inlineStr"/>
      <c r="E538" t="inlineStr"/>
      <c r="F538">
        <f>IF(ISERROR(VLOOKUP(Transaktionen[[#This Row],[Transaktionen]],BTT[Verwendete Transaktion (Pflichtauswahl)],1,FALSE)),"nein","ja")</f>
        <v/>
      </c>
      <c r="G538" t="inlineStr">
        <is>
          <t>wird nur durch SAP-Anwendungsbetreuer verwendet</t>
        </is>
      </c>
    </row>
    <row r="539">
      <c r="A539" t="inlineStr">
        <is>
          <t>/KORA/CUST</t>
        </is>
      </c>
      <c r="B539" t="inlineStr">
        <is>
          <t>Korasoft Customizing</t>
        </is>
      </c>
      <c r="C539" t="inlineStr">
        <is>
          <t>RE-FX</t>
        </is>
      </c>
      <c r="D539" s="5" t="n">
        <v>4</v>
      </c>
      <c r="E539" t="inlineStr"/>
      <c r="F539">
        <f>IF(ISERROR(VLOOKUP(Transaktionen[[#This Row],[Transaktionen]],BTT[Verwendete Transaktion (Pflichtauswahl)],1,FALSE)),"nein","ja")</f>
        <v/>
      </c>
      <c r="G539" t="inlineStr">
        <is>
          <t>wird nur durch SAP-Anwendungsbetreuer verwendet</t>
        </is>
      </c>
    </row>
    <row r="540">
      <c r="A540" t="inlineStr">
        <is>
          <t>/KORA/LICENSES</t>
        </is>
      </c>
      <c r="B540" t="inlineStr">
        <is>
          <t>Korasoft Lizenzübersicht</t>
        </is>
      </c>
      <c r="C540" t="inlineStr">
        <is>
          <t>RE-FX</t>
        </is>
      </c>
      <c r="D540" s="5" t="n">
        <v>636</v>
      </c>
      <c r="E540" t="inlineStr">
        <is>
          <t>DIALOG</t>
        </is>
      </c>
      <c r="F540">
        <f>IF(ISERROR(VLOOKUP(Transaktionen[[#This Row],[Transaktionen]],BTT[Verwendete Transaktion (Pflichtauswahl)],1,FALSE)),"nein","ja")</f>
        <v/>
      </c>
      <c r="G540" t="inlineStr">
        <is>
          <t>wird nur durch SAP-Anwendungsbetreuer verwendet</t>
        </is>
      </c>
    </row>
    <row r="541">
      <c r="A541" t="inlineStr">
        <is>
          <t>/KORA/MOVE</t>
        </is>
      </c>
      <c r="B541" t="inlineStr">
        <is>
          <t>Korasoft: Umzugsmanagement</t>
        </is>
      </c>
      <c r="C541" t="inlineStr">
        <is>
          <t>RE-FX</t>
        </is>
      </c>
      <c r="D541" s="5" t="n">
        <v>94</v>
      </c>
      <c r="E541" t="inlineStr">
        <is>
          <t>DIALOG</t>
        </is>
      </c>
      <c r="F541">
        <f>IF(ISERROR(VLOOKUP(Transaktionen[[#This Row],[Transaktionen]],BTT[Verwendete Transaktion (Pflichtauswahl)],1,FALSE)),"nein","ja")</f>
        <v/>
      </c>
    </row>
    <row r="542">
      <c r="A542" t="inlineStr">
        <is>
          <t>/MRSS/IMG</t>
        </is>
      </c>
      <c r="B542" t="inlineStr">
        <is>
          <t>Customizing von MRSS</t>
        </is>
      </c>
      <c r="C542" t="inlineStr">
        <is>
          <t>PM</t>
        </is>
      </c>
      <c r="D542" s="5" t="inlineStr"/>
      <c r="E542" t="inlineStr"/>
      <c r="F542">
        <f>IF(ISERROR(VLOOKUP(Transaktionen[[#This Row],[Transaktionen]],BTT[Verwendete Transaktion (Pflichtauswahl)],1,FALSE)),"nein","ja")</f>
        <v/>
      </c>
    </row>
    <row r="543">
      <c r="A543" t="inlineStr">
        <is>
          <t>/MRSS/PLBOGEN</t>
        </is>
      </c>
      <c r="B543" t="inlineStr">
        <is>
          <t>nur für internen Gebrauch</t>
        </is>
      </c>
      <c r="C543" t="inlineStr">
        <is>
          <t>PM</t>
        </is>
      </c>
      <c r="D543" s="5" t="n">
        <v>18</v>
      </c>
      <c r="E543" t="inlineStr">
        <is>
          <t>DIALOG</t>
        </is>
      </c>
      <c r="F543">
        <f>IF(ISERROR(VLOOKUP(Transaktionen[[#This Row],[Transaktionen]],BTT[Verwendete Transaktion (Pflichtauswahl)],1,FALSE)),"nein","ja")</f>
        <v/>
      </c>
      <c r="G543" t="inlineStr">
        <is>
          <t>nur für internen Gebrauch, kann nicht ausgeführt werden</t>
        </is>
      </c>
    </row>
    <row r="544">
      <c r="A544" t="inlineStr">
        <is>
          <t>/MRSS/PLBOORGSRV</t>
        </is>
      </c>
      <c r="B544" t="inlineStr">
        <is>
          <t>Plantafel, allgemeiner Einstieg</t>
        </is>
      </c>
      <c r="C544" t="inlineStr">
        <is>
          <t>PM</t>
        </is>
      </c>
      <c r="D544" s="5" t="n">
        <v>70</v>
      </c>
      <c r="E544" t="inlineStr">
        <is>
          <t>DIALOG</t>
        </is>
      </c>
      <c r="F544">
        <f>IF(ISERROR(VLOOKUP(Transaktionen[[#This Row],[Transaktionen]],BTT[Verwendete Transaktion (Pflichtauswahl)],1,FALSE)),"nein","ja")</f>
        <v/>
      </c>
    </row>
    <row r="545">
      <c r="A545" t="inlineStr">
        <is>
          <t>/NA2/DCS</t>
        </is>
      </c>
      <c r="B545" t="inlineStr">
        <is>
          <t>Natuvion - Data Conversion Server</t>
        </is>
      </c>
      <c r="C545" t="inlineStr">
        <is>
          <t>BC</t>
        </is>
      </c>
      <c r="D545" s="5" t="n">
        <v>895</v>
      </c>
      <c r="E545" t="inlineStr"/>
      <c r="F545">
        <f>IF(ISERROR(VLOOKUP(Transaktionen[[#This Row],[Transaktionen]],BTT[Verwendete Transaktion (Pflichtauswahl)],1,FALSE)),"nein","ja")</f>
        <v/>
      </c>
    </row>
    <row r="546">
      <c r="A546" t="inlineStr">
        <is>
          <t>/NA2/SOPHIA</t>
        </is>
      </c>
      <c r="B546" t="inlineStr">
        <is>
          <t>Natuvion SOPHIA</t>
        </is>
      </c>
      <c r="C546" t="inlineStr">
        <is>
          <t>BC</t>
        </is>
      </c>
      <c r="D546" s="5" t="n">
        <v>1402</v>
      </c>
      <c r="E546" t="inlineStr"/>
      <c r="F546">
        <f>IF(ISERROR(VLOOKUP(Transaktionen[[#This Row],[Transaktionen]],BTT[Verwendete Transaktion (Pflichtauswahl)],1,FALSE)),"nein","ja")</f>
        <v/>
      </c>
    </row>
    <row r="547">
      <c r="A547" t="inlineStr">
        <is>
          <t>/NA2/SQL</t>
        </is>
      </c>
      <c r="B547" t="inlineStr">
        <is>
          <t>Natuvion - SQL Query</t>
        </is>
      </c>
      <c r="C547" t="inlineStr">
        <is>
          <t>BC</t>
        </is>
      </c>
      <c r="D547" s="5" t="inlineStr"/>
      <c r="E547" t="inlineStr"/>
      <c r="F547">
        <f>IF(ISERROR(VLOOKUP(Transaktionen[[#This Row],[Transaktionen]],BTT[Verwendete Transaktion (Pflichtauswahl)],1,FALSE)),"nein","ja")</f>
        <v/>
      </c>
      <c r="G547" t="inlineStr">
        <is>
          <t>in neuester Auswertung von Steffen nicht mehr vorhanden</t>
        </is>
      </c>
    </row>
    <row r="548">
      <c r="A548" t="inlineStr">
        <is>
          <t>/PBS/ABO</t>
        </is>
      </c>
      <c r="B548" t="inlineStr">
        <is>
          <t>PBS archive data admin board</t>
        </is>
      </c>
      <c r="C548" t="inlineStr">
        <is>
          <t>BC</t>
        </is>
      </c>
      <c r="D548" s="5" t="inlineStr"/>
      <c r="E548" t="inlineStr"/>
      <c r="F548">
        <f>IF(ISERROR(VLOOKUP(Transaktionen[[#This Row],[Transaktionen]],BTT[Verwendete Transaktion (Pflichtauswahl)],1,FALSE)),"nein","ja")</f>
        <v/>
      </c>
      <c r="G548" t="inlineStr">
        <is>
          <t>in neuester Auswertung von Steffen nicht mehr vorhanden</t>
        </is>
      </c>
    </row>
    <row r="549">
      <c r="A549" t="inlineStr">
        <is>
          <t>/PBS/AS04</t>
        </is>
      </c>
      <c r="B549" t="inlineStr">
        <is>
          <t>Anlagenänderungen</t>
        </is>
      </c>
      <c r="C549" t="inlineStr">
        <is>
          <t>BC</t>
        </is>
      </c>
      <c r="D549" s="5" t="n">
        <v>16</v>
      </c>
      <c r="E549" t="inlineStr">
        <is>
          <t>DIALOG</t>
        </is>
      </c>
      <c r="F549">
        <f>IF(ISERROR(VLOOKUP(Transaktionen[[#This Row],[Transaktionen]],BTT[Verwendete Transaktion (Pflichtauswahl)],1,FALSE)),"nein","ja")</f>
        <v/>
      </c>
    </row>
    <row r="550">
      <c r="A550" t="inlineStr">
        <is>
          <t>/PBS/CCO_TRSTI</t>
        </is>
      </c>
      <c r="B550" t="inlineStr">
        <is>
          <t>Bericht/Bericht-Schnittstelle</t>
        </is>
      </c>
      <c r="C550" t="inlineStr">
        <is>
          <t>BC</t>
        </is>
      </c>
      <c r="D550" s="5" t="n">
        <v>10</v>
      </c>
      <c r="E550" t="inlineStr"/>
      <c r="F550">
        <f>IF(ISERROR(VLOOKUP(Transaktionen[[#This Row],[Transaktionen]],BTT[Verwendete Transaktion (Pflichtauswahl)],1,FALSE)),"nein","ja")</f>
        <v/>
      </c>
    </row>
    <row r="551">
      <c r="A551" t="inlineStr">
        <is>
          <t>/PBS/CCOI_ABO</t>
        </is>
      </c>
      <c r="B551" t="inlineStr">
        <is>
          <t>Administration Board CCOI</t>
        </is>
      </c>
      <c r="C551" t="inlineStr">
        <is>
          <t>BC</t>
        </is>
      </c>
      <c r="D551" s="5" t="inlineStr"/>
      <c r="E551" t="inlineStr"/>
      <c r="F551">
        <f>IF(ISERROR(VLOOKUP(Transaktionen[[#This Row],[Transaktionen]],BTT[Verwendete Transaktion (Pflichtauswahl)],1,FALSE)),"nein","ja")</f>
        <v/>
      </c>
      <c r="G551" t="inlineStr">
        <is>
          <t>in neuester Auswertung von Steffen nicht mehr vorhanden</t>
        </is>
      </c>
    </row>
    <row r="552">
      <c r="A552" t="inlineStr">
        <is>
          <t>/PBS/CCOPA10</t>
        </is>
      </c>
      <c r="B552" t="inlineStr">
        <is>
          <t>Indiz. und  Admin.CCOPA</t>
        </is>
      </c>
      <c r="C552" t="inlineStr">
        <is>
          <t>BC</t>
        </is>
      </c>
      <c r="D552" s="5" t="n">
        <v>2739</v>
      </c>
      <c r="E552" t="inlineStr">
        <is>
          <t>DIALOG</t>
        </is>
      </c>
      <c r="F552">
        <f>IF(ISERROR(VLOOKUP(Transaktionen[[#This Row],[Transaktionen]],BTT[Verwendete Transaktion (Pflichtauswahl)],1,FALSE)),"nein","ja")</f>
        <v/>
      </c>
    </row>
    <row r="553">
      <c r="A553" t="inlineStr">
        <is>
          <t>/PBS/CCOT_ABO</t>
        </is>
      </c>
      <c r="B553" t="inlineStr">
        <is>
          <t>Administration Board CCOT</t>
        </is>
      </c>
      <c r="C553" t="inlineStr">
        <is>
          <t>BC</t>
        </is>
      </c>
      <c r="D553" s="5" t="inlineStr"/>
      <c r="E553" t="inlineStr"/>
      <c r="F553">
        <f>IF(ISERROR(VLOOKUP(Transaktionen[[#This Row],[Transaktionen]],BTT[Verwendete Transaktion (Pflichtauswahl)],1,FALSE)),"nein","ja")</f>
        <v/>
      </c>
      <c r="G553" t="inlineStr">
        <is>
          <t>in neuester Auswertung von Steffen nicht mehr vorhanden</t>
        </is>
      </c>
    </row>
    <row r="554">
      <c r="A554" t="inlineStr">
        <is>
          <t>/PBS/CCOT_C</t>
        </is>
      </c>
      <c r="B554" t="inlineStr">
        <is>
          <t>Berichtsgruppe konvertieren</t>
        </is>
      </c>
      <c r="C554" t="inlineStr">
        <is>
          <t>BC</t>
        </is>
      </c>
      <c r="D554" s="5" t="n">
        <v>10</v>
      </c>
      <c r="E554" t="inlineStr"/>
      <c r="F554">
        <f>IF(ISERROR(VLOOKUP(Transaktionen[[#This Row],[Transaktionen]],BTT[Verwendete Transaktion (Pflichtauswahl)],1,FALSE)),"nein","ja")</f>
        <v/>
      </c>
    </row>
    <row r="555">
      <c r="A555" t="inlineStr">
        <is>
          <t>/PBS/CCOT_E</t>
        </is>
      </c>
      <c r="B555" t="inlineStr">
        <is>
          <t>Berichtsgruppe ausführen</t>
        </is>
      </c>
      <c r="C555" t="inlineStr">
        <is>
          <t>BC</t>
        </is>
      </c>
      <c r="D555" s="5" t="n">
        <v>10</v>
      </c>
      <c r="E555" t="inlineStr"/>
      <c r="F555">
        <f>IF(ISERROR(VLOOKUP(Transaktionen[[#This Row],[Transaktionen]],BTT[Verwendete Transaktion (Pflichtauswahl)],1,FALSE)),"nein","ja")</f>
        <v/>
      </c>
    </row>
    <row r="556">
      <c r="A556" t="inlineStr">
        <is>
          <t>/PBS/CFI_FR06</t>
        </is>
      </c>
      <c r="B556" t="inlineStr">
        <is>
          <t>Umsatzsteuervoranmeldung</t>
        </is>
      </c>
      <c r="C556" t="inlineStr">
        <is>
          <t>BC</t>
        </is>
      </c>
      <c r="D556" s="5" t="n">
        <v>2</v>
      </c>
      <c r="E556" t="inlineStr"/>
      <c r="F556">
        <f>IF(ISERROR(VLOOKUP(Transaktionen[[#This Row],[Transaktionen]],BTT[Verwendete Transaktion (Pflichtauswahl)],1,FALSE)),"nein","ja")</f>
        <v/>
      </c>
    </row>
    <row r="557">
      <c r="A557" t="inlineStr">
        <is>
          <t>/PBS/CFI_FR39N</t>
        </is>
      </c>
      <c r="B557" t="inlineStr">
        <is>
          <t>Tabelle / Tabellenpool extrahieren</t>
        </is>
      </c>
      <c r="C557" t="inlineStr">
        <is>
          <t>BC</t>
        </is>
      </c>
      <c r="D557" s="5" t="inlineStr"/>
      <c r="E557" t="inlineStr"/>
      <c r="F557">
        <f>IF(ISERROR(VLOOKUP(Transaktionen[[#This Row],[Transaktionen]],BTT[Verwendete Transaktion (Pflichtauswahl)],1,FALSE)),"nein","ja")</f>
        <v/>
      </c>
      <c r="G557" t="inlineStr">
        <is>
          <t>in neuester Auswertung von Steffen nicht mehr vorhanden</t>
        </is>
      </c>
    </row>
    <row r="558">
      <c r="A558" t="inlineStr">
        <is>
          <t>/PBS/CFI_Y81N</t>
        </is>
      </c>
      <c r="B558" t="inlineStr">
        <is>
          <t>Archive add on CFI(F) Indexverwalt.</t>
        </is>
      </c>
      <c r="C558" t="inlineStr">
        <is>
          <t>BC</t>
        </is>
      </c>
      <c r="D558" s="5" t="n">
        <v>6</v>
      </c>
      <c r="E558" t="inlineStr">
        <is>
          <t>DIALOG</t>
        </is>
      </c>
      <c r="F558">
        <f>IF(ISERROR(VLOOKUP(Transaktionen[[#This Row],[Transaktionen]],BTT[Verwendete Transaktion (Pflichtauswahl)],1,FALSE)),"nein","ja")</f>
        <v/>
      </c>
    </row>
    <row r="559">
      <c r="A559" t="inlineStr">
        <is>
          <t>/PBS/CMM00</t>
        </is>
      </c>
      <c r="B559" t="inlineStr">
        <is>
          <t>Archiv CMM Aufbau Einkaufsbelegindex</t>
        </is>
      </c>
      <c r="C559" t="inlineStr">
        <is>
          <t>BC</t>
        </is>
      </c>
      <c r="D559" s="5" t="n">
        <v>10</v>
      </c>
      <c r="E559" t="inlineStr">
        <is>
          <t>DIALOG</t>
        </is>
      </c>
      <c r="F559">
        <f>IF(ISERROR(VLOOKUP(Transaktionen[[#This Row],[Transaktionen]],BTT[Verwendete Transaktion (Pflichtauswahl)],1,FALSE)),"nein","ja")</f>
        <v/>
      </c>
    </row>
    <row r="560">
      <c r="A560" t="inlineStr">
        <is>
          <t>/PBS/CMM22</t>
        </is>
      </c>
      <c r="B560" t="inlineStr">
        <is>
          <t>Bestellungen zu Lieferant, schnell</t>
        </is>
      </c>
      <c r="C560" t="inlineStr">
        <is>
          <t>BC</t>
        </is>
      </c>
      <c r="D560" s="5" t="n">
        <v>392</v>
      </c>
      <c r="E560" t="inlineStr">
        <is>
          <t>DIALOG</t>
        </is>
      </c>
      <c r="F560">
        <f>IF(ISERROR(VLOOKUP(Transaktionen[[#This Row],[Transaktionen]],BTT[Verwendete Transaktion (Pflichtauswahl)],1,FALSE)),"nein","ja")</f>
        <v/>
      </c>
    </row>
    <row r="561">
      <c r="A561" t="inlineStr">
        <is>
          <t>/PBS/COO_6L00</t>
        </is>
      </c>
      <c r="B561" t="inlineStr">
        <is>
          <t>List: Orders</t>
        </is>
      </c>
      <c r="C561" t="inlineStr">
        <is>
          <t>BC</t>
        </is>
      </c>
      <c r="D561" s="5" t="n">
        <v>2</v>
      </c>
      <c r="E561" t="inlineStr">
        <is>
          <t>DIALOG</t>
        </is>
      </c>
      <c r="F561">
        <f>IF(ISERROR(VLOOKUP(Transaktionen[[#This Row],[Transaktionen]],BTT[Verwendete Transaktion (Pflichtauswahl)],1,FALSE)),"nein","ja")</f>
        <v/>
      </c>
    </row>
    <row r="562">
      <c r="A562" t="inlineStr">
        <is>
          <t>/PBS/COO_6L03</t>
        </is>
      </c>
      <c r="B562" t="inlineStr">
        <is>
          <t>Liste: Ist/Plan/Obligo</t>
        </is>
      </c>
      <c r="C562" t="inlineStr">
        <is>
          <t>BC</t>
        </is>
      </c>
      <c r="D562" s="5" t="n">
        <v>32</v>
      </c>
      <c r="E562" t="inlineStr">
        <is>
          <t>DIALOG</t>
        </is>
      </c>
      <c r="F562">
        <f>IF(ISERROR(VLOOKUP(Transaktionen[[#This Row],[Transaktionen]],BTT[Verwendete Transaktion (Pflichtauswahl)],1,FALSE)),"nein","ja")</f>
        <v/>
      </c>
    </row>
    <row r="563">
      <c r="A563" t="inlineStr">
        <is>
          <t>/PBS/COO_6M00</t>
        </is>
      </c>
      <c r="B563" t="inlineStr">
        <is>
          <t>Liste: Kostenarten nach Aufträgen</t>
        </is>
      </c>
      <c r="C563" t="inlineStr">
        <is>
          <t>BC</t>
        </is>
      </c>
      <c r="D563" s="5" t="n">
        <v>2</v>
      </c>
      <c r="E563" t="inlineStr">
        <is>
          <t>DIALOG</t>
        </is>
      </c>
      <c r="F563">
        <f>IF(ISERROR(VLOOKUP(Transaktionen[[#This Row],[Transaktionen]],BTT[Verwendete Transaktion (Pflichtauswahl)],1,FALSE)),"nein","ja")</f>
        <v/>
      </c>
    </row>
    <row r="564">
      <c r="A564" t="inlineStr">
        <is>
          <t>/PBS/COO_6M01</t>
        </is>
      </c>
      <c r="B564" t="inlineStr">
        <is>
          <t>Liste: Aufträge nach Kostenarten</t>
        </is>
      </c>
      <c r="C564" t="inlineStr">
        <is>
          <t>BC</t>
        </is>
      </c>
      <c r="D564" s="5" t="n">
        <v>2</v>
      </c>
      <c r="E564" t="inlineStr">
        <is>
          <t>DIALOG</t>
        </is>
      </c>
      <c r="F564">
        <f>IF(ISERROR(VLOOKUP(Transaktionen[[#This Row],[Transaktionen]],BTT[Verwendete Transaktion (Pflichtauswahl)],1,FALSE)),"nein","ja")</f>
        <v/>
      </c>
    </row>
    <row r="565">
      <c r="A565" t="inlineStr">
        <is>
          <t>/PBS/COO_6O00</t>
        </is>
      </c>
      <c r="B565" t="inlineStr">
        <is>
          <t>Auftrag: Ist/Plan/Abweichung</t>
        </is>
      </c>
      <c r="C565" t="inlineStr">
        <is>
          <t>BC</t>
        </is>
      </c>
      <c r="D565" s="5" t="n">
        <v>2850</v>
      </c>
      <c r="E565" t="inlineStr">
        <is>
          <t>DIALOG</t>
        </is>
      </c>
      <c r="F565">
        <f>IF(ISERROR(VLOOKUP(Transaktionen[[#This Row],[Transaktionen]],BTT[Verwendete Transaktion (Pflichtauswahl)],1,FALSE)),"nein","ja")</f>
        <v/>
      </c>
    </row>
    <row r="566">
      <c r="A566" t="inlineStr">
        <is>
          <t>/PBS/COO_6O04</t>
        </is>
      </c>
      <c r="B566" t="inlineStr">
        <is>
          <t>Auftrag: Ist/Plan/Obligo</t>
        </is>
      </c>
      <c r="C566" t="inlineStr">
        <is>
          <t>BC</t>
        </is>
      </c>
      <c r="D566" s="5" t="n">
        <v>32</v>
      </c>
      <c r="E566" t="inlineStr">
        <is>
          <t>DIALOG</t>
        </is>
      </c>
      <c r="F566">
        <f>IF(ISERROR(VLOOKUP(Transaktionen[[#This Row],[Transaktionen]],BTT[Verwendete Transaktion (Pflichtauswahl)],1,FALSE)),"nein","ja")</f>
        <v/>
      </c>
    </row>
    <row r="567">
      <c r="A567" t="inlineStr">
        <is>
          <t>/PBS/COO_6O06</t>
        </is>
      </c>
      <c r="B567" t="inlineStr">
        <is>
          <t>Auftrag: lfd. Periode/kumuliert</t>
        </is>
      </c>
      <c r="C567" t="inlineStr">
        <is>
          <t>BC</t>
        </is>
      </c>
      <c r="D567" s="5" t="n">
        <v>2020</v>
      </c>
      <c r="E567" t="inlineStr">
        <is>
          <t>DIALOG</t>
        </is>
      </c>
      <c r="F567">
        <f>IF(ISERROR(VLOOKUP(Transaktionen[[#This Row],[Transaktionen]],BTT[Verwendete Transaktion (Pflichtauswahl)],1,FALSE)),"nein","ja")</f>
        <v/>
      </c>
    </row>
    <row r="568">
      <c r="A568" t="inlineStr">
        <is>
          <t>/PBS/COO_6O08</t>
        </is>
      </c>
      <c r="B568" t="inlineStr">
        <is>
          <t>Auftrag: Aufriß nach Partner</t>
        </is>
      </c>
      <c r="C568" t="inlineStr">
        <is>
          <t>BC</t>
        </is>
      </c>
      <c r="D568" s="5" t="n">
        <v>2</v>
      </c>
      <c r="E568" t="inlineStr">
        <is>
          <t>DIALOG</t>
        </is>
      </c>
      <c r="F568">
        <f>IF(ISERROR(VLOOKUP(Transaktionen[[#This Row],[Transaktionen]],BTT[Verwendete Transaktion (Pflichtauswahl)],1,FALSE)),"nein","ja")</f>
        <v/>
      </c>
    </row>
    <row r="569">
      <c r="A569" t="inlineStr">
        <is>
          <t>/PBS/COO_ABO</t>
        </is>
      </c>
      <c r="B569" t="inlineStr">
        <is>
          <t>Administration Board COO</t>
        </is>
      </c>
      <c r="C569" t="inlineStr">
        <is>
          <t>BC</t>
        </is>
      </c>
      <c r="D569" s="5" t="inlineStr"/>
      <c r="E569" t="inlineStr"/>
      <c r="F569">
        <f>IF(ISERROR(VLOOKUP(Transaktionen[[#This Row],[Transaktionen]],BTT[Verwendete Transaktion (Pflichtauswahl)],1,FALSE)),"nein","ja")</f>
        <v/>
      </c>
      <c r="G569" t="inlineStr">
        <is>
          <t>in neuester Auswertung von Steffen nicht mehr vorhanden</t>
        </is>
      </c>
    </row>
    <row r="570">
      <c r="A570" t="inlineStr">
        <is>
          <t>/PBS/COO_KOB2</t>
        </is>
      </c>
      <c r="B570" t="inlineStr">
        <is>
          <t>Aufträge Einzelposten Obligo</t>
        </is>
      </c>
      <c r="C570" t="inlineStr">
        <is>
          <t>BC</t>
        </is>
      </c>
      <c r="D570" s="5" t="n">
        <v>23</v>
      </c>
      <c r="E570" t="inlineStr">
        <is>
          <t>DIALOG</t>
        </is>
      </c>
      <c r="F570">
        <f>IF(ISERROR(VLOOKUP(Transaktionen[[#This Row],[Transaktionen]],BTT[Verwendete Transaktion (Pflichtauswahl)],1,FALSE)),"nein","ja")</f>
        <v/>
      </c>
    </row>
    <row r="571">
      <c r="A571" t="inlineStr">
        <is>
          <t>/PBS/COOC</t>
        </is>
      </c>
      <c r="B571" t="inlineStr">
        <is>
          <t>Berichtsgruppe konvertieren</t>
        </is>
      </c>
      <c r="C571" t="inlineStr">
        <is>
          <t>BC</t>
        </is>
      </c>
      <c r="D571" s="5" t="n">
        <v>320</v>
      </c>
      <c r="E571" t="inlineStr">
        <is>
          <t>DIALOG</t>
        </is>
      </c>
      <c r="F571">
        <f>IF(ISERROR(VLOOKUP(Transaktionen[[#This Row],[Transaktionen]],BTT[Verwendete Transaktion (Pflichtauswahl)],1,FALSE)),"nein","ja")</f>
        <v/>
      </c>
    </row>
    <row r="572">
      <c r="A572" t="inlineStr">
        <is>
          <t>/PBS/COOE</t>
        </is>
      </c>
      <c r="B572" t="inlineStr">
        <is>
          <t>Berichtsgruppe ausführen</t>
        </is>
      </c>
      <c r="C572" t="inlineStr">
        <is>
          <t>BC</t>
        </is>
      </c>
      <c r="D572" s="5" t="inlineStr"/>
      <c r="E572" t="inlineStr"/>
      <c r="F572">
        <f>IF(ISERROR(VLOOKUP(Transaktionen[[#This Row],[Transaktionen]],BTT[Verwendete Transaktion (Pflichtauswahl)],1,FALSE)),"nein","ja")</f>
        <v/>
      </c>
      <c r="G572" t="inlineStr">
        <is>
          <t>in neuester Auswertung von Steffen nicht mehr vorhanden</t>
        </is>
      </c>
    </row>
    <row r="573">
      <c r="A573" t="inlineStr">
        <is>
          <t>/PBS/F17</t>
        </is>
      </c>
      <c r="B573" t="inlineStr">
        <is>
          <t>ABAB/4 Report: Saldenbesätigung Deb.</t>
        </is>
      </c>
      <c r="C573" t="inlineStr">
        <is>
          <t>BC</t>
        </is>
      </c>
      <c r="D573" s="5" t="inlineStr"/>
      <c r="E573" t="inlineStr"/>
      <c r="F573">
        <f>IF(ISERROR(VLOOKUP(Transaktionen[[#This Row],[Transaktionen]],BTT[Verwendete Transaktion (Pflichtauswahl)],1,FALSE)),"nein","ja")</f>
        <v/>
      </c>
      <c r="G573" t="inlineStr">
        <is>
          <t>in neuester Auswertung von Steffen nicht mehr vorhanden</t>
        </is>
      </c>
    </row>
    <row r="574">
      <c r="A574" t="inlineStr">
        <is>
          <t>/PBS/F27</t>
        </is>
      </c>
      <c r="B574" t="inlineStr">
        <is>
          <t>Debitoren: Periodische Kontoauszüge</t>
        </is>
      </c>
      <c r="C574" t="inlineStr">
        <is>
          <t>BC</t>
        </is>
      </c>
      <c r="D574" s="5" t="n">
        <v>34</v>
      </c>
      <c r="E574" t="inlineStr">
        <is>
          <t>DIALOG</t>
        </is>
      </c>
      <c r="F574">
        <f>IF(ISERROR(VLOOKUP(Transaktionen[[#This Row],[Transaktionen]],BTT[Verwendete Transaktion (Pflichtauswahl)],1,FALSE)),"nein","ja")</f>
        <v/>
      </c>
    </row>
    <row r="575">
      <c r="A575" t="inlineStr">
        <is>
          <t>/PBS/FAGLL03</t>
        </is>
      </c>
      <c r="B575" t="inlineStr">
        <is>
          <t>Einzelposten Sachkonten (neu)</t>
        </is>
      </c>
      <c r="C575" t="inlineStr">
        <is>
          <t>BC</t>
        </is>
      </c>
      <c r="D575" s="5" t="inlineStr"/>
      <c r="E575" t="inlineStr"/>
      <c r="F575">
        <f>IF(ISERROR(VLOOKUP(Transaktionen[[#This Row],[Transaktionen]],BTT[Verwendete Transaktion (Pflichtauswahl)],1,FALSE)),"nein","ja")</f>
        <v/>
      </c>
      <c r="G575" t="inlineStr">
        <is>
          <t>in neuester Auswertung von Steffen nicht mehr vorhanden</t>
        </is>
      </c>
    </row>
    <row r="576">
      <c r="A576" t="inlineStr">
        <is>
          <t>/PBS/FB03</t>
        </is>
      </c>
      <c r="B576" t="inlineStr">
        <is>
          <t>Beleg anzeigen</t>
        </is>
      </c>
      <c r="C576" t="inlineStr">
        <is>
          <t>BC</t>
        </is>
      </c>
      <c r="D576" s="5" t="n">
        <v>829</v>
      </c>
      <c r="E576" t="inlineStr">
        <is>
          <t>DIALOG</t>
        </is>
      </c>
      <c r="F576">
        <f>IF(ISERROR(VLOOKUP(Transaktionen[[#This Row],[Transaktionen]],BTT[Verwendete Transaktion (Pflichtauswahl)],1,FALSE)),"nein","ja")</f>
        <v/>
      </c>
    </row>
    <row r="577">
      <c r="A577" t="inlineStr">
        <is>
          <t>/PBS/FB04</t>
        </is>
      </c>
      <c r="B577" t="inlineStr">
        <is>
          <t>Belegänderungen</t>
        </is>
      </c>
      <c r="C577" t="inlineStr">
        <is>
          <t>BC</t>
        </is>
      </c>
      <c r="D577" s="5" t="n">
        <v>2</v>
      </c>
      <c r="E577" t="inlineStr"/>
      <c r="F577">
        <f>IF(ISERROR(VLOOKUP(Transaktionen[[#This Row],[Transaktionen]],BTT[Verwendete Transaktion (Pflichtauswahl)],1,FALSE)),"nein","ja")</f>
        <v/>
      </c>
    </row>
    <row r="578">
      <c r="A578" t="inlineStr">
        <is>
          <t>/PBS/FBD3</t>
        </is>
      </c>
      <c r="B578" t="inlineStr">
        <is>
          <t>Dauerbuchung anzeigen</t>
        </is>
      </c>
      <c r="C578" t="inlineStr">
        <is>
          <t>BC</t>
        </is>
      </c>
      <c r="D578" s="5" t="n">
        <v>337</v>
      </c>
      <c r="E578" t="inlineStr">
        <is>
          <t>DIALOG</t>
        </is>
      </c>
      <c r="F578">
        <f>IF(ISERROR(VLOOKUP(Transaktionen[[#This Row],[Transaktionen]],BTT[Verwendete Transaktion (Pflichtauswahl)],1,FALSE)),"nein","ja")</f>
        <v/>
      </c>
    </row>
    <row r="579">
      <c r="A579" t="inlineStr">
        <is>
          <t>/PBS/FBL1N</t>
        </is>
      </c>
      <c r="B579" t="inlineStr">
        <is>
          <t>Einzelposten Kreditoren</t>
        </is>
      </c>
      <c r="C579" t="inlineStr">
        <is>
          <t>BC</t>
        </is>
      </c>
      <c r="D579" s="5" t="n">
        <v>11257</v>
      </c>
      <c r="E579" t="inlineStr">
        <is>
          <t>DIALOG</t>
        </is>
      </c>
      <c r="F579">
        <f>IF(ISERROR(VLOOKUP(Transaktionen[[#This Row],[Transaktionen]],BTT[Verwendete Transaktion (Pflichtauswahl)],1,FALSE)),"nein","ja")</f>
        <v/>
      </c>
    </row>
    <row r="580">
      <c r="A580" t="inlineStr">
        <is>
          <t>/PBS/FBL3N</t>
        </is>
      </c>
      <c r="B580" t="inlineStr">
        <is>
          <t>Einzelposten Sachkonten</t>
        </is>
      </c>
      <c r="C580" t="inlineStr">
        <is>
          <t>BC</t>
        </is>
      </c>
      <c r="D580" s="5" t="n">
        <v>14343</v>
      </c>
      <c r="E580" t="inlineStr">
        <is>
          <t>DIALOG</t>
        </is>
      </c>
      <c r="F580">
        <f>IF(ISERROR(VLOOKUP(Transaktionen[[#This Row],[Transaktionen]],BTT[Verwendete Transaktion (Pflichtauswahl)],1,FALSE)),"nein","ja")</f>
        <v/>
      </c>
    </row>
    <row r="581">
      <c r="A581" t="inlineStr">
        <is>
          <t>/PBS/FBL5N</t>
        </is>
      </c>
      <c r="B581" t="inlineStr">
        <is>
          <t>Einzelposten Debitoren</t>
        </is>
      </c>
      <c r="C581" t="inlineStr">
        <is>
          <t>BC</t>
        </is>
      </c>
      <c r="D581" s="5" t="inlineStr"/>
      <c r="E581" t="inlineStr"/>
      <c r="F581">
        <f>IF(ISERROR(VLOOKUP(Transaktionen[[#This Row],[Transaktionen]],BTT[Verwendete Transaktion (Pflichtauswahl)],1,FALSE)),"nein","ja")</f>
        <v/>
      </c>
      <c r="G581" t="inlineStr">
        <is>
          <t>in neuester Auswertung von Steffen nicht mehr vorhanden</t>
        </is>
      </c>
    </row>
    <row r="582">
      <c r="A582" t="inlineStr">
        <is>
          <t>/PBS/FBU3</t>
        </is>
      </c>
      <c r="B582" t="inlineStr">
        <is>
          <t>Übergreifenden Beleg anzeigen</t>
        </is>
      </c>
      <c r="C582" t="inlineStr">
        <is>
          <t>BC</t>
        </is>
      </c>
      <c r="D582" s="5" t="n">
        <v>137</v>
      </c>
      <c r="E582" t="inlineStr"/>
      <c r="F582">
        <f>IF(ISERROR(VLOOKUP(Transaktionen[[#This Row],[Transaktionen]],BTT[Verwendete Transaktion (Pflichtauswahl)],1,FALSE)),"nein","ja")</f>
        <v/>
      </c>
    </row>
    <row r="583">
      <c r="A583" t="inlineStr">
        <is>
          <t>/PBS/FD10N</t>
        </is>
      </c>
      <c r="B583" t="inlineStr">
        <is>
          <t>Saldenanzeige Debitoren</t>
        </is>
      </c>
      <c r="C583" t="inlineStr">
        <is>
          <t>BC</t>
        </is>
      </c>
      <c r="D583" s="5" t="n">
        <v>3</v>
      </c>
      <c r="E583" t="inlineStr">
        <is>
          <t>DIALOG</t>
        </is>
      </c>
      <c r="F583">
        <f>IF(ISERROR(VLOOKUP(Transaktionen[[#This Row],[Transaktionen]],BTT[Verwendete Transaktion (Pflichtauswahl)],1,FALSE)),"nein","ja")</f>
        <v/>
      </c>
    </row>
    <row r="584">
      <c r="A584" t="inlineStr">
        <is>
          <t>/PBS/FK10N</t>
        </is>
      </c>
      <c r="B584" t="inlineStr">
        <is>
          <t>Saldenanzeige Kreditoren</t>
        </is>
      </c>
      <c r="C584" t="inlineStr">
        <is>
          <t>BC</t>
        </is>
      </c>
      <c r="D584" s="5" t="n">
        <v>2</v>
      </c>
      <c r="E584" t="inlineStr">
        <is>
          <t>DIALOG</t>
        </is>
      </c>
      <c r="F584">
        <f>IF(ISERROR(VLOOKUP(Transaktionen[[#This Row],[Transaktionen]],BTT[Verwendete Transaktion (Pflichtauswahl)],1,FALSE)),"nein","ja")</f>
        <v/>
      </c>
    </row>
    <row r="585">
      <c r="A585" t="inlineStr">
        <is>
          <t>/PBS/FS04</t>
        </is>
      </c>
      <c r="B585" t="inlineStr">
        <is>
          <t>Änderungen Sachkonto-Zentral</t>
        </is>
      </c>
      <c r="C585" t="inlineStr">
        <is>
          <t>BC</t>
        </is>
      </c>
      <c r="D585" s="5" t="n">
        <v>6</v>
      </c>
      <c r="E585" t="inlineStr"/>
      <c r="F585">
        <f>IF(ISERROR(VLOOKUP(Transaktionen[[#This Row],[Transaktionen]],BTT[Verwendete Transaktion (Pflichtauswahl)],1,FALSE)),"nein","ja")</f>
        <v/>
      </c>
    </row>
    <row r="586">
      <c r="A586" t="inlineStr">
        <is>
          <t>/PBS/FS10N</t>
        </is>
      </c>
      <c r="B586" t="inlineStr">
        <is>
          <t>Saldenanzeige</t>
        </is>
      </c>
      <c r="C586" t="inlineStr">
        <is>
          <t>BC</t>
        </is>
      </c>
      <c r="D586" s="5" t="n">
        <v>424</v>
      </c>
      <c r="E586" t="inlineStr">
        <is>
          <t>DIALOG</t>
        </is>
      </c>
      <c r="F586">
        <f>IF(ISERROR(VLOOKUP(Transaktionen[[#This Row],[Transaktionen]],BTT[Verwendete Transaktion (Pflichtauswahl)],1,FALSE)),"nein","ja")</f>
        <v/>
      </c>
    </row>
    <row r="587">
      <c r="A587" t="inlineStr">
        <is>
          <t>/PBS/IE03</t>
        </is>
      </c>
      <c r="B587" t="inlineStr">
        <is>
          <t>Equipment anzeigen</t>
        </is>
      </c>
      <c r="C587" t="inlineStr">
        <is>
          <t>BC</t>
        </is>
      </c>
      <c r="D587" s="5" t="n">
        <v>4</v>
      </c>
      <c r="E587" t="inlineStr">
        <is>
          <t>DIALOG</t>
        </is>
      </c>
      <c r="F587">
        <f>IF(ISERROR(VLOOKUP(Transaktionen[[#This Row],[Transaktionen]],BTT[Verwendete Transaktion (Pflichtauswahl)],1,FALSE)),"nein","ja")</f>
        <v/>
      </c>
    </row>
    <row r="588">
      <c r="A588" t="inlineStr">
        <is>
          <t>/PBS/IL03</t>
        </is>
      </c>
      <c r="B588" t="inlineStr">
        <is>
          <t>Techn.Platz anzeigen</t>
        </is>
      </c>
      <c r="C588" t="inlineStr">
        <is>
          <t>BC</t>
        </is>
      </c>
      <c r="D588" s="5" t="inlineStr"/>
      <c r="E588" t="inlineStr"/>
      <c r="F588">
        <f>IF(ISERROR(VLOOKUP(Transaktionen[[#This Row],[Transaktionen]],BTT[Verwendete Transaktion (Pflichtauswahl)],1,FALSE)),"nein","ja")</f>
        <v/>
      </c>
      <c r="G588" t="inlineStr">
        <is>
          <t>in neuester Auswertung von Steffen nicht mehr vorhanden</t>
        </is>
      </c>
    </row>
    <row r="589">
      <c r="A589" t="inlineStr">
        <is>
          <t>/PBS/IW23</t>
        </is>
      </c>
      <c r="B589" t="inlineStr">
        <is>
          <t>Anzeigen IH-Meldung</t>
        </is>
      </c>
      <c r="C589" t="inlineStr">
        <is>
          <t>BC</t>
        </is>
      </c>
      <c r="D589" s="5" t="n">
        <v>16636</v>
      </c>
      <c r="E589" t="inlineStr">
        <is>
          <t>DIALOG</t>
        </is>
      </c>
      <c r="F589">
        <f>IF(ISERROR(VLOOKUP(Transaktionen[[#This Row],[Transaktionen]],BTT[Verwendete Transaktion (Pflichtauswahl)],1,FALSE)),"nein","ja")</f>
        <v/>
      </c>
    </row>
    <row r="590">
      <c r="A590" t="inlineStr">
        <is>
          <t>/PBS/IW28</t>
        </is>
      </c>
      <c r="B590" t="inlineStr">
        <is>
          <t>Meldungen ändern</t>
        </is>
      </c>
      <c r="C590" t="inlineStr">
        <is>
          <t>BC</t>
        </is>
      </c>
      <c r="D590" s="5" t="n">
        <v>23607</v>
      </c>
      <c r="E590" t="inlineStr">
        <is>
          <t>DIALOG</t>
        </is>
      </c>
      <c r="F590">
        <f>IF(ISERROR(VLOOKUP(Transaktionen[[#This Row],[Transaktionen]],BTT[Verwendete Transaktion (Pflichtauswahl)],1,FALSE)),"nein","ja")</f>
        <v/>
      </c>
    </row>
    <row r="591">
      <c r="A591" t="inlineStr">
        <is>
          <t>/PBS/IW33</t>
        </is>
      </c>
      <c r="B591" t="inlineStr">
        <is>
          <t>Anzeigen IH-Auftrag</t>
        </is>
      </c>
      <c r="C591" t="inlineStr">
        <is>
          <t>BC</t>
        </is>
      </c>
      <c r="D591" s="5" t="n">
        <v>4679</v>
      </c>
      <c r="E591" t="inlineStr">
        <is>
          <t>DIALOG</t>
        </is>
      </c>
      <c r="F591">
        <f>IF(ISERROR(VLOOKUP(Transaktionen[[#This Row],[Transaktionen]],BTT[Verwendete Transaktion (Pflichtauswahl)],1,FALSE)),"nein","ja")</f>
        <v/>
      </c>
    </row>
    <row r="592">
      <c r="A592" t="inlineStr">
        <is>
          <t>/PBS/IW39</t>
        </is>
      </c>
      <c r="B592" t="inlineStr">
        <is>
          <t>IH-Aufträge anzeigen</t>
        </is>
      </c>
      <c r="C592" t="inlineStr">
        <is>
          <t>BC</t>
        </is>
      </c>
      <c r="D592" s="5" t="n">
        <v>6730</v>
      </c>
      <c r="E592" t="inlineStr">
        <is>
          <t>DIALOG</t>
        </is>
      </c>
      <c r="F592">
        <f>IF(ISERROR(VLOOKUP(Transaktionen[[#This Row],[Transaktionen]],BTT[Verwendete Transaktion (Pflichtauswahl)],1,FALSE)),"nein","ja")</f>
        <v/>
      </c>
    </row>
    <row r="593">
      <c r="A593" t="inlineStr">
        <is>
          <t>/PBS/IW43</t>
        </is>
      </c>
      <c r="B593" t="inlineStr">
        <is>
          <t>Anzeigen Rückmeldung IH-Aufträge</t>
        </is>
      </c>
      <c r="C593" t="inlineStr">
        <is>
          <t>BC</t>
        </is>
      </c>
      <c r="D593" s="5" t="n">
        <v>20</v>
      </c>
      <c r="E593" t="inlineStr"/>
      <c r="F593">
        <f>IF(ISERROR(VLOOKUP(Transaktionen[[#This Row],[Transaktionen]],BTT[Verwendete Transaktion (Pflichtauswahl)],1,FALSE)),"nein","ja")</f>
        <v/>
      </c>
    </row>
    <row r="594">
      <c r="A594" t="inlineStr">
        <is>
          <t>/PBS/IW53</t>
        </is>
      </c>
      <c r="B594" t="inlineStr">
        <is>
          <t>Anzeigen Servicemeldung</t>
        </is>
      </c>
      <c r="C594" t="inlineStr">
        <is>
          <t>BC</t>
        </is>
      </c>
      <c r="D594" s="5" t="n">
        <v>406</v>
      </c>
      <c r="E594" t="inlineStr">
        <is>
          <t>DIALOG</t>
        </is>
      </c>
      <c r="F594">
        <f>IF(ISERROR(VLOOKUP(Transaktionen[[#This Row],[Transaktionen]],BTT[Verwendete Transaktion (Pflichtauswahl)],1,FALSE)),"nein","ja")</f>
        <v/>
      </c>
    </row>
    <row r="595">
      <c r="A595" t="inlineStr">
        <is>
          <t>/PBS/IW59</t>
        </is>
      </c>
      <c r="B595" t="inlineStr">
        <is>
          <t>Servicemeldungen anzeigen</t>
        </is>
      </c>
      <c r="C595" t="inlineStr">
        <is>
          <t>BC</t>
        </is>
      </c>
      <c r="D595" s="5" t="inlineStr"/>
      <c r="E595" t="inlineStr"/>
      <c r="F595">
        <f>IF(ISERROR(VLOOKUP(Transaktionen[[#This Row],[Transaktionen]],BTT[Verwendete Transaktion (Pflichtauswahl)],1,FALSE)),"nein","ja")</f>
        <v/>
      </c>
      <c r="G595" t="inlineStr">
        <is>
          <t>in neuester Auswertung von Steffen nicht mehr vorhanden</t>
        </is>
      </c>
    </row>
    <row r="596">
      <c r="A596" t="inlineStr">
        <is>
          <t>/PBS/KB13N</t>
        </is>
      </c>
      <c r="B596" t="inlineStr">
        <is>
          <t>Man. Umbuchung Kosten anzeigen</t>
        </is>
      </c>
      <c r="C596" t="inlineStr">
        <is>
          <t>BC</t>
        </is>
      </c>
      <c r="D596" s="5" t="n">
        <v>10</v>
      </c>
      <c r="E596" t="inlineStr"/>
      <c r="F596">
        <f>IF(ISERROR(VLOOKUP(Transaktionen[[#This Row],[Transaktionen]],BTT[Verwendete Transaktion (Pflichtauswahl)],1,FALSE)),"nein","ja")</f>
        <v/>
      </c>
    </row>
    <row r="597">
      <c r="A597" t="inlineStr">
        <is>
          <t>/PBS/KB23N</t>
        </is>
      </c>
      <c r="B597" t="inlineStr">
        <is>
          <t>Direkte Leistungsver. anzeigen</t>
        </is>
      </c>
      <c r="C597" t="inlineStr">
        <is>
          <t>BC</t>
        </is>
      </c>
      <c r="D597" s="5" t="n">
        <v>8</v>
      </c>
      <c r="E597" t="inlineStr"/>
      <c r="F597">
        <f>IF(ISERROR(VLOOKUP(Transaktionen[[#This Row],[Transaktionen]],BTT[Verwendete Transaktion (Pflichtauswahl)],1,FALSE)),"nein","ja")</f>
        <v/>
      </c>
    </row>
    <row r="598">
      <c r="A598" t="inlineStr">
        <is>
          <t>/PBS/KB33N</t>
        </is>
      </c>
      <c r="B598" t="inlineStr">
        <is>
          <t>Statist. Kennzahlen anzeigen</t>
        </is>
      </c>
      <c r="C598" t="inlineStr">
        <is>
          <t>BC</t>
        </is>
      </c>
      <c r="D598" s="5" t="n">
        <v>180</v>
      </c>
      <c r="E598" t="inlineStr">
        <is>
          <t>DIALOG</t>
        </is>
      </c>
      <c r="F598">
        <f>IF(ISERROR(VLOOKUP(Transaktionen[[#This Row],[Transaktionen]],BTT[Verwendete Transaktion (Pflichtauswahl)],1,FALSE)),"nein","ja")</f>
        <v/>
      </c>
    </row>
    <row r="599">
      <c r="A599" t="inlineStr">
        <is>
          <t>/PBS/KB43N</t>
        </is>
      </c>
      <c r="B599" t="inlineStr">
        <is>
          <t>Man. Umbuchung Erlöse anzeigen</t>
        </is>
      </c>
      <c r="C599" t="inlineStr">
        <is>
          <t>BC</t>
        </is>
      </c>
      <c r="D599" s="5" t="n">
        <v>20</v>
      </c>
      <c r="E599" t="inlineStr"/>
      <c r="F599">
        <f>IF(ISERROR(VLOOKUP(Transaktionen[[#This Row],[Transaktionen]],BTT[Verwendete Transaktion (Pflichtauswahl)],1,FALSE)),"nein","ja")</f>
        <v/>
      </c>
    </row>
    <row r="600">
      <c r="A600" t="inlineStr">
        <is>
          <t>/PBS/KB66</t>
        </is>
      </c>
      <c r="B600" t="inlineStr">
        <is>
          <t>Umbuchung ILV anzeigen</t>
        </is>
      </c>
      <c r="C600" t="inlineStr">
        <is>
          <t>BC</t>
        </is>
      </c>
      <c r="D600" s="5" t="n">
        <v>10</v>
      </c>
      <c r="E600" t="inlineStr"/>
      <c r="F600">
        <f>IF(ISERROR(VLOOKUP(Transaktionen[[#This Row],[Transaktionen]],BTT[Verwendete Transaktion (Pflichtauswahl)],1,FALSE)),"nein","ja")</f>
        <v/>
      </c>
    </row>
    <row r="601">
      <c r="A601" t="inlineStr">
        <is>
          <t>/PBS/KE24</t>
        </is>
      </c>
      <c r="B601" t="inlineStr">
        <is>
          <t>Einzelpostenanzeige - Ist</t>
        </is>
      </c>
      <c r="C601" t="inlineStr">
        <is>
          <t>BC</t>
        </is>
      </c>
      <c r="D601" s="5" t="n">
        <v>323</v>
      </c>
      <c r="E601" t="inlineStr">
        <is>
          <t>DIALOG</t>
        </is>
      </c>
      <c r="F601">
        <f>IF(ISERROR(VLOOKUP(Transaktionen[[#This Row],[Transaktionen]],BTT[Verwendete Transaktion (Pflichtauswahl)],1,FALSE)),"nein","ja")</f>
        <v/>
      </c>
    </row>
    <row r="602">
      <c r="A602" t="inlineStr">
        <is>
          <t>/PBS/KE25</t>
        </is>
      </c>
      <c r="B602" t="inlineStr">
        <is>
          <t>Einzelpostenanzeige - Plan</t>
        </is>
      </c>
      <c r="C602" t="inlineStr">
        <is>
          <t>BC</t>
        </is>
      </c>
      <c r="D602" s="5" t="n">
        <v>240</v>
      </c>
      <c r="E602" t="inlineStr">
        <is>
          <t>DIALOG</t>
        </is>
      </c>
      <c r="F602">
        <f>IF(ISERROR(VLOOKUP(Transaktionen[[#This Row],[Transaktionen]],BTT[Verwendete Transaktion (Pflichtauswahl)],1,FALSE)),"nein","ja")</f>
        <v/>
      </c>
    </row>
    <row r="603">
      <c r="A603" t="inlineStr">
        <is>
          <t>/PBS/KE30</t>
        </is>
      </c>
      <c r="B603" t="inlineStr">
        <is>
          <t>Ergebnisbericht ausführen</t>
        </is>
      </c>
      <c r="C603" t="inlineStr">
        <is>
          <t>BC</t>
        </is>
      </c>
      <c r="D603" s="5" t="n">
        <v>2625</v>
      </c>
      <c r="E603" t="inlineStr">
        <is>
          <t>DIALOG</t>
        </is>
      </c>
      <c r="F603">
        <f>IF(ISERROR(VLOOKUP(Transaktionen[[#This Row],[Transaktionen]],BTT[Verwendete Transaktion (Pflichtauswahl)],1,FALSE)),"nein","ja")</f>
        <v/>
      </c>
    </row>
    <row r="604">
      <c r="A604" t="inlineStr">
        <is>
          <t>/PBS/KO03</t>
        </is>
      </c>
      <c r="B604" t="inlineStr">
        <is>
          <t>Innenauftrag anzeigen</t>
        </is>
      </c>
      <c r="C604" t="inlineStr">
        <is>
          <t>BC</t>
        </is>
      </c>
      <c r="D604" s="5" t="n">
        <v>6146</v>
      </c>
      <c r="E604" t="inlineStr">
        <is>
          <t>DIALOG</t>
        </is>
      </c>
      <c r="F604">
        <f>IF(ISERROR(VLOOKUP(Transaktionen[[#This Row],[Transaktionen]],BTT[Verwendete Transaktion (Pflichtauswahl)],1,FALSE)),"nein","ja")</f>
        <v/>
      </c>
    </row>
    <row r="605">
      <c r="A605" t="inlineStr">
        <is>
          <t>/PBS/KOB1</t>
        </is>
      </c>
      <c r="B605" t="inlineStr">
        <is>
          <t>Aufträge Einzelposten Ist</t>
        </is>
      </c>
      <c r="C605" t="inlineStr">
        <is>
          <t>BC</t>
        </is>
      </c>
      <c r="D605" s="5" t="n">
        <v>2265</v>
      </c>
      <c r="E605" t="inlineStr">
        <is>
          <t>DIALOG</t>
        </is>
      </c>
      <c r="F605">
        <f>IF(ISERROR(VLOOKUP(Transaktionen[[#This Row],[Transaktionen]],BTT[Verwendete Transaktion (Pflichtauswahl)],1,FALSE)),"nein","ja")</f>
        <v/>
      </c>
    </row>
    <row r="606">
      <c r="A606" t="inlineStr">
        <is>
          <t>/PBS/KOB8</t>
        </is>
      </c>
      <c r="B606" t="inlineStr">
        <is>
          <t>Aufträge Einzelposten WIP-/ErgErm</t>
        </is>
      </c>
      <c r="C606" t="inlineStr">
        <is>
          <t>BC</t>
        </is>
      </c>
      <c r="D606" s="5" t="n">
        <v>2</v>
      </c>
      <c r="E606" t="inlineStr">
        <is>
          <t>DIALOG</t>
        </is>
      </c>
      <c r="F606">
        <f>IF(ISERROR(VLOOKUP(Transaktionen[[#This Row],[Transaktionen]],BTT[Verwendete Transaktion (Pflichtauswahl)],1,FALSE)),"nein","ja")</f>
        <v/>
      </c>
    </row>
    <row r="607">
      <c r="A607" t="inlineStr">
        <is>
          <t>/PBS/KOH3</t>
        </is>
      </c>
      <c r="B607" t="inlineStr">
        <is>
          <t>Auftragsgruppe anzeigen</t>
        </is>
      </c>
      <c r="C607" t="inlineStr">
        <is>
          <t>BC</t>
        </is>
      </c>
      <c r="D607" s="5" t="n">
        <v>159</v>
      </c>
      <c r="E607" t="inlineStr">
        <is>
          <t>DIALOG</t>
        </is>
      </c>
      <c r="F607">
        <f>IF(ISERROR(VLOOKUP(Transaktionen[[#This Row],[Transaktionen]],BTT[Verwendete Transaktion (Pflichtauswahl)],1,FALSE)),"nein","ja")</f>
        <v/>
      </c>
    </row>
    <row r="608">
      <c r="A608" t="inlineStr">
        <is>
          <t>/PBS/KOK3</t>
        </is>
      </c>
      <c r="B608" t="inlineStr">
        <is>
          <t>Sammelanzeige Innenaufträge</t>
        </is>
      </c>
      <c r="C608" t="inlineStr">
        <is>
          <t>BC</t>
        </is>
      </c>
      <c r="D608" s="5" t="n">
        <v>2</v>
      </c>
      <c r="E608" t="inlineStr">
        <is>
          <t>DIALOG</t>
        </is>
      </c>
      <c r="F608">
        <f>IF(ISERROR(VLOOKUP(Transaktionen[[#This Row],[Transaktionen]],BTT[Verwendete Transaktion (Pflichtauswahl)],1,FALSE)),"nein","ja")</f>
        <v/>
      </c>
    </row>
    <row r="609">
      <c r="A609" t="inlineStr">
        <is>
          <t>/PBS/KOK5</t>
        </is>
      </c>
      <c r="B609" t="inlineStr">
        <is>
          <t>Stammdatenverzeichnis Innenaufträge</t>
        </is>
      </c>
      <c r="C609" t="inlineStr">
        <is>
          <t>BC</t>
        </is>
      </c>
      <c r="D609" s="5" t="n">
        <v>1066</v>
      </c>
      <c r="E609" t="inlineStr">
        <is>
          <t>DIALOG</t>
        </is>
      </c>
      <c r="F609">
        <f>IF(ISERROR(VLOOKUP(Transaktionen[[#This Row],[Transaktionen]],BTT[Verwendete Transaktion (Pflichtauswahl)],1,FALSE)),"nein","ja")</f>
        <v/>
      </c>
    </row>
    <row r="610">
      <c r="A610" t="inlineStr">
        <is>
          <t>/PBS/KSB1</t>
        </is>
      </c>
      <c r="B610" t="inlineStr">
        <is>
          <t>Kostenstellen Einzelposten Ist</t>
        </is>
      </c>
      <c r="C610" t="inlineStr">
        <is>
          <t>BC</t>
        </is>
      </c>
      <c r="D610" s="5" t="n">
        <v>994</v>
      </c>
      <c r="E610" t="inlineStr">
        <is>
          <t>DIALOG</t>
        </is>
      </c>
      <c r="F610">
        <f>IF(ISERROR(VLOOKUP(Transaktionen[[#This Row],[Transaktionen]],BTT[Verwendete Transaktion (Pflichtauswahl)],1,FALSE)),"nein","ja")</f>
        <v/>
      </c>
    </row>
    <row r="611">
      <c r="A611" t="inlineStr">
        <is>
          <t>/PBS/KSB5</t>
        </is>
      </c>
      <c r="B611" t="inlineStr">
        <is>
          <t>Kostenrechnungsbelege Istkosten</t>
        </is>
      </c>
      <c r="C611" t="inlineStr">
        <is>
          <t>BC</t>
        </is>
      </c>
      <c r="D611" s="5" t="inlineStr"/>
      <c r="E611" t="inlineStr"/>
      <c r="F611">
        <f>IF(ISERROR(VLOOKUP(Transaktionen[[#This Row],[Transaktionen]],BTT[Verwendete Transaktion (Pflichtauswahl)],1,FALSE)),"nein","ja")</f>
        <v/>
      </c>
      <c r="G611" t="inlineStr">
        <is>
          <t>in neuester Auswertung von Steffen nicht mehr vorhanden</t>
        </is>
      </c>
    </row>
    <row r="612">
      <c r="A612" t="inlineStr">
        <is>
          <t>/PBS/KSBL</t>
        </is>
      </c>
      <c r="B612" t="inlineStr">
        <is>
          <t>Kostenstellen: Planungsübersicht</t>
        </is>
      </c>
      <c r="C612" t="inlineStr">
        <is>
          <t>BC</t>
        </is>
      </c>
      <c r="D612" s="5" t="n">
        <v>6</v>
      </c>
      <c r="E612" t="inlineStr">
        <is>
          <t>DIALOG</t>
        </is>
      </c>
      <c r="F612">
        <f>IF(ISERROR(VLOOKUP(Transaktionen[[#This Row],[Transaktionen]],BTT[Verwendete Transaktion (Pflichtauswahl)],1,FALSE)),"nein","ja")</f>
        <v/>
      </c>
    </row>
    <row r="613">
      <c r="A613" t="inlineStr">
        <is>
          <t>/PBS/KSBP</t>
        </is>
      </c>
      <c r="B613" t="inlineStr">
        <is>
          <t>Kostenstellen Einzelposten Plan</t>
        </is>
      </c>
      <c r="C613" t="inlineStr">
        <is>
          <t>BC</t>
        </is>
      </c>
      <c r="D613" s="5" t="inlineStr"/>
      <c r="E613" t="inlineStr"/>
      <c r="F613">
        <f>IF(ISERROR(VLOOKUP(Transaktionen[[#This Row],[Transaktionen]],BTT[Verwendete Transaktion (Pflichtauswahl)],1,FALSE)),"nein","ja")</f>
        <v/>
      </c>
      <c r="G613" t="inlineStr">
        <is>
          <t>in neuester Auswertung von Steffen nicht mehr vorhanden</t>
        </is>
      </c>
    </row>
    <row r="614">
      <c r="A614" t="inlineStr">
        <is>
          <t>/PBS/MB03</t>
        </is>
      </c>
      <c r="B614" t="inlineStr">
        <is>
          <t>Materialbeleg anzeigen</t>
        </is>
      </c>
      <c r="C614" t="inlineStr">
        <is>
          <t>BC</t>
        </is>
      </c>
      <c r="D614" s="5" t="n">
        <v>126</v>
      </c>
      <c r="E614" t="inlineStr">
        <is>
          <t>DIALOG</t>
        </is>
      </c>
      <c r="F614">
        <f>IF(ISERROR(VLOOKUP(Transaktionen[[#This Row],[Transaktionen]],BTT[Verwendete Transaktion (Pflichtauswahl)],1,FALSE)),"nein","ja")</f>
        <v/>
      </c>
    </row>
    <row r="615">
      <c r="A615" t="inlineStr">
        <is>
          <t>/PBS/MB51</t>
        </is>
      </c>
      <c r="B615" t="inlineStr">
        <is>
          <t>Materialbelegliste</t>
        </is>
      </c>
      <c r="C615" t="inlineStr">
        <is>
          <t>BC</t>
        </is>
      </c>
      <c r="D615" s="5" t="n">
        <v>6968</v>
      </c>
      <c r="E615" t="inlineStr">
        <is>
          <t>DIALOG</t>
        </is>
      </c>
      <c r="F615">
        <f>IF(ISERROR(VLOOKUP(Transaktionen[[#This Row],[Transaktionen]],BTT[Verwendete Transaktion (Pflichtauswahl)],1,FALSE)),"nein","ja")</f>
        <v/>
      </c>
    </row>
    <row r="616">
      <c r="A616" t="inlineStr">
        <is>
          <t>/PBS/MB59</t>
        </is>
      </c>
      <c r="B616" t="inlineStr">
        <is>
          <t>Materialbelegliste</t>
        </is>
      </c>
      <c r="C616" t="inlineStr">
        <is>
          <t>BC</t>
        </is>
      </c>
      <c r="D616" s="5" t="n">
        <v>2</v>
      </c>
      <c r="E616" t="inlineStr"/>
      <c r="F616">
        <f>IF(ISERROR(VLOOKUP(Transaktionen[[#This Row],[Transaktionen]],BTT[Verwendete Transaktion (Pflichtauswahl)],1,FALSE)),"nein","ja")</f>
        <v/>
      </c>
    </row>
    <row r="617">
      <c r="A617" t="inlineStr">
        <is>
          <t>/PBS/MB5B</t>
        </is>
      </c>
      <c r="B617" t="inlineStr">
        <is>
          <t>Bestände zum Buchungsdatum</t>
        </is>
      </c>
      <c r="C617" t="inlineStr">
        <is>
          <t>BC</t>
        </is>
      </c>
      <c r="D617" s="5" t="n">
        <v>50</v>
      </c>
      <c r="E617" t="inlineStr">
        <is>
          <t>DIALOG</t>
        </is>
      </c>
      <c r="F617">
        <f>IF(ISERROR(VLOOKUP(Transaktionen[[#This Row],[Transaktionen]],BTT[Verwendete Transaktion (Pflichtauswahl)],1,FALSE)),"nein","ja")</f>
        <v/>
      </c>
    </row>
    <row r="618">
      <c r="A618" t="inlineStr">
        <is>
          <t>/PBS/ME23N</t>
        </is>
      </c>
      <c r="B618" t="inlineStr">
        <is>
          <t>Bestellung</t>
        </is>
      </c>
      <c r="C618" t="inlineStr">
        <is>
          <t>BC</t>
        </is>
      </c>
      <c r="D618" s="5" t="n">
        <v>14588</v>
      </c>
      <c r="E618" t="inlineStr">
        <is>
          <t>DIALOG</t>
        </is>
      </c>
      <c r="F618">
        <f>IF(ISERROR(VLOOKUP(Transaktionen[[#This Row],[Transaktionen]],BTT[Verwendete Transaktion (Pflichtauswahl)],1,FALSE)),"nein","ja")</f>
        <v/>
      </c>
    </row>
    <row r="619">
      <c r="A619" t="inlineStr">
        <is>
          <t>/PBS/ME2B</t>
        </is>
      </c>
      <c r="B619" t="inlineStr">
        <is>
          <t>Bestellungen zur Bedarfsnummer</t>
        </is>
      </c>
      <c r="C619" t="inlineStr">
        <is>
          <t>BC</t>
        </is>
      </c>
      <c r="D619" s="5" t="n">
        <v>2</v>
      </c>
      <c r="E619" t="inlineStr"/>
      <c r="F619">
        <f>IF(ISERROR(VLOOKUP(Transaktionen[[#This Row],[Transaktionen]],BTT[Verwendete Transaktion (Pflichtauswahl)],1,FALSE)),"nein","ja")</f>
        <v/>
      </c>
    </row>
    <row r="620">
      <c r="A620" t="inlineStr">
        <is>
          <t>/PBS/ME2C</t>
        </is>
      </c>
      <c r="B620" t="inlineStr">
        <is>
          <t>Bestellungen zur Warengruppe</t>
        </is>
      </c>
      <c r="C620" t="inlineStr">
        <is>
          <t>BC</t>
        </is>
      </c>
      <c r="D620" s="5" t="n">
        <v>7422</v>
      </c>
      <c r="E620" t="inlineStr">
        <is>
          <t>DIALOG</t>
        </is>
      </c>
      <c r="F620">
        <f>IF(ISERROR(VLOOKUP(Transaktionen[[#This Row],[Transaktionen]],BTT[Verwendete Transaktion (Pflichtauswahl)],1,FALSE)),"nein","ja")</f>
        <v/>
      </c>
    </row>
    <row r="621">
      <c r="A621" t="inlineStr">
        <is>
          <t>/PBS/ME2K</t>
        </is>
      </c>
      <c r="B621" t="inlineStr">
        <is>
          <t>Bestellungen zur Kontierung</t>
        </is>
      </c>
      <c r="C621" t="inlineStr">
        <is>
          <t>BC</t>
        </is>
      </c>
      <c r="D621" s="5" t="n">
        <v>14</v>
      </c>
      <c r="E621" t="inlineStr">
        <is>
          <t>DIALOG</t>
        </is>
      </c>
      <c r="F621">
        <f>IF(ISERROR(VLOOKUP(Transaktionen[[#This Row],[Transaktionen]],BTT[Verwendete Transaktion (Pflichtauswahl)],1,FALSE)),"nein","ja")</f>
        <v/>
      </c>
    </row>
    <row r="622">
      <c r="A622" t="inlineStr">
        <is>
          <t>/PBS/ME2L</t>
        </is>
      </c>
      <c r="B622" t="inlineStr">
        <is>
          <t>Bestellungen zum Lieferant</t>
        </is>
      </c>
      <c r="C622" t="inlineStr">
        <is>
          <t>BC</t>
        </is>
      </c>
      <c r="D622" s="5" t="n">
        <v>15464</v>
      </c>
      <c r="E622" t="inlineStr">
        <is>
          <t>DIALOG</t>
        </is>
      </c>
      <c r="F622">
        <f>IF(ISERROR(VLOOKUP(Transaktionen[[#This Row],[Transaktionen]],BTT[Verwendete Transaktion (Pflichtauswahl)],1,FALSE)),"nein","ja")</f>
        <v/>
      </c>
    </row>
    <row r="623">
      <c r="A623" t="inlineStr">
        <is>
          <t>/PBS/ME2M</t>
        </is>
      </c>
      <c r="B623" t="inlineStr">
        <is>
          <t>Bestellungen zum Material</t>
        </is>
      </c>
      <c r="C623" t="inlineStr">
        <is>
          <t>BC</t>
        </is>
      </c>
      <c r="D623" s="5" t="n">
        <v>1306</v>
      </c>
      <c r="E623" t="inlineStr">
        <is>
          <t>DIALOG</t>
        </is>
      </c>
      <c r="F623">
        <f>IF(ISERROR(VLOOKUP(Transaktionen[[#This Row],[Transaktionen]],BTT[Verwendete Transaktion (Pflichtauswahl)],1,FALSE)),"nein","ja")</f>
        <v/>
      </c>
    </row>
    <row r="624">
      <c r="A624" t="inlineStr">
        <is>
          <t>/PBS/ME2N</t>
        </is>
      </c>
      <c r="B624" t="inlineStr">
        <is>
          <t>Bestellungen zur Bestellnummmer</t>
        </is>
      </c>
      <c r="C624" t="inlineStr">
        <is>
          <t>BC</t>
        </is>
      </c>
      <c r="D624" s="5" t="n">
        <v>1078</v>
      </c>
      <c r="E624" t="inlineStr">
        <is>
          <t>DIALOG</t>
        </is>
      </c>
      <c r="F624">
        <f>IF(ISERROR(VLOOKUP(Transaktionen[[#This Row],[Transaktionen]],BTT[Verwendete Transaktion (Pflichtauswahl)],1,FALSE)),"nein","ja")</f>
        <v/>
      </c>
    </row>
    <row r="625">
      <c r="A625" t="inlineStr">
        <is>
          <t>/PBS/ME33K</t>
        </is>
      </c>
      <c r="B625" t="inlineStr">
        <is>
          <t>Kontrakt anzeigen DB + Archiv</t>
        </is>
      </c>
      <c r="C625" t="inlineStr">
        <is>
          <t>BC</t>
        </is>
      </c>
      <c r="D625" s="5" t="n">
        <v>614</v>
      </c>
      <c r="E625" t="inlineStr">
        <is>
          <t>DIALOG</t>
        </is>
      </c>
      <c r="F625">
        <f>IF(ISERROR(VLOOKUP(Transaktionen[[#This Row],[Transaktionen]],BTT[Verwendete Transaktion (Pflichtauswahl)],1,FALSE)),"nein","ja")</f>
        <v/>
      </c>
    </row>
    <row r="626">
      <c r="A626" t="inlineStr">
        <is>
          <t>/PBS/ME3C</t>
        </is>
      </c>
      <c r="B626" t="inlineStr">
        <is>
          <t>Rahmenverträge zur Warengruppe</t>
        </is>
      </c>
      <c r="C626" t="inlineStr">
        <is>
          <t>BC</t>
        </is>
      </c>
      <c r="D626" s="5" t="inlineStr"/>
      <c r="E626" t="inlineStr"/>
      <c r="F626">
        <f>IF(ISERROR(VLOOKUP(Transaktionen[[#This Row],[Transaktionen]],BTT[Verwendete Transaktion (Pflichtauswahl)],1,FALSE)),"nein","ja")</f>
        <v/>
      </c>
    </row>
    <row r="627">
      <c r="A627" t="inlineStr">
        <is>
          <t>/PBS/ME3L</t>
        </is>
      </c>
      <c r="B627" t="inlineStr">
        <is>
          <t>Rahmenverträge zum Lieferant</t>
        </is>
      </c>
      <c r="C627" t="inlineStr">
        <is>
          <t>BC</t>
        </is>
      </c>
      <c r="D627" s="5" t="n">
        <v>570</v>
      </c>
      <c r="E627" t="inlineStr">
        <is>
          <t>DIALOG</t>
        </is>
      </c>
      <c r="F627">
        <f>IF(ISERROR(VLOOKUP(Transaktionen[[#This Row],[Transaktionen]],BTT[Verwendete Transaktion (Pflichtauswahl)],1,FALSE)),"nein","ja")</f>
        <v/>
      </c>
    </row>
    <row r="628">
      <c r="A628" t="inlineStr">
        <is>
          <t>/PBS/ME3M</t>
        </is>
      </c>
      <c r="B628" t="inlineStr">
        <is>
          <t>Rahmenverträge zum Material</t>
        </is>
      </c>
      <c r="C628" t="inlineStr">
        <is>
          <t>BC</t>
        </is>
      </c>
      <c r="D628" s="5" t="n">
        <v>3</v>
      </c>
      <c r="E628" t="inlineStr"/>
      <c r="F628">
        <f>IF(ISERROR(VLOOKUP(Transaktionen[[#This Row],[Transaktionen]],BTT[Verwendete Transaktion (Pflichtauswahl)],1,FALSE)),"nein","ja")</f>
        <v/>
      </c>
    </row>
    <row r="629">
      <c r="A629" t="inlineStr">
        <is>
          <t>/PBS/ME3N</t>
        </is>
      </c>
      <c r="B629" t="inlineStr">
        <is>
          <t>Rahmenverträge zur Vertragsnummer</t>
        </is>
      </c>
      <c r="C629" t="inlineStr">
        <is>
          <t>BC</t>
        </is>
      </c>
      <c r="D629" s="5" t="n">
        <v>157</v>
      </c>
      <c r="E629" t="inlineStr">
        <is>
          <t>DIALOG</t>
        </is>
      </c>
      <c r="F629">
        <f>IF(ISERROR(VLOOKUP(Transaktionen[[#This Row],[Transaktionen]],BTT[Verwendete Transaktion (Pflichtauswahl)],1,FALSE)),"nein","ja")</f>
        <v/>
      </c>
    </row>
    <row r="630">
      <c r="A630" t="inlineStr">
        <is>
          <t>/PBS/ME43</t>
        </is>
      </c>
      <c r="B630" t="inlineStr">
        <is>
          <t>Anfrage anzeigen</t>
        </is>
      </c>
      <c r="C630" t="inlineStr">
        <is>
          <t>BC</t>
        </is>
      </c>
      <c r="D630" s="5" t="inlineStr"/>
      <c r="E630" t="inlineStr"/>
      <c r="F630">
        <f>IF(ISERROR(VLOOKUP(Transaktionen[[#This Row],[Transaktionen]],BTT[Verwendete Transaktion (Pflichtauswahl)],1,FALSE)),"nein","ja")</f>
        <v/>
      </c>
    </row>
    <row r="631">
      <c r="A631" t="inlineStr">
        <is>
          <t>/PBS/ME4L</t>
        </is>
      </c>
      <c r="B631" t="inlineStr">
        <is>
          <t>Anfragen zum Lieferanten</t>
        </is>
      </c>
      <c r="C631" t="inlineStr">
        <is>
          <t>BC</t>
        </is>
      </c>
      <c r="D631" s="5" t="n">
        <v>9</v>
      </c>
      <c r="E631" t="inlineStr">
        <is>
          <t>DIALOG</t>
        </is>
      </c>
      <c r="F631">
        <f>IF(ISERROR(VLOOKUP(Transaktionen[[#This Row],[Transaktionen]],BTT[Verwendete Transaktion (Pflichtauswahl)],1,FALSE)),"nein","ja")</f>
        <v/>
      </c>
    </row>
    <row r="632">
      <c r="A632" t="inlineStr">
        <is>
          <t>/PBS/ME53</t>
        </is>
      </c>
      <c r="B632" t="inlineStr">
        <is>
          <t>Bestellanforderung anzeigen</t>
        </is>
      </c>
      <c r="C632" t="inlineStr">
        <is>
          <t>BC</t>
        </is>
      </c>
      <c r="D632" s="5" t="inlineStr"/>
      <c r="E632" t="inlineStr"/>
      <c r="F632">
        <f>IF(ISERROR(VLOOKUP(Transaktionen[[#This Row],[Transaktionen]],BTT[Verwendete Transaktion (Pflichtauswahl)],1,FALSE)),"nein","ja")</f>
        <v/>
      </c>
    </row>
    <row r="633">
      <c r="A633" t="inlineStr">
        <is>
          <t>/PBS/ME53N</t>
        </is>
      </c>
      <c r="B633" t="inlineStr">
        <is>
          <t>Bestellanforderung anzeigen</t>
        </is>
      </c>
      <c r="C633" t="inlineStr">
        <is>
          <t>BC</t>
        </is>
      </c>
      <c r="D633" s="5" t="n">
        <v>389</v>
      </c>
      <c r="E633" t="inlineStr">
        <is>
          <t>DIALOG</t>
        </is>
      </c>
      <c r="F633">
        <f>IF(ISERROR(VLOOKUP(Transaktionen[[#This Row],[Transaktionen]],BTT[Verwendete Transaktion (Pflichtauswahl)],1,FALSE)),"nein","ja")</f>
        <v/>
      </c>
    </row>
    <row r="634">
      <c r="A634" t="inlineStr">
        <is>
          <t>/PBS/ME5A</t>
        </is>
      </c>
      <c r="B634" t="inlineStr">
        <is>
          <t>Listanzeige Bestellanforderungen</t>
        </is>
      </c>
      <c r="C634" t="inlineStr">
        <is>
          <t>BC</t>
        </is>
      </c>
      <c r="D634" s="5" t="n">
        <v>31</v>
      </c>
      <c r="E634" t="inlineStr">
        <is>
          <t>DIALOG</t>
        </is>
      </c>
      <c r="F634">
        <f>IF(ISERROR(VLOOKUP(Transaktionen[[#This Row],[Transaktionen]],BTT[Verwendete Transaktion (Pflichtauswahl)],1,FALSE)),"nein","ja")</f>
        <v/>
      </c>
    </row>
    <row r="635">
      <c r="A635" t="inlineStr">
        <is>
          <t>/PBS/ME80FN</t>
        </is>
      </c>
      <c r="B635" t="inlineStr">
        <is>
          <t>Allgemeine Auswertungen (F)</t>
        </is>
      </c>
      <c r="C635" t="inlineStr">
        <is>
          <t>BC</t>
        </is>
      </c>
      <c r="D635" s="5" t="n">
        <v>438</v>
      </c>
      <c r="E635" t="inlineStr">
        <is>
          <t>DIALOG</t>
        </is>
      </c>
      <c r="F635">
        <f>IF(ISERROR(VLOOKUP(Transaktionen[[#This Row],[Transaktionen]],BTT[Verwendete Transaktion (Pflichtauswahl)],1,FALSE)),"nein","ja")</f>
        <v/>
      </c>
    </row>
    <row r="636">
      <c r="A636" t="inlineStr">
        <is>
          <t>/PBS/ME9F</t>
        </is>
      </c>
      <c r="B636" t="inlineStr">
        <is>
          <t>Nachrichtenausgabe Bestellungen</t>
        </is>
      </c>
      <c r="C636" t="inlineStr">
        <is>
          <t>BC</t>
        </is>
      </c>
      <c r="D636" s="5" t="n">
        <v>58</v>
      </c>
      <c r="E636" t="inlineStr"/>
      <c r="F636">
        <f>IF(ISERROR(VLOOKUP(Transaktionen[[#This Row],[Transaktionen]],BTT[Verwendete Transaktion (Pflichtauswahl)],1,FALSE)),"nein","ja")</f>
        <v/>
      </c>
    </row>
    <row r="637">
      <c r="A637" t="inlineStr">
        <is>
          <t>/PBS/MI03</t>
        </is>
      </c>
      <c r="B637" t="inlineStr">
        <is>
          <t>Inventurbeleg anzeigen</t>
        </is>
      </c>
      <c r="C637" t="inlineStr">
        <is>
          <t>BC</t>
        </is>
      </c>
      <c r="D637" s="5" t="inlineStr"/>
      <c r="E637" t="inlineStr"/>
      <c r="F637">
        <f>IF(ISERROR(VLOOKUP(Transaktionen[[#This Row],[Transaktionen]],BTT[Verwendete Transaktion (Pflichtauswahl)],1,FALSE)),"nein","ja")</f>
        <v/>
      </c>
    </row>
    <row r="638">
      <c r="A638" t="inlineStr">
        <is>
          <t>/PBS/MIR4</t>
        </is>
      </c>
      <c r="B638" t="inlineStr">
        <is>
          <t>Aufruf der MIRO - Status Ändern</t>
        </is>
      </c>
      <c r="C638" t="inlineStr">
        <is>
          <t>BC</t>
        </is>
      </c>
      <c r="D638" s="5" t="n">
        <v>1407</v>
      </c>
      <c r="E638" t="inlineStr">
        <is>
          <t>DIALOG</t>
        </is>
      </c>
      <c r="F638">
        <f>IF(ISERROR(VLOOKUP(Transaktionen[[#This Row],[Transaktionen]],BTT[Verwendete Transaktion (Pflichtauswahl)],1,FALSE)),"nein","ja")</f>
        <v/>
      </c>
    </row>
    <row r="639">
      <c r="A639" t="inlineStr">
        <is>
          <t>/PBS/MK04</t>
        </is>
      </c>
      <c r="B639" t="inlineStr">
        <is>
          <t>Änderungen Kreditor (Einkauf)</t>
        </is>
      </c>
      <c r="C639" t="inlineStr">
        <is>
          <t>BC</t>
        </is>
      </c>
      <c r="D639" s="5" t="n">
        <v>2200</v>
      </c>
      <c r="E639" t="inlineStr">
        <is>
          <t>DIALOG</t>
        </is>
      </c>
      <c r="F639">
        <f>IF(ISERROR(VLOOKUP(Transaktionen[[#This Row],[Transaktionen]],BTT[Verwendete Transaktion (Pflichtauswahl)],1,FALSE)),"nein","ja")</f>
        <v/>
      </c>
    </row>
    <row r="640">
      <c r="A640" t="inlineStr">
        <is>
          <t>/PBS/MM03</t>
        </is>
      </c>
      <c r="B640" t="inlineStr">
        <is>
          <t>Material &amp; anzeigen</t>
        </is>
      </c>
      <c r="C640" t="inlineStr">
        <is>
          <t>BC</t>
        </is>
      </c>
      <c r="D640" s="5" t="n">
        <v>4</v>
      </c>
      <c r="E640" t="inlineStr">
        <is>
          <t>DIALOG</t>
        </is>
      </c>
      <c r="F640">
        <f>IF(ISERROR(VLOOKUP(Transaktionen[[#This Row],[Transaktionen]],BTT[Verwendete Transaktion (Pflichtauswahl)],1,FALSE)),"nein","ja")</f>
        <v/>
      </c>
    </row>
    <row r="641">
      <c r="A641" t="inlineStr">
        <is>
          <t>/PBS/MM05</t>
        </is>
      </c>
      <c r="B641" t="inlineStr">
        <is>
          <t>Änderungsbel. Material anzeigen CMT</t>
        </is>
      </c>
      <c r="C641" t="inlineStr">
        <is>
          <t>BC</t>
        </is>
      </c>
      <c r="D641" s="5" t="inlineStr"/>
      <c r="E641" t="inlineStr"/>
      <c r="F641">
        <f>IF(ISERROR(VLOOKUP(Transaktionen[[#This Row],[Transaktionen]],BTT[Verwendete Transaktion (Pflichtauswahl)],1,FALSE)),"nein","ja")</f>
        <v/>
      </c>
    </row>
    <row r="642">
      <c r="A642" t="inlineStr">
        <is>
          <t>/PBS/MM19</t>
        </is>
      </c>
      <c r="B642" t="inlineStr">
        <is>
          <t>Material &amp; zum Stichtag anzeigen</t>
        </is>
      </c>
      <c r="C642" t="inlineStr">
        <is>
          <t>BC</t>
        </is>
      </c>
      <c r="D642" s="5" t="n">
        <v>2</v>
      </c>
      <c r="E642" t="inlineStr"/>
      <c r="F642">
        <f>IF(ISERROR(VLOOKUP(Transaktionen[[#This Row],[Transaktionen]],BTT[Verwendete Transaktion (Pflichtauswahl)],1,FALSE)),"nein","ja")</f>
        <v/>
      </c>
    </row>
    <row r="643">
      <c r="A643" t="inlineStr">
        <is>
          <t>/PBS/MMBE</t>
        </is>
      </c>
      <c r="B643" t="inlineStr">
        <is>
          <t>Bestandsübersicht</t>
        </is>
      </c>
      <c r="C643" t="inlineStr">
        <is>
          <t>BC</t>
        </is>
      </c>
      <c r="D643" s="5" t="n">
        <v>590</v>
      </c>
      <c r="E643" t="inlineStr">
        <is>
          <t>DIALOG</t>
        </is>
      </c>
      <c r="F643">
        <f>IF(ISERROR(VLOOKUP(Transaktionen[[#This Row],[Transaktionen]],BTT[Verwendete Transaktion (Pflichtauswahl)],1,FALSE)),"nein","ja")</f>
        <v/>
      </c>
    </row>
    <row r="644">
      <c r="A644" t="inlineStr">
        <is>
          <t>/PBS/MR03</t>
        </is>
      </c>
      <c r="B644" t="inlineStr">
        <is>
          <t>Anzeige Rechnungsprüfungsbeleg</t>
        </is>
      </c>
      <c r="C644" t="inlineStr">
        <is>
          <t>BC</t>
        </is>
      </c>
      <c r="D644" s="5" t="n">
        <v>39</v>
      </c>
      <c r="E644" t="inlineStr">
        <is>
          <t>DIALOG</t>
        </is>
      </c>
      <c r="F644">
        <f>IF(ISERROR(VLOOKUP(Transaktionen[[#This Row],[Transaktionen]],BTT[Verwendete Transaktion (Pflichtauswahl)],1,FALSE)),"nein","ja")</f>
        <v/>
      </c>
    </row>
    <row r="645">
      <c r="A645" t="inlineStr">
        <is>
          <t>/PBS/MSC3N</t>
        </is>
      </c>
      <c r="B645" t="inlineStr">
        <is>
          <t>Charge anzeigen</t>
        </is>
      </c>
      <c r="C645" t="inlineStr">
        <is>
          <t>BC</t>
        </is>
      </c>
      <c r="D645" s="5" t="inlineStr"/>
      <c r="E645" t="inlineStr"/>
      <c r="F645">
        <f>IF(ISERROR(VLOOKUP(Transaktionen[[#This Row],[Transaktionen]],BTT[Verwendete Transaktion (Pflichtauswahl)],1,FALSE)),"nein","ja")</f>
        <v/>
      </c>
      <c r="G645" t="inlineStr">
        <is>
          <t>in neuester Auswertung von Steffen nicht mehr vorhanden</t>
        </is>
      </c>
    </row>
    <row r="646">
      <c r="A646" t="inlineStr">
        <is>
          <t>/PBS/OKOV</t>
        </is>
      </c>
      <c r="B646" t="inlineStr">
        <is>
          <t>Selektionsvar. Innenaufträge</t>
        </is>
      </c>
      <c r="C646" t="inlineStr">
        <is>
          <t>BC</t>
        </is>
      </c>
      <c r="D646" s="5" t="n">
        <v>60</v>
      </c>
      <c r="E646" t="inlineStr">
        <is>
          <t>DIALOG</t>
        </is>
      </c>
      <c r="F646">
        <f>IF(ISERROR(VLOOKUP(Transaktionen[[#This Row],[Transaktionen]],BTT[Verwendete Transaktion (Pflichtauswahl)],1,FALSE)),"nein","ja")</f>
        <v/>
      </c>
    </row>
    <row r="647">
      <c r="A647" t="inlineStr">
        <is>
          <t>/PBS/UTIL_ACCESS_DOC</t>
        </is>
      </c>
      <c r="B647" t="inlineStr">
        <is>
          <t>PBS Documentation Guide</t>
        </is>
      </c>
      <c r="C647" t="inlineStr">
        <is>
          <t>BC</t>
        </is>
      </c>
      <c r="D647" s="5" t="inlineStr"/>
      <c r="E647" t="inlineStr"/>
      <c r="F647">
        <f>IF(ISERROR(VLOOKUP(Transaktionen[[#This Row],[Transaktionen]],BTT[Verwendete Transaktion (Pflichtauswahl)],1,FALSE)),"nein","ja")</f>
        <v/>
      </c>
      <c r="G647" t="inlineStr">
        <is>
          <t>in neuester Auswertung von Steffen nicht mehr vorhanden</t>
        </is>
      </c>
    </row>
    <row r="648">
      <c r="A648" t="inlineStr">
        <is>
          <t>/PBS/UTIL_VARI</t>
        </is>
      </c>
      <c r="B648" t="inlineStr">
        <is>
          <t>Selektionsvarianten kopieren</t>
        </is>
      </c>
      <c r="C648" t="inlineStr">
        <is>
          <t>BC</t>
        </is>
      </c>
      <c r="D648" s="5" t="n">
        <v>10</v>
      </c>
      <c r="E648" t="inlineStr"/>
      <c r="F648">
        <f>IF(ISERROR(VLOOKUP(Transaktionen[[#This Row],[Transaktionen]],BTT[Verwendete Transaktion (Pflichtauswahl)],1,FALSE)),"nein","ja")</f>
        <v/>
      </c>
    </row>
    <row r="649">
      <c r="A649" t="inlineStr">
        <is>
          <t>/PBS/UTIL_VERSION</t>
        </is>
      </c>
      <c r="B649" t="inlineStr">
        <is>
          <t>Versionsinformationsdatei erzeugen</t>
        </is>
      </c>
      <c r="C649" t="inlineStr">
        <is>
          <t>BC</t>
        </is>
      </c>
      <c r="D649" s="5" t="inlineStr"/>
      <c r="E649" t="inlineStr"/>
      <c r="F649">
        <f>IF(ISERROR(VLOOKUP(Transaktionen[[#This Row],[Transaktionen]],BTT[Verwendete Transaktion (Pflichtauswahl)],1,FALSE)),"nein","ja")</f>
        <v/>
      </c>
      <c r="G649" t="inlineStr">
        <is>
          <t>in neuester Auswertung von Steffen nicht mehr vorhanden</t>
        </is>
      </c>
    </row>
    <row r="650">
      <c r="A650" t="inlineStr">
        <is>
          <t>/PCO/ABCON</t>
        </is>
      </c>
      <c r="B650" t="inlineStr">
        <is>
          <t>Abrechnungscontrolling</t>
        </is>
      </c>
      <c r="C650" t="inlineStr">
        <is>
          <t>IS-U</t>
        </is>
      </c>
      <c r="D650" s="5" t="n">
        <v>933539</v>
      </c>
      <c r="E650" t="inlineStr">
        <is>
          <t>DIALOG</t>
        </is>
      </c>
      <c r="F650">
        <f>IF(ISERROR(VLOOKUP(Transaktionen[[#This Row],[Transaktionen]],BTT[Verwendete Transaktion (Pflichtauswahl)],1,FALSE)),"nein","ja")</f>
        <v/>
      </c>
    </row>
    <row r="651">
      <c r="A651" t="inlineStr">
        <is>
          <t>/PCO/ABCON_STAT</t>
        </is>
      </c>
      <c r="B651" t="inlineStr">
        <is>
          <t>P341 Abcon Statistik</t>
        </is>
      </c>
      <c r="C651" t="inlineStr">
        <is>
          <t>IS-U</t>
        </is>
      </c>
      <c r="D651" s="5" t="n">
        <v>561</v>
      </c>
      <c r="E651" t="inlineStr">
        <is>
          <t>DIALOG</t>
        </is>
      </c>
      <c r="F651">
        <f>IF(ISERROR(VLOOKUP(Transaktionen[[#This Row],[Transaktionen]],BTT[Verwendete Transaktion (Pflichtauswahl)],1,FALSE)),"nein","ja")</f>
        <v/>
      </c>
      <c r="G651" t="inlineStr">
        <is>
          <t>aufgeführt in zugehörige Transaktion</t>
        </is>
      </c>
    </row>
    <row r="652">
      <c r="A652" t="inlineStr">
        <is>
          <t>/PCO/ABCONL</t>
        </is>
      </c>
      <c r="B652" t="inlineStr">
        <is>
          <t>Abrechnungscontrolling live</t>
        </is>
      </c>
      <c r="C652" t="inlineStr">
        <is>
          <t>IS-U</t>
        </is>
      </c>
      <c r="D652" s="5" t="n">
        <v>114</v>
      </c>
      <c r="E652" t="inlineStr">
        <is>
          <t>DIALOG</t>
        </is>
      </c>
      <c r="F652">
        <f>IF(ISERROR(VLOOKUP(Transaktionen[[#This Row],[Transaktionen]],BTT[Verwendete Transaktion (Pflichtauswahl)],1,FALSE)),"nein","ja")</f>
        <v/>
      </c>
      <c r="G652" t="inlineStr">
        <is>
          <t>wird nicht benutzt</t>
        </is>
      </c>
    </row>
    <row r="653">
      <c r="A653" t="inlineStr">
        <is>
          <t>/PCO/P340CUST</t>
        </is>
      </c>
      <c r="B653" t="inlineStr">
        <is>
          <t>Customizing Baumstruktur</t>
        </is>
      </c>
      <c r="C653" t="inlineStr">
        <is>
          <t>IS-U</t>
        </is>
      </c>
      <c r="D653" s="5" t="n">
        <v>12</v>
      </c>
      <c r="E653" t="inlineStr">
        <is>
          <t>DIALOG</t>
        </is>
      </c>
      <c r="F653">
        <f>IF(ISERROR(VLOOKUP(Transaktionen[[#This Row],[Transaktionen]],BTT[Verwendete Transaktion (Pflichtauswahl)],1,FALSE)),"nein","ja")</f>
        <v/>
      </c>
      <c r="G653" t="inlineStr">
        <is>
          <t>Customizing, Verwendung durch Anwendungsbetreuer</t>
        </is>
      </c>
    </row>
    <row r="654">
      <c r="A654" t="inlineStr">
        <is>
          <t>/PCO/P340SETFLAGS</t>
        </is>
      </c>
      <c r="B654" t="inlineStr">
        <is>
          <t>Massenvererbung Statuskennzeichen</t>
        </is>
      </c>
      <c r="C654" t="inlineStr">
        <is>
          <t>IS-U</t>
        </is>
      </c>
      <c r="D654" s="5" t="n">
        <v>2</v>
      </c>
      <c r="E654" t="inlineStr">
        <is>
          <t>DIALOG</t>
        </is>
      </c>
      <c r="F654">
        <f>IF(ISERROR(VLOOKUP(Transaktionen[[#This Row],[Transaktionen]],BTT[Verwendete Transaktion (Pflichtauswahl)],1,FALSE)),"nein","ja")</f>
        <v/>
      </c>
      <c r="G654" t="inlineStr">
        <is>
          <t>wird nicht verwendet</t>
        </is>
      </c>
    </row>
    <row r="655">
      <c r="A655" t="inlineStr">
        <is>
          <t>/PCO/P340SYST</t>
        </is>
      </c>
      <c r="B655" t="inlineStr">
        <is>
          <t>P340: Customizing</t>
        </is>
      </c>
      <c r="C655" t="inlineStr">
        <is>
          <t>IS-U</t>
        </is>
      </c>
      <c r="D655" s="5" t="n">
        <v>6</v>
      </c>
      <c r="E655" t="inlineStr">
        <is>
          <t>DIALOG</t>
        </is>
      </c>
      <c r="F655">
        <f>IF(ISERROR(VLOOKUP(Transaktionen[[#This Row],[Transaktionen]],BTT[Verwendete Transaktion (Pflichtauswahl)],1,FALSE)),"nein","ja")</f>
        <v/>
      </c>
      <c r="G655" t="inlineStr">
        <is>
          <t>Customizing, Verwendung durch Anwendungsbetreuer</t>
        </is>
      </c>
    </row>
    <row r="656">
      <c r="A656" t="inlineStr">
        <is>
          <t>/PCO/P340SYSTEXP</t>
        </is>
      </c>
      <c r="B656" t="inlineStr">
        <is>
          <t>Customizing Systemeinstellungen</t>
        </is>
      </c>
      <c r="C656" t="inlineStr">
        <is>
          <t>IS-U</t>
        </is>
      </c>
      <c r="D656" s="5" t="n">
        <v>66</v>
      </c>
      <c r="E656" t="inlineStr">
        <is>
          <t>DIALOG</t>
        </is>
      </c>
      <c r="F656">
        <f>IF(ISERROR(VLOOKUP(Transaktionen[[#This Row],[Transaktionen]],BTT[Verwendete Transaktion (Pflichtauswahl)],1,FALSE)),"nein","ja")</f>
        <v/>
      </c>
      <c r="G656" t="inlineStr">
        <is>
          <t>Customizing, Verwendung durch Anwendungsbetreuer</t>
        </is>
      </c>
    </row>
    <row r="657">
      <c r="A657" t="inlineStr">
        <is>
          <t>/SAST/A_COLLECT_MENU</t>
        </is>
      </c>
      <c r="B657" t="inlineStr">
        <is>
          <t>Speichern des SAP Menüs</t>
        </is>
      </c>
      <c r="C657" t="inlineStr">
        <is>
          <t>BC</t>
        </is>
      </c>
      <c r="D657" s="5" t="n">
        <v>25</v>
      </c>
      <c r="E657" t="inlineStr">
        <is>
          <t>DIALOG</t>
        </is>
      </c>
      <c r="F657">
        <f>IF(ISERROR(VLOOKUP(Transaktionen[[#This Row],[Transaktionen]],BTT[Verwendete Transaktion (Pflichtauswahl)],1,FALSE)),"nein","ja")</f>
        <v/>
      </c>
    </row>
    <row r="658">
      <c r="A658" t="inlineStr">
        <is>
          <t>/SAST/A_LIST_AUTH_VA</t>
        </is>
      </c>
      <c r="B658" t="inlineStr">
        <is>
          <t>Anzeige Berechtigungswerte</t>
        </is>
      </c>
      <c r="C658" t="inlineStr">
        <is>
          <t>BC</t>
        </is>
      </c>
      <c r="D658" s="5" t="n">
        <v>66</v>
      </c>
      <c r="E658" t="inlineStr">
        <is>
          <t>DIALOG</t>
        </is>
      </c>
      <c r="F658">
        <f>IF(ISERROR(VLOOKUP(Transaktionen[[#This Row],[Transaktionen]],BTT[Verwendete Transaktion (Pflichtauswahl)],1,FALSE)),"nein","ja")</f>
        <v/>
      </c>
    </row>
    <row r="659">
      <c r="A659" t="inlineStr">
        <is>
          <t>/SAST/A_ORGSET</t>
        </is>
      </c>
      <c r="B659" t="inlineStr">
        <is>
          <t>Rollentool - ORGSet Pflege</t>
        </is>
      </c>
      <c r="C659" t="inlineStr">
        <is>
          <t>BC</t>
        </is>
      </c>
      <c r="D659" s="5" t="inlineStr"/>
      <c r="E659" t="inlineStr"/>
      <c r="F659">
        <f>IF(ISERROR(VLOOKUP(Transaktionen[[#This Row],[Transaktionen]],BTT[Verwendete Transaktion (Pflichtauswahl)],1,FALSE)),"nein","ja")</f>
        <v/>
      </c>
      <c r="G659" t="inlineStr">
        <is>
          <t>in neuester Auswertung von Steffen nicht mehr vorhanden</t>
        </is>
      </c>
    </row>
    <row r="660">
      <c r="A660" t="inlineStr">
        <is>
          <t>/SAST/A_SU24_TAB_EXP</t>
        </is>
      </c>
      <c r="B660" t="inlineStr">
        <is>
          <t>SU24 Transfertabelle exp.</t>
        </is>
      </c>
      <c r="C660" t="inlineStr">
        <is>
          <t>BC</t>
        </is>
      </c>
      <c r="D660" s="5" t="n">
        <v>24</v>
      </c>
      <c r="E660" t="inlineStr">
        <is>
          <t>DIALOG</t>
        </is>
      </c>
      <c r="F660">
        <f>IF(ISERROR(VLOOKUP(Transaktionen[[#This Row],[Transaktionen]],BTT[Verwendete Transaktion (Pflichtauswahl)],1,FALSE)),"nein","ja")</f>
        <v/>
      </c>
    </row>
    <row r="661">
      <c r="A661" t="inlineStr">
        <is>
          <t>/SAST/A_SU24_TAB_IMP</t>
        </is>
      </c>
      <c r="B661" t="inlineStr">
        <is>
          <t>SU24 Transfertabelle imp.</t>
        </is>
      </c>
      <c r="C661" t="inlineStr">
        <is>
          <t>BC</t>
        </is>
      </c>
      <c r="D661" s="5" t="n">
        <v>48</v>
      </c>
      <c r="E661" t="inlineStr">
        <is>
          <t>DIALOG</t>
        </is>
      </c>
      <c r="F661">
        <f>IF(ISERROR(VLOOKUP(Transaktionen[[#This Row],[Transaktionen]],BTT[Verwendete Transaktion (Pflichtauswahl)],1,FALSE)),"nein","ja")</f>
        <v/>
      </c>
    </row>
    <row r="662">
      <c r="A662" t="inlineStr">
        <is>
          <t>/SAST/ABAPAUTH</t>
        </is>
      </c>
      <c r="B662" t="inlineStr">
        <is>
          <t>Programme ohne Berecht.prüfung</t>
        </is>
      </c>
      <c r="C662" t="inlineStr">
        <is>
          <t>BC</t>
        </is>
      </c>
      <c r="D662" s="5" t="n">
        <v>12</v>
      </c>
      <c r="E662" t="inlineStr">
        <is>
          <t>DIALOG</t>
        </is>
      </c>
      <c r="F662">
        <f>IF(ISERROR(VLOOKUP(Transaktionen[[#This Row],[Transaktionen]],BTT[Verwendete Transaktion (Pflichtauswahl)],1,FALSE)),"nein","ja")</f>
        <v/>
      </c>
    </row>
    <row r="663">
      <c r="A663" t="inlineStr">
        <is>
          <t>/SAST/ABAPDEV</t>
        </is>
      </c>
      <c r="B663" t="inlineStr">
        <is>
          <t>Übersicht ABAP Entwickler</t>
        </is>
      </c>
      <c r="C663" t="inlineStr">
        <is>
          <t>BC</t>
        </is>
      </c>
      <c r="D663" s="5" t="n">
        <v>72</v>
      </c>
      <c r="E663" t="inlineStr"/>
      <c r="F663">
        <f>IF(ISERROR(VLOOKUP(Transaktionen[[#This Row],[Transaktionen]],BTT[Verwendete Transaktion (Pflichtauswahl)],1,FALSE)),"nein","ja")</f>
        <v/>
      </c>
    </row>
    <row r="664">
      <c r="A664" t="inlineStr">
        <is>
          <t>/SAST/ABAPKEY</t>
        </is>
      </c>
      <c r="B664" t="inlineStr">
        <is>
          <t>Liste der Entwicklerschlüssel</t>
        </is>
      </c>
      <c r="C664" t="inlineStr">
        <is>
          <t>BC</t>
        </is>
      </c>
      <c r="D664" s="5" t="n">
        <v>818</v>
      </c>
      <c r="E664" t="inlineStr">
        <is>
          <t>DIALOG</t>
        </is>
      </c>
      <c r="F664">
        <f>IF(ISERROR(VLOOKUP(Transaktionen[[#This Row],[Transaktionen]],BTT[Verwendete Transaktion (Pflichtauswahl)],1,FALSE)),"nein","ja")</f>
        <v/>
      </c>
    </row>
    <row r="665">
      <c r="A665" t="inlineStr">
        <is>
          <t>/SAST/ABAPLOCAL</t>
        </is>
      </c>
      <c r="B665" t="inlineStr">
        <is>
          <t>Liste lokaler Entwicklungsobjekte</t>
        </is>
      </c>
      <c r="C665" t="inlineStr">
        <is>
          <t>BC</t>
        </is>
      </c>
      <c r="D665" s="5" t="n">
        <v>24</v>
      </c>
      <c r="E665" t="inlineStr"/>
      <c r="F665">
        <f>IF(ISERROR(VLOOKUP(Transaktionen[[#This Row],[Transaktionen]],BTT[Verwendete Transaktion (Pflichtauswahl)],1,FALSE)),"nein","ja")</f>
        <v/>
      </c>
    </row>
    <row r="666">
      <c r="A666" t="inlineStr">
        <is>
          <t>/SAST/ABAPSCAN</t>
        </is>
      </c>
      <c r="B666" t="inlineStr">
        <is>
          <t>Scan auf kritische Statements</t>
        </is>
      </c>
      <c r="C666" t="inlineStr">
        <is>
          <t>BC</t>
        </is>
      </c>
      <c r="D666" s="5" t="n">
        <v>24</v>
      </c>
      <c r="E666" t="inlineStr">
        <is>
          <t>DIALOG</t>
        </is>
      </c>
      <c r="F666">
        <f>IF(ISERROR(VLOOKUP(Transaktionen[[#This Row],[Transaktionen]],BTT[Verwendete Transaktion (Pflichtauswahl)],1,FALSE)),"nein","ja")</f>
        <v/>
      </c>
    </row>
    <row r="667">
      <c r="A667" t="inlineStr">
        <is>
          <t>/SAST/ACTIONID</t>
        </is>
      </c>
      <c r="B667" t="inlineStr">
        <is>
          <t>Pflege RisikoIDs Langtext</t>
        </is>
      </c>
      <c r="C667" t="inlineStr">
        <is>
          <t>BC</t>
        </is>
      </c>
      <c r="D667" s="5" t="n">
        <v>3246</v>
      </c>
      <c r="E667" t="inlineStr">
        <is>
          <t>DIALOG</t>
        </is>
      </c>
      <c r="F667">
        <f>IF(ISERROR(VLOOKUP(Transaktionen[[#This Row],[Transaktionen]],BTT[Verwendete Transaktion (Pflichtauswahl)],1,FALSE)),"nein","ja")</f>
        <v/>
      </c>
    </row>
    <row r="668">
      <c r="A668" t="inlineStr">
        <is>
          <t>/SAST/ADMGRP</t>
        </is>
      </c>
      <c r="B668" t="inlineStr">
        <is>
          <t>Pflege Mitigationsgruppe</t>
        </is>
      </c>
      <c r="C668" t="inlineStr">
        <is>
          <t>BC</t>
        </is>
      </c>
      <c r="D668" s="5" t="n">
        <v>894</v>
      </c>
      <c r="E668" t="inlineStr">
        <is>
          <t>DIALOG</t>
        </is>
      </c>
      <c r="F668">
        <f>IF(ISERROR(VLOOKUP(Transaktionen[[#This Row],[Transaktionen]],BTT[Verwendete Transaktion (Pflichtauswahl)],1,FALSE)),"nein","ja")</f>
        <v/>
      </c>
    </row>
    <row r="669">
      <c r="A669" t="inlineStr">
        <is>
          <t>/SAST/ANALYSE_TABLES</t>
        </is>
      </c>
      <c r="B669" t="inlineStr">
        <is>
          <t>Auswertung Tabellenprotokolle</t>
        </is>
      </c>
      <c r="C669" t="inlineStr">
        <is>
          <t>BC</t>
        </is>
      </c>
      <c r="D669" s="5" t="n">
        <v>7</v>
      </c>
      <c r="E669" t="inlineStr">
        <is>
          <t>DIALOG</t>
        </is>
      </c>
      <c r="F669">
        <f>IF(ISERROR(VLOOKUP(Transaktionen[[#This Row],[Transaktionen]],BTT[Verwendete Transaktion (Pflichtauswahl)],1,FALSE)),"nein","ja")</f>
        <v/>
      </c>
    </row>
    <row r="670">
      <c r="A670" t="inlineStr">
        <is>
          <t>/SAST/AP_ARCHIV_READ</t>
        </is>
      </c>
      <c r="B670" t="inlineStr">
        <is>
          <t>Archiv Auditrun</t>
        </is>
      </c>
      <c r="C670" t="inlineStr">
        <is>
          <t>BC</t>
        </is>
      </c>
      <c r="D670" s="5" t="n">
        <v>18</v>
      </c>
      <c r="E670" t="inlineStr">
        <is>
          <t>DIALOG</t>
        </is>
      </c>
      <c r="F670">
        <f>IF(ISERROR(VLOOKUP(Transaktionen[[#This Row],[Transaktionen]],BTT[Verwendete Transaktion (Pflichtauswahl)],1,FALSE)),"nein","ja")</f>
        <v/>
      </c>
    </row>
    <row r="671">
      <c r="A671" t="inlineStr">
        <is>
          <t>/SAST/AUD_LIST</t>
        </is>
      </c>
      <c r="B671" t="inlineStr">
        <is>
          <t>Übersicht Audit Zyklen</t>
        </is>
      </c>
      <c r="C671" t="inlineStr">
        <is>
          <t>BC</t>
        </is>
      </c>
      <c r="D671" s="5" t="inlineStr"/>
      <c r="E671" t="inlineStr"/>
      <c r="F671">
        <f>IF(ISERROR(VLOOKUP(Transaktionen[[#This Row],[Transaktionen]],BTT[Verwendete Transaktion (Pflichtauswahl)],1,FALSE)),"nein","ja")</f>
        <v/>
      </c>
      <c r="G671" t="inlineStr">
        <is>
          <t>in neuester Auswertung von Steffen nicht mehr vorhanden</t>
        </is>
      </c>
    </row>
    <row r="672">
      <c r="A672" t="inlineStr">
        <is>
          <t>/SAST/AUD_PLAN</t>
        </is>
      </c>
      <c r="B672" t="inlineStr">
        <is>
          <t>Pflege AuditplanID</t>
        </is>
      </c>
      <c r="C672" t="inlineStr">
        <is>
          <t>BC</t>
        </is>
      </c>
      <c r="D672" s="5" t="n">
        <v>4742</v>
      </c>
      <c r="E672" t="inlineStr">
        <is>
          <t>DIALOG</t>
        </is>
      </c>
      <c r="F672">
        <f>IF(ISERROR(VLOOKUP(Transaktionen[[#This Row],[Transaktionen]],BTT[Verwendete Transaktion (Pflichtauswahl)],1,FALSE)),"nein","ja")</f>
        <v/>
      </c>
    </row>
    <row r="673">
      <c r="A673" t="inlineStr">
        <is>
          <t>/SAST/AUD_PLAN_UPD</t>
        </is>
      </c>
      <c r="B673" t="inlineStr">
        <is>
          <t>Automat. Update im Audit Plan</t>
        </is>
      </c>
      <c r="C673" t="inlineStr">
        <is>
          <t>BC</t>
        </is>
      </c>
      <c r="D673" s="5" t="inlineStr"/>
      <c r="E673" t="inlineStr"/>
      <c r="F673">
        <f>IF(ISERROR(VLOOKUP(Transaktionen[[#This Row],[Transaktionen]],BTT[Verwendete Transaktion (Pflichtauswahl)],1,FALSE)),"nein","ja")</f>
        <v/>
      </c>
      <c r="G673" t="inlineStr">
        <is>
          <t>in neuester Auswertung von Steffen nicht mehr vorhanden</t>
        </is>
      </c>
    </row>
    <row r="674">
      <c r="A674" t="inlineStr">
        <is>
          <t>/SAST/AUD_START</t>
        </is>
      </c>
      <c r="B674" t="inlineStr">
        <is>
          <t>Einplanung eines Audit Zyklus</t>
        </is>
      </c>
      <c r="C674" t="inlineStr">
        <is>
          <t>BC</t>
        </is>
      </c>
      <c r="D674" s="5" t="n">
        <v>16</v>
      </c>
      <c r="E674" t="inlineStr">
        <is>
          <t>DIALOG</t>
        </is>
      </c>
      <c r="F674">
        <f>IF(ISERROR(VLOOKUP(Transaktionen[[#This Row],[Transaktionen]],BTT[Verwendete Transaktion (Pflichtauswahl)],1,FALSE)),"nein","ja")</f>
        <v/>
      </c>
    </row>
    <row r="675">
      <c r="A675" t="inlineStr">
        <is>
          <t>/SAST/AUDGRP</t>
        </is>
      </c>
      <c r="B675" t="inlineStr">
        <is>
          <t>Pflege Auditorengruppe</t>
        </is>
      </c>
      <c r="C675" t="inlineStr">
        <is>
          <t>BC</t>
        </is>
      </c>
      <c r="D675" s="5" t="n">
        <v>48</v>
      </c>
      <c r="E675" t="inlineStr">
        <is>
          <t>DIALOG</t>
        </is>
      </c>
      <c r="F675">
        <f>IF(ISERROR(VLOOKUP(Transaktionen[[#This Row],[Transaktionen]],BTT[Verwendete Transaktion (Pflichtauswahl)],1,FALSE)),"nein","ja")</f>
        <v/>
      </c>
    </row>
    <row r="676">
      <c r="A676" t="inlineStr">
        <is>
          <t>/SAST/AUDIT_RUNS_MON</t>
        </is>
      </c>
      <c r="B676" t="inlineStr">
        <is>
          <t>Monitor Audit-Läufe</t>
        </is>
      </c>
      <c r="C676" t="inlineStr">
        <is>
          <t>BC</t>
        </is>
      </c>
      <c r="D676" s="5" t="n">
        <v>50</v>
      </c>
      <c r="E676" t="inlineStr"/>
      <c r="F676">
        <f>IF(ISERROR(VLOOKUP(Transaktionen[[#This Row],[Transaktionen]],BTT[Verwendete Transaktion (Pflichtauswahl)],1,FALSE)),"nein","ja")</f>
        <v/>
      </c>
    </row>
    <row r="677">
      <c r="A677" t="inlineStr">
        <is>
          <t>/SAST/AUDIT_WORKLIST</t>
        </is>
      </c>
      <c r="B677" t="inlineStr">
        <is>
          <t>Arbeitsvorrat</t>
        </is>
      </c>
      <c r="C677" t="inlineStr">
        <is>
          <t>BC</t>
        </is>
      </c>
      <c r="D677" s="5" t="inlineStr"/>
      <c r="E677" t="inlineStr"/>
      <c r="F677">
        <f>IF(ISERROR(VLOOKUP(Transaktionen[[#This Row],[Transaktionen]],BTT[Verwendete Transaktion (Pflichtauswahl)],1,FALSE)),"nein","ja")</f>
        <v/>
      </c>
      <c r="G677" t="inlineStr">
        <is>
          <t>in neuester Auswertung von Steffen nicht mehr vorhanden</t>
        </is>
      </c>
    </row>
    <row r="678">
      <c r="A678" t="inlineStr">
        <is>
          <t>/SAST/AUDITOR</t>
        </is>
      </c>
      <c r="B678" t="inlineStr">
        <is>
          <t>Pflege AuditorID</t>
        </is>
      </c>
      <c r="C678" t="inlineStr">
        <is>
          <t>BC</t>
        </is>
      </c>
      <c r="D678" s="5" t="n">
        <v>288</v>
      </c>
      <c r="E678" t="inlineStr">
        <is>
          <t>DIALOG</t>
        </is>
      </c>
      <c r="F678">
        <f>IF(ISERROR(VLOOKUP(Transaktionen[[#This Row],[Transaktionen]],BTT[Verwendete Transaktion (Pflichtauswahl)],1,FALSE)),"nein","ja")</f>
        <v/>
      </c>
    </row>
    <row r="679">
      <c r="A679" t="inlineStr">
        <is>
          <t>/SAST/AUTHCHK_EXCEL</t>
        </is>
      </c>
      <c r="B679" t="inlineStr">
        <is>
          <t>Berechtigungsprüfung (Excel)</t>
        </is>
      </c>
      <c r="C679" t="inlineStr">
        <is>
          <t>BC</t>
        </is>
      </c>
      <c r="D679" s="5" t="inlineStr"/>
      <c r="E679" t="inlineStr"/>
      <c r="F679">
        <f>IF(ISERROR(VLOOKUP(Transaktionen[[#This Row],[Transaktionen]],BTT[Verwendete Transaktion (Pflichtauswahl)],1,FALSE)),"nein","ja")</f>
        <v/>
      </c>
      <c r="G679" t="inlineStr">
        <is>
          <t>in neuester Auswertung von Steffen nicht mehr vorhanden</t>
        </is>
      </c>
    </row>
    <row r="680">
      <c r="A680" t="inlineStr">
        <is>
          <t>/SAST/CATALOG</t>
        </is>
      </c>
      <c r="B680" t="inlineStr">
        <is>
          <t>Pflege Katalog</t>
        </is>
      </c>
      <c r="C680" t="inlineStr">
        <is>
          <t>BC</t>
        </is>
      </c>
      <c r="D680" s="5" t="n">
        <v>6</v>
      </c>
      <c r="E680" t="inlineStr"/>
      <c r="F680">
        <f>IF(ISERROR(VLOOKUP(Transaktionen[[#This Row],[Transaktionen]],BTT[Verwendete Transaktion (Pflichtauswahl)],1,FALSE)),"nein","ja")</f>
        <v/>
      </c>
    </row>
    <row r="681">
      <c r="A681" t="inlineStr">
        <is>
          <t>/SAST/CHECK_LICENSE</t>
        </is>
      </c>
      <c r="B681" t="inlineStr">
        <is>
          <t>Auswertung SAST Lizenzen</t>
        </is>
      </c>
      <c r="C681" t="inlineStr">
        <is>
          <t>BC</t>
        </is>
      </c>
      <c r="D681" s="5" t="inlineStr"/>
      <c r="E681" t="inlineStr"/>
      <c r="F681">
        <f>IF(ISERROR(VLOOKUP(Transaktionen[[#This Row],[Transaktionen]],BTT[Verwendete Transaktion (Pflichtauswahl)],1,FALSE)),"nein","ja")</f>
        <v/>
      </c>
      <c r="G681" t="inlineStr">
        <is>
          <t>in neuester Auswertung von Steffen nicht mehr vorhanden</t>
        </is>
      </c>
    </row>
    <row r="682">
      <c r="A682" t="inlineStr">
        <is>
          <t>/SAST/CHECKGROUPS</t>
        </is>
      </c>
      <c r="B682" t="inlineStr">
        <is>
          <t>Pflege logische Systemgruppen</t>
        </is>
      </c>
      <c r="C682" t="inlineStr">
        <is>
          <t>BC</t>
        </is>
      </c>
      <c r="D682" s="5" t="n">
        <v>108</v>
      </c>
      <c r="E682" t="inlineStr"/>
      <c r="F682">
        <f>IF(ISERROR(VLOOKUP(Transaktionen[[#This Row],[Transaktionen]],BTT[Verwendete Transaktion (Pflichtauswahl)],1,FALSE)),"nein","ja")</f>
        <v/>
      </c>
    </row>
    <row r="683">
      <c r="A683" t="inlineStr">
        <is>
          <t>/SAST/CID_IMP_A_ARIB</t>
        </is>
      </c>
      <c r="B683" t="inlineStr">
        <is>
          <t>Import Accounts aus Ariba</t>
        </is>
      </c>
      <c r="C683" t="inlineStr">
        <is>
          <t>BC</t>
        </is>
      </c>
      <c r="D683" s="5" t="n">
        <v>12</v>
      </c>
      <c r="E683" t="inlineStr">
        <is>
          <t>DIALOG</t>
        </is>
      </c>
      <c r="F683">
        <f>IF(ISERROR(VLOOKUP(Transaktionen[[#This Row],[Transaktionen]],BTT[Verwendete Transaktion (Pflichtauswahl)],1,FALSE)),"nein","ja")</f>
        <v/>
      </c>
    </row>
    <row r="684">
      <c r="A684" t="inlineStr">
        <is>
          <t>/SAST/CID_IMP_A_SAP</t>
        </is>
      </c>
      <c r="B684" t="inlineStr">
        <is>
          <t>Import Accounts aus SAP</t>
        </is>
      </c>
      <c r="C684" t="inlineStr">
        <is>
          <t>BC</t>
        </is>
      </c>
      <c r="D684" s="5" t="inlineStr"/>
      <c r="E684" t="inlineStr"/>
      <c r="F684">
        <f>IF(ISERROR(VLOOKUP(Transaktionen[[#This Row],[Transaktionen]],BTT[Verwendete Transaktion (Pflichtauswahl)],1,FALSE)),"nein","ja")</f>
        <v/>
      </c>
      <c r="G684" t="inlineStr">
        <is>
          <t>in neuester Auswertung von Steffen nicht mehr vorhanden</t>
        </is>
      </c>
    </row>
    <row r="685">
      <c r="A685" t="inlineStr">
        <is>
          <t>/SAST/CID_IMP_I_LDAP</t>
        </is>
      </c>
      <c r="B685" t="inlineStr">
        <is>
          <t>Import Identitäten aus LDAP</t>
        </is>
      </c>
      <c r="C685" t="inlineStr">
        <is>
          <t>BC</t>
        </is>
      </c>
      <c r="D685" s="5" t="n">
        <v>180</v>
      </c>
      <c r="E685" t="inlineStr">
        <is>
          <t>DIALOG</t>
        </is>
      </c>
      <c r="F685">
        <f>IF(ISERROR(VLOOKUP(Transaktionen[[#This Row],[Transaktionen]],BTT[Verwendete Transaktion (Pflichtauswahl)],1,FALSE)),"nein","ja")</f>
        <v/>
      </c>
    </row>
    <row r="686">
      <c r="A686" t="inlineStr">
        <is>
          <t>/SAST/CID_LST_ACC</t>
        </is>
      </c>
      <c r="B686" t="inlineStr">
        <is>
          <t>Anzeige der Accounts</t>
        </is>
      </c>
      <c r="C686" t="inlineStr">
        <is>
          <t>BC</t>
        </is>
      </c>
      <c r="D686" s="5" t="n">
        <v>5995</v>
      </c>
      <c r="E686" t="inlineStr">
        <is>
          <t>DIALOG</t>
        </is>
      </c>
      <c r="F686">
        <f>IF(ISERROR(VLOOKUP(Transaktionen[[#This Row],[Transaktionen]],BTT[Verwendete Transaktion (Pflichtauswahl)],1,FALSE)),"nein","ja")</f>
        <v/>
      </c>
    </row>
    <row r="687">
      <c r="A687" t="inlineStr">
        <is>
          <t>/SAST/CID_LST_ACC_RO</t>
        </is>
      </c>
      <c r="B687" t="inlineStr">
        <is>
          <t>Anzeige der Rollen zum Account</t>
        </is>
      </c>
      <c r="C687" t="inlineStr">
        <is>
          <t>BC</t>
        </is>
      </c>
      <c r="D687" s="5" t="n">
        <v>360</v>
      </c>
      <c r="E687" t="inlineStr">
        <is>
          <t>DIALOG</t>
        </is>
      </c>
      <c r="F687">
        <f>IF(ISERROR(VLOOKUP(Transaktionen[[#This Row],[Transaktionen]],BTT[Verwendete Transaktion (Pflichtauswahl)],1,FALSE)),"nein","ja")</f>
        <v/>
      </c>
    </row>
    <row r="688">
      <c r="A688" t="inlineStr">
        <is>
          <t>/SAST/CID_LST_IDENTI</t>
        </is>
      </c>
      <c r="B688" t="inlineStr">
        <is>
          <t>Anzeige der Identitäten</t>
        </is>
      </c>
      <c r="C688" t="inlineStr">
        <is>
          <t>BC</t>
        </is>
      </c>
      <c r="D688" s="5" t="n">
        <v>212</v>
      </c>
      <c r="E688" t="inlineStr">
        <is>
          <t>DIALOG</t>
        </is>
      </c>
      <c r="F688">
        <f>IF(ISERROR(VLOOKUP(Transaktionen[[#This Row],[Transaktionen]],BTT[Verwendete Transaktion (Pflichtauswahl)],1,FALSE)),"nein","ja")</f>
        <v/>
      </c>
    </row>
    <row r="689">
      <c r="A689" t="inlineStr">
        <is>
          <t>/SAST/CID_LST_ROLE</t>
        </is>
      </c>
      <c r="B689" t="inlineStr">
        <is>
          <t>Anzeige der Rollen</t>
        </is>
      </c>
      <c r="C689" t="inlineStr">
        <is>
          <t>BC</t>
        </is>
      </c>
      <c r="D689" s="5" t="n">
        <v>252</v>
      </c>
      <c r="E689" t="inlineStr">
        <is>
          <t>DIALOG</t>
        </is>
      </c>
      <c r="F689">
        <f>IF(ISERROR(VLOOKUP(Transaktionen[[#This Row],[Transaktionen]],BTT[Verwendete Transaktion (Pflichtauswahl)],1,FALSE)),"nein","ja")</f>
        <v/>
      </c>
    </row>
    <row r="690">
      <c r="A690" t="inlineStr">
        <is>
          <t>/SAST/CID_LST_SYNC</t>
        </is>
      </c>
      <c r="B690" t="inlineStr">
        <is>
          <t>Anzeige Änderungsprotokolle</t>
        </is>
      </c>
      <c r="C690" t="inlineStr">
        <is>
          <t>BC</t>
        </is>
      </c>
      <c r="D690" s="5" t="n">
        <v>60</v>
      </c>
      <c r="E690" t="inlineStr"/>
      <c r="F690">
        <f>IF(ISERROR(VLOOKUP(Transaktionen[[#This Row],[Transaktionen]],BTT[Verwendete Transaktion (Pflichtauswahl)],1,FALSE)),"nein","ja")</f>
        <v/>
      </c>
    </row>
    <row r="691">
      <c r="A691" t="inlineStr">
        <is>
          <t>/SAST/CID_MAINT_SRC</t>
        </is>
      </c>
      <c r="B691" t="inlineStr">
        <is>
          <t>Pflege Identity Datensource</t>
        </is>
      </c>
      <c r="C691" t="inlineStr">
        <is>
          <t>BC</t>
        </is>
      </c>
      <c r="D691" s="5" t="n">
        <v>36</v>
      </c>
      <c r="E691" t="inlineStr">
        <is>
          <t>DIALOG</t>
        </is>
      </c>
      <c r="F691">
        <f>IF(ISERROR(VLOOKUP(Transaktionen[[#This Row],[Transaktionen]],BTT[Verwendete Transaktion (Pflichtauswahl)],1,FALSE)),"nein","ja")</f>
        <v/>
      </c>
    </row>
    <row r="692">
      <c r="A692" t="inlineStr">
        <is>
          <t>/SAST/CONT_ORG</t>
        </is>
      </c>
      <c r="B692" t="inlineStr">
        <is>
          <t>Pflege Risiko ORG-Einheiten</t>
        </is>
      </c>
      <c r="C692" t="inlineStr">
        <is>
          <t>BC</t>
        </is>
      </c>
      <c r="D692" s="5" t="n">
        <v>8</v>
      </c>
      <c r="E692" t="inlineStr">
        <is>
          <t>DIALOG</t>
        </is>
      </c>
      <c r="F692">
        <f>IF(ISERROR(VLOOKUP(Transaktionen[[#This Row],[Transaktionen]],BTT[Verwendete Transaktion (Pflichtauswahl)],1,FALSE)),"nein","ja")</f>
        <v/>
      </c>
    </row>
    <row r="693">
      <c r="A693" t="inlineStr">
        <is>
          <t>/SAST/CONT_USER</t>
        </is>
      </c>
      <c r="B693" t="inlineStr">
        <is>
          <t>Pflege Risiko Verantwortliche</t>
        </is>
      </c>
      <c r="C693" t="inlineStr">
        <is>
          <t>BC</t>
        </is>
      </c>
      <c r="D693" s="5" t="n">
        <v>2</v>
      </c>
      <c r="E693" t="inlineStr">
        <is>
          <t>DIALOG</t>
        </is>
      </c>
      <c r="F693">
        <f>IF(ISERROR(VLOOKUP(Transaktionen[[#This Row],[Transaktionen]],BTT[Verwendete Transaktion (Pflichtauswahl)],1,FALSE)),"nein","ja")</f>
        <v/>
      </c>
    </row>
    <row r="694">
      <c r="A694" t="inlineStr">
        <is>
          <t>/SAST/CONTENT</t>
        </is>
      </c>
      <c r="B694" t="inlineStr">
        <is>
          <t>Up-/Download Prüfregeln</t>
        </is>
      </c>
      <c r="C694" t="inlineStr">
        <is>
          <t>BC</t>
        </is>
      </c>
      <c r="D694" s="5" t="inlineStr"/>
      <c r="E694" t="inlineStr"/>
      <c r="F694">
        <f>IF(ISERROR(VLOOKUP(Transaktionen[[#This Row],[Transaktionen]],BTT[Verwendete Transaktion (Pflichtauswahl)],1,FALSE)),"nein","ja")</f>
        <v/>
      </c>
      <c r="G694" t="inlineStr">
        <is>
          <t>in neuester Auswertung von Steffen nicht mehr vorhanden</t>
        </is>
      </c>
    </row>
    <row r="695">
      <c r="A695" t="inlineStr">
        <is>
          <t>/SAST/CONTENT_COMP</t>
        </is>
      </c>
      <c r="B695" t="inlineStr">
        <is>
          <t>Pflege Content-Komponenten</t>
        </is>
      </c>
      <c r="C695" t="inlineStr">
        <is>
          <t>BC</t>
        </is>
      </c>
      <c r="D695" s="5" t="n">
        <v>2</v>
      </c>
      <c r="E695" t="inlineStr">
        <is>
          <t>DIALOG</t>
        </is>
      </c>
      <c r="F695">
        <f>IF(ISERROR(VLOOKUP(Transaktionen[[#This Row],[Transaktionen]],BTT[Verwendete Transaktion (Pflichtauswahl)],1,FALSE)),"nein","ja")</f>
        <v/>
      </c>
    </row>
    <row r="696">
      <c r="A696" t="inlineStr">
        <is>
          <t>/SAST/CONTENT_LOG</t>
        </is>
      </c>
      <c r="B696" t="inlineStr">
        <is>
          <t>Protokoll der Datenübertragung</t>
        </is>
      </c>
      <c r="C696" t="inlineStr">
        <is>
          <t>BC</t>
        </is>
      </c>
      <c r="D696" s="5" t="inlineStr"/>
      <c r="E696" t="inlineStr"/>
      <c r="F696">
        <f>IF(ISERROR(VLOOKUP(Transaktionen[[#This Row],[Transaktionen]],BTT[Verwendete Transaktion (Pflichtauswahl)],1,FALSE)),"nein","ja")</f>
        <v/>
      </c>
      <c r="G696" t="inlineStr">
        <is>
          <t>in neuester Auswertung von Steffen nicht mehr vorhanden</t>
        </is>
      </c>
    </row>
    <row r="697">
      <c r="A697" t="inlineStr">
        <is>
          <t>/SAST/CONTENT_VERS</t>
        </is>
      </c>
      <c r="B697" t="inlineStr">
        <is>
          <t>Content Informationscenter</t>
        </is>
      </c>
      <c r="C697" t="inlineStr">
        <is>
          <t>BC</t>
        </is>
      </c>
      <c r="D697" s="5" t="n">
        <v>42</v>
      </c>
      <c r="E697" t="inlineStr">
        <is>
          <t>DIALOG</t>
        </is>
      </c>
      <c r="F697">
        <f>IF(ISERROR(VLOOKUP(Transaktionen[[#This Row],[Transaktionen]],BTT[Verwendete Transaktion (Pflichtauswahl)],1,FALSE)),"nein","ja")</f>
        <v/>
      </c>
    </row>
    <row r="698">
      <c r="A698" t="inlineStr">
        <is>
          <t>/SAST/CONTROL</t>
        </is>
      </c>
      <c r="B698" t="inlineStr">
        <is>
          <t>Pflege KontrollID</t>
        </is>
      </c>
      <c r="C698" t="inlineStr">
        <is>
          <t>BC</t>
        </is>
      </c>
      <c r="D698" s="5" t="n">
        <v>128</v>
      </c>
      <c r="E698" t="inlineStr"/>
      <c r="F698">
        <f>IF(ISERROR(VLOOKUP(Transaktionen[[#This Row],[Transaktionen]],BTT[Verwendete Transaktion (Pflichtauswahl)],1,FALSE)),"nein","ja")</f>
        <v/>
      </c>
    </row>
    <row r="699">
      <c r="A699" t="inlineStr">
        <is>
          <t>/SAST/CONTROL_DESIGN</t>
        </is>
      </c>
      <c r="B699" t="inlineStr">
        <is>
          <t>Liste durchzuführenden Kontrollen</t>
        </is>
      </c>
      <c r="C699" t="inlineStr">
        <is>
          <t>BC</t>
        </is>
      </c>
      <c r="D699" s="5" t="inlineStr"/>
      <c r="E699" t="inlineStr"/>
      <c r="F699">
        <f>IF(ISERROR(VLOOKUP(Transaktionen[[#This Row],[Transaktionen]],BTT[Verwendete Transaktion (Pflichtauswahl)],1,FALSE)),"nein","ja")</f>
        <v/>
      </c>
      <c r="G699" t="inlineStr">
        <is>
          <t>in neuester Auswertung von Steffen nicht mehr vorhanden</t>
        </is>
      </c>
    </row>
    <row r="700">
      <c r="A700" t="inlineStr">
        <is>
          <t>/SAST/CONTROL_REQ</t>
        </is>
      </c>
      <c r="B700" t="inlineStr">
        <is>
          <t>Übersicht Kontrollanforder.</t>
        </is>
      </c>
      <c r="C700" t="inlineStr">
        <is>
          <t>BC</t>
        </is>
      </c>
      <c r="D700" s="5" t="inlineStr"/>
      <c r="E700" t="inlineStr"/>
      <c r="F700">
        <f>IF(ISERROR(VLOOKUP(Transaktionen[[#This Row],[Transaktionen]],BTT[Verwendete Transaktion (Pflichtauswahl)],1,FALSE)),"nein","ja")</f>
        <v/>
      </c>
      <c r="G700" t="inlineStr">
        <is>
          <t>in neuester Auswertung von Steffen nicht mehr vorhanden</t>
        </is>
      </c>
    </row>
    <row r="701">
      <c r="A701" t="inlineStr">
        <is>
          <t>/SAST/CR_AUTH</t>
        </is>
      </c>
      <c r="B701" t="inlineStr">
        <is>
          <t>Pflege BerechtigungsID (krit.)</t>
        </is>
      </c>
      <c r="C701" t="inlineStr">
        <is>
          <t>BC</t>
        </is>
      </c>
      <c r="D701" s="5" t="n">
        <v>6726</v>
      </c>
      <c r="E701" t="inlineStr">
        <is>
          <t>DIALOG</t>
        </is>
      </c>
      <c r="F701">
        <f>IF(ISERROR(VLOOKUP(Transaktionen[[#This Row],[Transaktionen]],BTT[Verwendete Transaktion (Pflichtauswahl)],1,FALSE)),"nein","ja")</f>
        <v/>
      </c>
    </row>
    <row r="702">
      <c r="A702" t="inlineStr">
        <is>
          <t>/SAST/CR_COMB</t>
        </is>
      </c>
      <c r="B702" t="inlineStr">
        <is>
          <t>Pflege krit. Kombinationen</t>
        </is>
      </c>
      <c r="C702" t="inlineStr">
        <is>
          <t>BC</t>
        </is>
      </c>
      <c r="D702" s="5" t="inlineStr"/>
      <c r="E702" t="inlineStr"/>
      <c r="F702">
        <f>IF(ISERROR(VLOOKUP(Transaktionen[[#This Row],[Transaktionen]],BTT[Verwendete Transaktion (Pflichtauswahl)],1,FALSE)),"nein","ja")</f>
        <v/>
      </c>
      <c r="G702" t="inlineStr">
        <is>
          <t>in neuester Auswertung von Steffen nicht mehr vorhanden</t>
        </is>
      </c>
    </row>
    <row r="703">
      <c r="A703" t="inlineStr">
        <is>
          <t>/SAST/CRITOBJ</t>
        </is>
      </c>
      <c r="B703" t="inlineStr">
        <is>
          <t>Pflege kritischer Objekte</t>
        </is>
      </c>
      <c r="C703" t="inlineStr">
        <is>
          <t>BC</t>
        </is>
      </c>
      <c r="D703" s="5" t="n">
        <v>12</v>
      </c>
      <c r="E703" t="inlineStr">
        <is>
          <t>DIALOG</t>
        </is>
      </c>
      <c r="F703">
        <f>IF(ISERROR(VLOOKUP(Transaktionen[[#This Row],[Transaktionen]],BTT[Verwendete Transaktion (Pflichtauswahl)],1,FALSE)),"nein","ja")</f>
        <v/>
      </c>
    </row>
    <row r="704">
      <c r="A704" t="inlineStr">
        <is>
          <t>/SAST/CRSYSTEMPARAM</t>
        </is>
      </c>
      <c r="B704" t="inlineStr">
        <is>
          <t>Pflege krit. Systemparameter</t>
        </is>
      </c>
      <c r="C704" t="inlineStr">
        <is>
          <t>BC</t>
        </is>
      </c>
      <c r="D704" s="5" t="inlineStr"/>
      <c r="E704" t="inlineStr"/>
      <c r="F704">
        <f>IF(ISERROR(VLOOKUP(Transaktionen[[#This Row],[Transaktionen]],BTT[Verwendete Transaktion (Pflichtauswahl)],1,FALSE)),"nein","ja")</f>
        <v/>
      </c>
      <c r="G704" t="inlineStr">
        <is>
          <t>in neuester Auswertung von Steffen nicht mehr vorhanden</t>
        </is>
      </c>
    </row>
    <row r="705">
      <c r="A705" t="inlineStr">
        <is>
          <t>/SAST/DBU</t>
        </is>
      </c>
      <c r="B705" t="inlineStr">
        <is>
          <t>DB-Benutzer und Parameter</t>
        </is>
      </c>
      <c r="C705" t="inlineStr">
        <is>
          <t>BC</t>
        </is>
      </c>
      <c r="D705" s="5" t="n">
        <v>30</v>
      </c>
      <c r="E705" t="inlineStr">
        <is>
          <t>DIALOG</t>
        </is>
      </c>
      <c r="F705">
        <f>IF(ISERROR(VLOOKUP(Transaktionen[[#This Row],[Transaktionen]],BTT[Verwendete Transaktion (Pflichtauswahl)],1,FALSE)),"nein","ja")</f>
        <v/>
      </c>
    </row>
    <row r="706">
      <c r="A706" t="inlineStr">
        <is>
          <t>/SAST/DISTRIBUTE_MIT</t>
        </is>
      </c>
      <c r="B706" t="inlineStr">
        <is>
          <t>Verteilung der Mitigation</t>
        </is>
      </c>
      <c r="C706" t="inlineStr">
        <is>
          <t>BC</t>
        </is>
      </c>
      <c r="D706" s="5" t="n">
        <v>2</v>
      </c>
      <c r="E706" t="inlineStr"/>
      <c r="F706">
        <f>IF(ISERROR(VLOOKUP(Transaktionen[[#This Row],[Transaktionen]],BTT[Verwendete Transaktion (Pflichtauswahl)],1,FALSE)),"nein","ja")</f>
        <v/>
      </c>
    </row>
    <row r="707">
      <c r="A707" t="inlineStr">
        <is>
          <t>/SAST/DO_CHECK_LOG</t>
        </is>
      </c>
      <c r="B707" t="inlineStr">
        <is>
          <t>SAST: Überprüfung der Logs</t>
        </is>
      </c>
      <c r="C707" t="inlineStr">
        <is>
          <t>BC</t>
        </is>
      </c>
      <c r="D707" s="5" t="n">
        <v>11040</v>
      </c>
      <c r="E707" t="inlineStr"/>
      <c r="F707">
        <f>IF(ISERROR(VLOOKUP(Transaktionen[[#This Row],[Transaktionen]],BTT[Verwendete Transaktion (Pflichtauswahl)],1,FALSE)),"nein","ja")</f>
        <v/>
      </c>
    </row>
    <row r="708">
      <c r="A708" t="inlineStr">
        <is>
          <t>/SAST/DO_SETUP</t>
        </is>
      </c>
      <c r="B708" t="inlineStr">
        <is>
          <t>SAST: Downl. Observer: Einstellungen</t>
        </is>
      </c>
      <c r="C708" t="inlineStr">
        <is>
          <t>BC</t>
        </is>
      </c>
      <c r="D708" s="5" t="n">
        <v>24</v>
      </c>
      <c r="E708" t="inlineStr"/>
      <c r="F708">
        <f>IF(ISERROR(VLOOKUP(Transaktionen[[#This Row],[Transaktionen]],BTT[Verwendete Transaktion (Pflichtauswahl)],1,FALSE)),"nein","ja")</f>
        <v/>
      </c>
    </row>
    <row r="709">
      <c r="A709" t="inlineStr">
        <is>
          <t>/SAST/DO_START</t>
        </is>
      </c>
      <c r="B709" t="inlineStr">
        <is>
          <t>SAST: Downl. Observer: Control Menu</t>
        </is>
      </c>
      <c r="C709" t="inlineStr">
        <is>
          <t>BC</t>
        </is>
      </c>
      <c r="D709" s="5" t="n">
        <v>48</v>
      </c>
      <c r="E709" t="inlineStr">
        <is>
          <t>DIALOG</t>
        </is>
      </c>
      <c r="F709">
        <f>IF(ISERROR(VLOOKUP(Transaktionen[[#This Row],[Transaktionen]],BTT[Verwendete Transaktion (Pflichtauswahl)],1,FALSE)),"nein","ja")</f>
        <v/>
      </c>
    </row>
    <row r="710">
      <c r="A710" t="inlineStr">
        <is>
          <t>/SAST/DOWNLOAD_ADMGP</t>
        </is>
      </c>
      <c r="B710" t="inlineStr">
        <is>
          <t>Download Admin Gruppe</t>
        </is>
      </c>
      <c r="C710" t="inlineStr">
        <is>
          <t>BC</t>
        </is>
      </c>
      <c r="D710" s="5" t="inlineStr"/>
      <c r="E710" t="inlineStr"/>
      <c r="F710">
        <f>IF(ISERROR(VLOOKUP(Transaktionen[[#This Row],[Transaktionen]],BTT[Verwendete Transaktion (Pflichtauswahl)],1,FALSE)),"nein","ja")</f>
        <v/>
      </c>
      <c r="G710" t="inlineStr">
        <is>
          <t>in neuester Auswertung von Steffen nicht mehr vorhanden</t>
        </is>
      </c>
    </row>
    <row r="711">
      <c r="A711" t="inlineStr">
        <is>
          <t>/SAST/DOWNLOAD_MIT_C</t>
        </is>
      </c>
      <c r="B711" t="inlineStr">
        <is>
          <t>Download Mitigationseinträge</t>
        </is>
      </c>
      <c r="C711" t="inlineStr">
        <is>
          <t>BC</t>
        </is>
      </c>
      <c r="D711" s="5" t="n">
        <v>12</v>
      </c>
      <c r="E711" t="inlineStr"/>
      <c r="F711">
        <f>IF(ISERROR(VLOOKUP(Transaktionen[[#This Row],[Transaktionen]],BTT[Verwendete Transaktion (Pflichtauswahl)],1,FALSE)),"nein","ja")</f>
        <v/>
      </c>
    </row>
    <row r="712">
      <c r="A712" t="inlineStr">
        <is>
          <t>/SAST/EMUSERID</t>
        </is>
      </c>
      <c r="B712" t="inlineStr">
        <is>
          <t>Pflege EmergencyIDs</t>
        </is>
      </c>
      <c r="C712" t="inlineStr">
        <is>
          <t>BC</t>
        </is>
      </c>
      <c r="D712" s="5" t="n">
        <v>1132</v>
      </c>
      <c r="E712" t="inlineStr">
        <is>
          <t>DIALOG</t>
        </is>
      </c>
      <c r="F712">
        <f>IF(ISERROR(VLOOKUP(Transaktionen[[#This Row],[Transaktionen]],BTT[Verwendete Transaktion (Pflichtauswahl)],1,FALSE)),"nein","ja")</f>
        <v/>
      </c>
    </row>
    <row r="713">
      <c r="A713" t="inlineStr">
        <is>
          <t>/SAST/EXCEPT</t>
        </is>
      </c>
      <c r="B713" t="inlineStr">
        <is>
          <t>Pflege Ausnahmen</t>
        </is>
      </c>
      <c r="C713" t="inlineStr">
        <is>
          <t>BC</t>
        </is>
      </c>
      <c r="D713" s="5" t="n">
        <v>48</v>
      </c>
      <c r="E713" t="inlineStr">
        <is>
          <t>DIALOG</t>
        </is>
      </c>
      <c r="F713">
        <f>IF(ISERROR(VLOOKUP(Transaktionen[[#This Row],[Transaktionen]],BTT[Verwendete Transaktion (Pflichtauswahl)],1,FALSE)),"nein","ja")</f>
        <v/>
      </c>
    </row>
    <row r="714">
      <c r="A714" t="inlineStr">
        <is>
          <t>/SAST/EXIT_USER</t>
        </is>
      </c>
      <c r="B714" t="inlineStr">
        <is>
          <t>Deaktivierung SU01/PFCG User Exit</t>
        </is>
      </c>
      <c r="C714" t="inlineStr">
        <is>
          <t>BC</t>
        </is>
      </c>
      <c r="D714" s="5" t="n">
        <v>12</v>
      </c>
      <c r="E714" t="inlineStr">
        <is>
          <t>DIALOG</t>
        </is>
      </c>
      <c r="F714">
        <f>IF(ISERROR(VLOOKUP(Transaktionen[[#This Row],[Transaktionen]],BTT[Verwendete Transaktion (Pflichtauswahl)],1,FALSE)),"nein","ja")</f>
        <v/>
      </c>
    </row>
    <row r="715">
      <c r="A715" t="inlineStr">
        <is>
          <t>/SAST/EXPORT_IMPORT</t>
        </is>
      </c>
      <c r="B715" t="inlineStr">
        <is>
          <t>Download-Upload SAST-Tabellen</t>
        </is>
      </c>
      <c r="C715" t="inlineStr">
        <is>
          <t>BC</t>
        </is>
      </c>
      <c r="D715" s="5" t="inlineStr"/>
      <c r="E715" t="inlineStr"/>
      <c r="F715">
        <f>IF(ISERROR(VLOOKUP(Transaktionen[[#This Row],[Transaktionen]],BTT[Verwendete Transaktion (Pflichtauswahl)],1,FALSE)),"nein","ja")</f>
        <v/>
      </c>
      <c r="G715" t="inlineStr">
        <is>
          <t>in neuester Auswertung von Steffen nicht mehr vorhanden</t>
        </is>
      </c>
    </row>
    <row r="716">
      <c r="A716" t="inlineStr">
        <is>
          <t>/SAST/GET_CONFIG</t>
        </is>
      </c>
      <c r="B716" t="inlineStr">
        <is>
          <t>Übernahme dezentraler Daten</t>
        </is>
      </c>
      <c r="C716" t="inlineStr">
        <is>
          <t>BC</t>
        </is>
      </c>
      <c r="D716" s="5" t="inlineStr"/>
      <c r="E716" t="inlineStr"/>
      <c r="F716">
        <f>IF(ISERROR(VLOOKUP(Transaktionen[[#This Row],[Transaktionen]],BTT[Verwendete Transaktion (Pflichtauswahl)],1,FALSE)),"nein","ja")</f>
        <v/>
      </c>
      <c r="G716" t="inlineStr">
        <is>
          <t>in neuester Auswertung von Steffen nicht mehr vorhanden</t>
        </is>
      </c>
    </row>
    <row r="717">
      <c r="A717" t="inlineStr">
        <is>
          <t>/SAST/GET_SAME_SNC</t>
        </is>
      </c>
      <c r="B717" t="inlineStr">
        <is>
          <t>Benutzer mit gleicher SNC</t>
        </is>
      </c>
      <c r="C717" t="inlineStr">
        <is>
          <t>BC</t>
        </is>
      </c>
      <c r="D717" s="5" t="n">
        <v>12</v>
      </c>
      <c r="E717" t="inlineStr">
        <is>
          <t>DIALOG</t>
        </is>
      </c>
      <c r="F717">
        <f>IF(ISERROR(VLOOKUP(Transaktionen[[#This Row],[Transaktionen]],BTT[Verwendete Transaktion (Pflichtauswahl)],1,FALSE)),"nein","ja")</f>
        <v/>
      </c>
    </row>
    <row r="718">
      <c r="A718" t="inlineStr">
        <is>
          <t>/SAST/GET_STAT_DATA</t>
        </is>
      </c>
      <c r="B718" t="inlineStr">
        <is>
          <t>Hole Statistikdaten</t>
        </is>
      </c>
      <c r="C718" t="inlineStr">
        <is>
          <t>BC</t>
        </is>
      </c>
      <c r="D718" s="5" t="n">
        <v>48</v>
      </c>
      <c r="E718" t="inlineStr"/>
      <c r="F718">
        <f>IF(ISERROR(VLOOKUP(Transaktionen[[#This Row],[Transaktionen]],BTT[Verwendete Transaktion (Pflichtauswahl)],1,FALSE)),"nein","ja")</f>
        <v/>
      </c>
    </row>
    <row r="719">
      <c r="A719" t="inlineStr">
        <is>
          <t>/SAST/GET_USER_DATA</t>
        </is>
      </c>
      <c r="B719" t="inlineStr">
        <is>
          <t>Mandatenübergreif.Benutzerinfo</t>
        </is>
      </c>
      <c r="C719" t="inlineStr">
        <is>
          <t>BC</t>
        </is>
      </c>
      <c r="D719" s="5" t="n">
        <v>22</v>
      </c>
      <c r="E719" t="inlineStr">
        <is>
          <t>DIALOG</t>
        </is>
      </c>
      <c r="F719">
        <f>IF(ISERROR(VLOOKUP(Transaktionen[[#This Row],[Transaktionen]],BTT[Verwendete Transaktion (Pflichtauswahl)],1,FALSE)),"nein","ja")</f>
        <v/>
      </c>
    </row>
    <row r="720">
      <c r="A720" t="inlineStr">
        <is>
          <t>/SAST/GSETUP</t>
        </is>
      </c>
      <c r="B720" t="inlineStr">
        <is>
          <t>Globales Setup</t>
        </is>
      </c>
      <c r="C720" t="inlineStr">
        <is>
          <t>BC</t>
        </is>
      </c>
      <c r="D720" s="5" t="n">
        <v>6</v>
      </c>
      <c r="E720" t="inlineStr">
        <is>
          <t>DIALOG</t>
        </is>
      </c>
      <c r="F720">
        <f>IF(ISERROR(VLOOKUP(Transaktionen[[#This Row],[Transaktionen]],BTT[Verwendete Transaktion (Pflichtauswahl)],1,FALSE)),"nein","ja")</f>
        <v/>
      </c>
    </row>
    <row r="721">
      <c r="A721" t="inlineStr">
        <is>
          <t>/SAST/HR_PROC_DATA</t>
        </is>
      </c>
      <c r="B721" t="inlineStr">
        <is>
          <t>Übernahme HR Change Infos nach SAST</t>
        </is>
      </c>
      <c r="C721" t="inlineStr">
        <is>
          <t>BC</t>
        </is>
      </c>
      <c r="D721" s="5" t="inlineStr"/>
      <c r="E721" t="inlineStr"/>
      <c r="F721">
        <f>IF(ISERROR(VLOOKUP(Transaktionen[[#This Row],[Transaktionen]],BTT[Verwendete Transaktion (Pflichtauswahl)],1,FALSE)),"nein","ja")</f>
        <v/>
      </c>
      <c r="G721" t="inlineStr">
        <is>
          <t>in neuester Auswertung von Steffen nicht mehr vorhanden</t>
        </is>
      </c>
    </row>
    <row r="722">
      <c r="A722" t="inlineStr">
        <is>
          <t>/SAST/LISTDB</t>
        </is>
      </c>
      <c r="B722" t="inlineStr">
        <is>
          <t>Übersicht protokoll.Auswertung</t>
        </is>
      </c>
      <c r="C722" t="inlineStr">
        <is>
          <t>BC</t>
        </is>
      </c>
      <c r="D722" s="5" t="n">
        <v>140997</v>
      </c>
      <c r="E722" t="inlineStr">
        <is>
          <t>DIALOG</t>
        </is>
      </c>
      <c r="F722">
        <f>IF(ISERROR(VLOOKUP(Transaktionen[[#This Row],[Transaktionen]],BTT[Verwendete Transaktion (Pflichtauswahl)],1,FALSE)),"nein","ja")</f>
        <v/>
      </c>
    </row>
    <row r="723">
      <c r="A723" t="inlineStr">
        <is>
          <t>/SAST/LISTDB_USERTR</t>
        </is>
      </c>
      <c r="B723" t="inlineStr">
        <is>
          <t>Übersicht Auswertungen AUM</t>
        </is>
      </c>
      <c r="C723" t="inlineStr">
        <is>
          <t>BC</t>
        </is>
      </c>
      <c r="D723" s="5" t="n">
        <v>52222</v>
      </c>
      <c r="E723" t="inlineStr">
        <is>
          <t>DIALOG</t>
        </is>
      </c>
      <c r="F723">
        <f>IF(ISERROR(VLOOKUP(Transaktionen[[#This Row],[Transaktionen]],BTT[Verwendete Transaktion (Pflichtauswahl)],1,FALSE)),"nein","ja")</f>
        <v/>
      </c>
    </row>
    <row r="724">
      <c r="A724" t="inlineStr">
        <is>
          <t>/SAST/LOCKUSER</t>
        </is>
      </c>
      <c r="B724" t="inlineStr">
        <is>
          <t>Sperren inaktiver Benutzer</t>
        </is>
      </c>
      <c r="C724" t="inlineStr">
        <is>
          <t>BC</t>
        </is>
      </c>
      <c r="D724" s="5" t="n">
        <v>96</v>
      </c>
      <c r="E724" t="inlineStr">
        <is>
          <t>DIALOG</t>
        </is>
      </c>
      <c r="F724">
        <f>IF(ISERROR(VLOOKUP(Transaktionen[[#This Row],[Transaktionen]],BTT[Verwendete Transaktion (Pflichtauswahl)],1,FALSE)),"nein","ja")</f>
        <v/>
      </c>
    </row>
    <row r="725">
      <c r="A725" t="inlineStr">
        <is>
          <t>/SAST/LOGON</t>
        </is>
      </c>
      <c r="B725" t="inlineStr">
        <is>
          <t>Anmeldung mit EmergencyID</t>
        </is>
      </c>
      <c r="C725" t="inlineStr">
        <is>
          <t>BC</t>
        </is>
      </c>
      <c r="D725" s="5" t="n">
        <v>8283</v>
      </c>
      <c r="E725" t="inlineStr">
        <is>
          <t>DIALOG</t>
        </is>
      </c>
      <c r="F725">
        <f>IF(ISERROR(VLOOKUP(Transaktionen[[#This Row],[Transaktionen]],BTT[Verwendete Transaktion (Pflichtauswahl)],1,FALSE)),"nein","ja")</f>
        <v/>
      </c>
    </row>
    <row r="726">
      <c r="A726" t="inlineStr">
        <is>
          <t>/SAST/MAINT_STANDIN</t>
        </is>
      </c>
      <c r="B726" t="inlineStr">
        <is>
          <t>Pflege Vertreter (Auditor)</t>
        </is>
      </c>
      <c r="C726" t="inlineStr">
        <is>
          <t>BC</t>
        </is>
      </c>
      <c r="D726" s="5" t="n">
        <v>96</v>
      </c>
      <c r="E726" t="inlineStr">
        <is>
          <t>DIALOG</t>
        </is>
      </c>
      <c r="F726">
        <f>IF(ISERROR(VLOOKUP(Transaktionen[[#This Row],[Transaktionen]],BTT[Verwendete Transaktion (Pflichtauswahl)],1,FALSE)),"nein","ja")</f>
        <v/>
      </c>
    </row>
    <row r="727">
      <c r="A727" t="inlineStr">
        <is>
          <t>/SAST/MAINTAIN_CHECK</t>
        </is>
      </c>
      <c r="B727" t="inlineStr">
        <is>
          <t>Checks Editor</t>
        </is>
      </c>
      <c r="C727" t="inlineStr">
        <is>
          <t>BC</t>
        </is>
      </c>
      <c r="D727" s="5" t="n">
        <v>582</v>
      </c>
      <c r="E727" t="inlineStr"/>
      <c r="F727">
        <f>IF(ISERROR(VLOOKUP(Transaktionen[[#This Row],[Transaktionen]],BTT[Verwendete Transaktion (Pflichtauswahl)],1,FALSE)),"nein","ja")</f>
        <v/>
      </c>
    </row>
    <row r="728">
      <c r="A728" t="inlineStr">
        <is>
          <t>/SAST/MATR_CRIT_AUTH</t>
        </is>
      </c>
      <c r="B728" t="inlineStr">
        <is>
          <t>Kritische Berecht. SoD-Matrix</t>
        </is>
      </c>
      <c r="C728" t="inlineStr">
        <is>
          <t>BC</t>
        </is>
      </c>
      <c r="D728" s="5" t="n">
        <v>1582</v>
      </c>
      <c r="E728" t="inlineStr">
        <is>
          <t>DIALOG</t>
        </is>
      </c>
      <c r="F728">
        <f>IF(ISERROR(VLOOKUP(Transaktionen[[#This Row],[Transaktionen]],BTT[Verwendete Transaktion (Pflichtauswahl)],1,FALSE)),"nein","ja")</f>
        <v/>
      </c>
    </row>
    <row r="729">
      <c r="A729" t="inlineStr">
        <is>
          <t>/SAST/MATR_CRIT_PROF</t>
        </is>
      </c>
      <c r="B729" t="inlineStr">
        <is>
          <t>Krit. Berecht. SoD-Matr Rolle/Prof</t>
        </is>
      </c>
      <c r="C729" t="inlineStr">
        <is>
          <t>BC</t>
        </is>
      </c>
      <c r="D729" s="5" t="n">
        <v>123</v>
      </c>
      <c r="E729" t="inlineStr"/>
      <c r="F729">
        <f>IF(ISERROR(VLOOKUP(Transaktionen[[#This Row],[Transaktionen]],BTT[Verwendete Transaktion (Pflichtauswahl)],1,FALSE)),"nein","ja")</f>
        <v/>
      </c>
    </row>
    <row r="730">
      <c r="A730" t="inlineStr">
        <is>
          <t>/SAST/MATR_SYSTEM</t>
        </is>
      </c>
      <c r="B730" t="inlineStr">
        <is>
          <t>SoD Prüfung Systemübergreif.</t>
        </is>
      </c>
      <c r="C730" t="inlineStr">
        <is>
          <t>BC</t>
        </is>
      </c>
      <c r="D730" s="5" t="n">
        <v>4</v>
      </c>
      <c r="E730" t="inlineStr">
        <is>
          <t>DIALOG</t>
        </is>
      </c>
      <c r="F730">
        <f>IF(ISERROR(VLOOKUP(Transaktionen[[#This Row],[Transaktionen]],BTT[Verwendete Transaktion (Pflichtauswahl)],1,FALSE)),"nein","ja")</f>
        <v/>
      </c>
    </row>
    <row r="731">
      <c r="A731" t="inlineStr">
        <is>
          <t>/SAST/MITIGATION</t>
        </is>
      </c>
      <c r="B731" t="inlineStr">
        <is>
          <t>Pflege Mitigation</t>
        </is>
      </c>
      <c r="C731" t="inlineStr">
        <is>
          <t>BC</t>
        </is>
      </c>
      <c r="D731" s="5" t="n">
        <v>3926</v>
      </c>
      <c r="E731" t="inlineStr">
        <is>
          <t>DIALOG</t>
        </is>
      </c>
      <c r="F731">
        <f>IF(ISERROR(VLOOKUP(Transaktionen[[#This Row],[Transaktionen]],BTT[Verwendete Transaktion (Pflichtauswahl)],1,FALSE)),"nein","ja")</f>
        <v/>
      </c>
    </row>
    <row r="732">
      <c r="A732" t="inlineStr">
        <is>
          <t>/SAST/MR_SETUP</t>
        </is>
      </c>
      <c r="B732" t="inlineStr">
        <is>
          <t>Management Reports Setup</t>
        </is>
      </c>
      <c r="C732" t="inlineStr">
        <is>
          <t>BC</t>
        </is>
      </c>
      <c r="D732" s="5" t="inlineStr"/>
      <c r="E732" t="inlineStr"/>
      <c r="F732">
        <f>IF(ISERROR(VLOOKUP(Transaktionen[[#This Row],[Transaktionen]],BTT[Verwendete Transaktion (Pflichtauswahl)],1,FALSE)),"nein","ja")</f>
        <v/>
      </c>
      <c r="G732" t="inlineStr">
        <is>
          <t>in neuester Auswertung von Steffen nicht mehr vorhanden</t>
        </is>
      </c>
    </row>
    <row r="733">
      <c r="A733" t="inlineStr">
        <is>
          <t>/SAST/NAMESPACES</t>
        </is>
      </c>
      <c r="B733" t="inlineStr">
        <is>
          <t>Pflege Kundennamensräume</t>
        </is>
      </c>
      <c r="C733" t="inlineStr">
        <is>
          <t>BC</t>
        </is>
      </c>
      <c r="D733" s="5" t="n">
        <v>16</v>
      </c>
      <c r="E733" t="inlineStr"/>
      <c r="F733">
        <f>IF(ISERROR(VLOOKUP(Transaktionen[[#This Row],[Transaktionen]],BTT[Verwendete Transaktion (Pflichtauswahl)],1,FALSE)),"nein","ja")</f>
        <v/>
      </c>
    </row>
    <row r="734">
      <c r="A734" t="inlineStr">
        <is>
          <t>/SAST/NETWEAVER</t>
        </is>
      </c>
      <c r="B734" t="inlineStr">
        <is>
          <t>ICF Services und Parameter</t>
        </is>
      </c>
      <c r="C734" t="inlineStr">
        <is>
          <t>BC</t>
        </is>
      </c>
      <c r="D734" s="5" t="n">
        <v>330</v>
      </c>
      <c r="E734" t="inlineStr"/>
      <c r="F734">
        <f>IF(ISERROR(VLOOKUP(Transaktionen[[#This Row],[Transaktionen]],BTT[Verwendete Transaktion (Pflichtauswahl)],1,FALSE)),"nein","ja")</f>
        <v/>
      </c>
    </row>
    <row r="735">
      <c r="A735" t="inlineStr">
        <is>
          <t>/SAST/NETWEAVER_RFC</t>
        </is>
      </c>
      <c r="B735" t="inlineStr">
        <is>
          <t>Übersicht ICF-Konfiguration</t>
        </is>
      </c>
      <c r="C735" t="inlineStr">
        <is>
          <t>BC</t>
        </is>
      </c>
      <c r="D735" s="5" t="n">
        <v>2</v>
      </c>
      <c r="E735" t="inlineStr"/>
      <c r="F735">
        <f>IF(ISERROR(VLOOKUP(Transaktionen[[#This Row],[Transaktionen]],BTT[Verwendete Transaktion (Pflichtauswahl)],1,FALSE)),"nein","ja")</f>
        <v/>
      </c>
    </row>
    <row r="736">
      <c r="A736" t="inlineStr">
        <is>
          <t>/SAST/OBJECT_KEYS</t>
        </is>
      </c>
      <c r="B736" t="inlineStr">
        <is>
          <t>Liste der Objektschlüssel</t>
        </is>
      </c>
      <c r="C736" t="inlineStr">
        <is>
          <t>BC</t>
        </is>
      </c>
      <c r="D736" s="5" t="inlineStr"/>
      <c r="E736" t="inlineStr"/>
      <c r="F736">
        <f>IF(ISERROR(VLOOKUP(Transaktionen[[#This Row],[Transaktionen]],BTT[Verwendete Transaktion (Pflichtauswahl)],1,FALSE)),"nein","ja")</f>
        <v/>
      </c>
      <c r="G736" t="inlineStr">
        <is>
          <t>in neuester Auswertung von Steffen nicht mehr vorhanden</t>
        </is>
      </c>
    </row>
    <row r="737">
      <c r="A737" t="inlineStr">
        <is>
          <t>/SAST/ORGLEVEL</t>
        </is>
      </c>
      <c r="B737" t="inlineStr">
        <is>
          <t>Pflege OrglevelID</t>
        </is>
      </c>
      <c r="C737" t="inlineStr">
        <is>
          <t>BC</t>
        </is>
      </c>
      <c r="D737" s="5" t="n">
        <v>312</v>
      </c>
      <c r="E737" t="inlineStr">
        <is>
          <t>DIALOG</t>
        </is>
      </c>
      <c r="F737">
        <f>IF(ISERROR(VLOOKUP(Transaktionen[[#This Row],[Transaktionen]],BTT[Verwendete Transaktion (Pflichtauswahl)],1,FALSE)),"nein","ja")</f>
        <v/>
      </c>
    </row>
    <row r="738">
      <c r="A738" t="inlineStr">
        <is>
          <t>/SAST/OSSNOTE</t>
        </is>
      </c>
      <c r="B738" t="inlineStr">
        <is>
          <t>Pflege OSS-Notes</t>
        </is>
      </c>
      <c r="C738" t="inlineStr">
        <is>
          <t>BC</t>
        </is>
      </c>
      <c r="D738" s="5" t="n">
        <v>14</v>
      </c>
      <c r="E738" t="inlineStr">
        <is>
          <t>DIALOG</t>
        </is>
      </c>
      <c r="F738">
        <f>IF(ISERROR(VLOOKUP(Transaktionen[[#This Row],[Transaktionen]],BTT[Verwendete Transaktion (Pflichtauswahl)],1,FALSE)),"nein","ja")</f>
        <v/>
      </c>
    </row>
    <row r="739">
      <c r="A739" t="inlineStr">
        <is>
          <t>/SAST/PATTERN</t>
        </is>
      </c>
      <c r="B739" t="inlineStr">
        <is>
          <t>Pflege krit. Statements</t>
        </is>
      </c>
      <c r="C739" t="inlineStr">
        <is>
          <t>BC</t>
        </is>
      </c>
      <c r="D739" s="5" t="inlineStr"/>
      <c r="E739" t="inlineStr"/>
      <c r="F739">
        <f>IF(ISERROR(VLOOKUP(Transaktionen[[#This Row],[Transaktionen]],BTT[Verwendete Transaktion (Pflichtauswahl)],1,FALSE)),"nein","ja")</f>
        <v/>
      </c>
      <c r="G739" t="inlineStr">
        <is>
          <t>in neuester Auswertung von Steffen nicht mehr vorhanden</t>
        </is>
      </c>
    </row>
    <row r="740">
      <c r="A740" t="inlineStr">
        <is>
          <t>/SAST/POL_DISTRIBUTE</t>
        </is>
      </c>
      <c r="B740" t="inlineStr">
        <is>
          <t>Verteilen der Policy</t>
        </is>
      </c>
      <c r="C740" t="inlineStr">
        <is>
          <t>BC</t>
        </is>
      </c>
      <c r="D740" s="5" t="n">
        <v>408</v>
      </c>
      <c r="E740" t="inlineStr">
        <is>
          <t>DIALOG</t>
        </is>
      </c>
      <c r="F740">
        <f>IF(ISERROR(VLOOKUP(Transaktionen[[#This Row],[Transaktionen]],BTT[Verwendete Transaktion (Pflichtauswahl)],1,FALSE)),"nein","ja")</f>
        <v/>
      </c>
    </row>
    <row r="741">
      <c r="A741" t="inlineStr">
        <is>
          <t>/SAST/POL_UPLOAD</t>
        </is>
      </c>
      <c r="B741" t="inlineStr">
        <is>
          <t>Upload Policy</t>
        </is>
      </c>
      <c r="C741" t="inlineStr">
        <is>
          <t>BC</t>
        </is>
      </c>
      <c r="D741" s="5" t="n">
        <v>108</v>
      </c>
      <c r="E741" t="inlineStr">
        <is>
          <t>DIALOG</t>
        </is>
      </c>
      <c r="F741">
        <f>IF(ISERROR(VLOOKUP(Transaktionen[[#This Row],[Transaktionen]],BTT[Verwendete Transaktion (Pflichtauswahl)],1,FALSE)),"nein","ja")</f>
        <v/>
      </c>
    </row>
    <row r="742">
      <c r="A742" t="inlineStr">
        <is>
          <t>/SAST/POLICY</t>
        </is>
      </c>
      <c r="B742" t="inlineStr">
        <is>
          <t>Policy Editor</t>
        </is>
      </c>
      <c r="C742" t="inlineStr">
        <is>
          <t>BC</t>
        </is>
      </c>
      <c r="D742" s="5" t="n">
        <v>1260</v>
      </c>
      <c r="E742" t="inlineStr">
        <is>
          <t>DIALOG</t>
        </is>
      </c>
      <c r="F742">
        <f>IF(ISERROR(VLOOKUP(Transaktionen[[#This Row],[Transaktionen]],BTT[Verwendete Transaktion (Pflichtauswahl)],1,FALSE)),"nein","ja")</f>
        <v/>
      </c>
    </row>
    <row r="743">
      <c r="A743" t="inlineStr">
        <is>
          <t>/SAST/PROCESS</t>
        </is>
      </c>
      <c r="B743" t="inlineStr">
        <is>
          <t>Pflege ProzessID (Geschäftsp.)</t>
        </is>
      </c>
      <c r="C743" t="inlineStr">
        <is>
          <t>BC</t>
        </is>
      </c>
      <c r="D743" s="5" t="n">
        <v>1552</v>
      </c>
      <c r="E743" t="inlineStr">
        <is>
          <t>DIALOG</t>
        </is>
      </c>
      <c r="F743">
        <f>IF(ISERROR(VLOOKUP(Transaktionen[[#This Row],[Transaktionen]],BTT[Verwendete Transaktion (Pflichtauswahl)],1,FALSE)),"nein","ja")</f>
        <v/>
      </c>
    </row>
    <row r="744">
      <c r="A744" t="inlineStr">
        <is>
          <t>/SAST/PROCESSGRP</t>
        </is>
      </c>
      <c r="B744" t="inlineStr">
        <is>
          <t>Pflege KonfliktIDs</t>
        </is>
      </c>
      <c r="C744" t="inlineStr">
        <is>
          <t>BC</t>
        </is>
      </c>
      <c r="D744" s="5" t="n">
        <v>347</v>
      </c>
      <c r="E744" t="inlineStr">
        <is>
          <t>DIALOG</t>
        </is>
      </c>
      <c r="F744">
        <f>IF(ISERROR(VLOOKUP(Transaktionen[[#This Row],[Transaktionen]],BTT[Verwendete Transaktion (Pflichtauswahl)],1,FALSE)),"nein","ja")</f>
        <v/>
      </c>
    </row>
    <row r="745">
      <c r="A745" t="inlineStr">
        <is>
          <t>/SAST/PROF_CRIT_AUTH</t>
        </is>
      </c>
      <c r="B745" t="inlineStr">
        <is>
          <t>Krit. Berecht. Rollen/Profile</t>
        </is>
      </c>
      <c r="C745" t="inlineStr">
        <is>
          <t>BC</t>
        </is>
      </c>
      <c r="D745" s="5" t="n">
        <v>150</v>
      </c>
      <c r="E745" t="inlineStr">
        <is>
          <t>DIALOG</t>
        </is>
      </c>
      <c r="F745">
        <f>IF(ISERROR(VLOOKUP(Transaktionen[[#This Row],[Transaktionen]],BTT[Verwendete Transaktion (Pflichtauswahl)],1,FALSE)),"nein","ja")</f>
        <v/>
      </c>
    </row>
    <row r="746">
      <c r="A746" t="inlineStr">
        <is>
          <t>/SAST/RA_ANALYSE_CON</t>
        </is>
      </c>
      <c r="B746" t="inlineStr">
        <is>
          <t>Auswertung Systemverbindungen</t>
        </is>
      </c>
      <c r="C746" t="inlineStr">
        <is>
          <t>BC</t>
        </is>
      </c>
      <c r="D746" s="5" t="n">
        <v>445</v>
      </c>
      <c r="E746" t="inlineStr">
        <is>
          <t>DIALOG</t>
        </is>
      </c>
      <c r="F746">
        <f>IF(ISERROR(VLOOKUP(Transaktionen[[#This Row],[Transaktionen]],BTT[Verwendete Transaktion (Pflichtauswahl)],1,FALSE)),"nein","ja")</f>
        <v/>
      </c>
    </row>
    <row r="747">
      <c r="A747" t="inlineStr">
        <is>
          <t>/SAST/RA_ANALYSE_GW</t>
        </is>
      </c>
      <c r="B747" t="inlineStr">
        <is>
          <t>Auswertung GW Logs</t>
        </is>
      </c>
      <c r="C747" t="inlineStr">
        <is>
          <t>BC</t>
        </is>
      </c>
      <c r="D747" s="5" t="n">
        <v>18</v>
      </c>
      <c r="E747" t="inlineStr">
        <is>
          <t>DIALOG</t>
        </is>
      </c>
      <c r="F747">
        <f>IF(ISERROR(VLOOKUP(Transaktionen[[#This Row],[Transaktionen]],BTT[Verwendete Transaktion (Pflichtauswahl)],1,FALSE)),"nein","ja")</f>
        <v/>
      </c>
    </row>
    <row r="748">
      <c r="A748" t="inlineStr">
        <is>
          <t>/SAST/RA_ANALYSE_RFC</t>
        </is>
      </c>
      <c r="B748" t="inlineStr">
        <is>
          <t>Auswertung RFC Nutzung Inbound</t>
        </is>
      </c>
      <c r="C748" t="inlineStr">
        <is>
          <t>BC</t>
        </is>
      </c>
      <c r="D748" s="5" t="n">
        <v>333</v>
      </c>
      <c r="E748" t="inlineStr">
        <is>
          <t>DIALOG</t>
        </is>
      </c>
      <c r="F748">
        <f>IF(ISERROR(VLOOKUP(Transaktionen[[#This Row],[Transaktionen]],BTT[Verwendete Transaktion (Pflichtauswahl)],1,FALSE)),"nein","ja")</f>
        <v/>
      </c>
    </row>
    <row r="749">
      <c r="A749" t="inlineStr">
        <is>
          <t>/SAST/RA_CREATE_GW_S</t>
        </is>
      </c>
      <c r="B749" t="inlineStr">
        <is>
          <t>Secinfo/Reginfo/Prxyinfo generieren</t>
        </is>
      </c>
      <c r="C749" t="inlineStr">
        <is>
          <t>BC</t>
        </is>
      </c>
      <c r="D749" s="5" t="n">
        <v>20</v>
      </c>
      <c r="E749" t="inlineStr">
        <is>
          <t>DIALOG</t>
        </is>
      </c>
      <c r="F749">
        <f>IF(ISERROR(VLOOKUP(Transaktionen[[#This Row],[Transaktionen]],BTT[Verwendete Transaktion (Pflichtauswahl)],1,FALSE)),"nein","ja")</f>
        <v/>
      </c>
    </row>
    <row r="750">
      <c r="A750" t="inlineStr">
        <is>
          <t>/SAST/RA_EXPORT_CCMS</t>
        </is>
      </c>
      <c r="B750" t="inlineStr">
        <is>
          <t>Export CCMS Statistiken</t>
        </is>
      </c>
      <c r="C750" t="inlineStr">
        <is>
          <t>BC</t>
        </is>
      </c>
      <c r="D750" s="5" t="n">
        <v>2</v>
      </c>
      <c r="E750" t="inlineStr">
        <is>
          <t>DIALOG</t>
        </is>
      </c>
      <c r="F750">
        <f>IF(ISERROR(VLOOKUP(Transaktionen[[#This Row],[Transaktionen]],BTT[Verwendete Transaktion (Pflichtauswahl)],1,FALSE)),"nein","ja")</f>
        <v/>
      </c>
    </row>
    <row r="751">
      <c r="A751" t="inlineStr">
        <is>
          <t>/SAST/RA_GW_DEL_TAB</t>
        </is>
      </c>
      <c r="B751" t="inlineStr">
        <is>
          <t>Löschung Statustabellen GW Files</t>
        </is>
      </c>
      <c r="C751" t="inlineStr">
        <is>
          <t>BC</t>
        </is>
      </c>
      <c r="D751" s="5" t="n">
        <v>2</v>
      </c>
      <c r="E751" t="inlineStr">
        <is>
          <t>DIALOG</t>
        </is>
      </c>
      <c r="F751">
        <f>IF(ISERROR(VLOOKUP(Transaktionen[[#This Row],[Transaktionen]],BTT[Verwendete Transaktion (Pflichtauswahl)],1,FALSE)),"nein","ja")</f>
        <v/>
      </c>
    </row>
    <row r="752">
      <c r="A752" t="inlineStr">
        <is>
          <t>/SAST/RA_GW_GET_DIR</t>
        </is>
      </c>
      <c r="B752" t="inlineStr">
        <is>
          <t>Übersicht der GW Dateinamen</t>
        </is>
      </c>
      <c r="C752" t="inlineStr">
        <is>
          <t>BC</t>
        </is>
      </c>
      <c r="D752" s="5" t="n">
        <v>76</v>
      </c>
      <c r="E752" t="inlineStr">
        <is>
          <t>DIALOG</t>
        </is>
      </c>
      <c r="F752">
        <f>IF(ISERROR(VLOOKUP(Transaktionen[[#This Row],[Transaktionen]],BTT[Verwendete Transaktion (Pflichtauswahl)],1,FALSE)),"nein","ja")</f>
        <v/>
      </c>
    </row>
    <row r="753">
      <c r="A753" t="inlineStr">
        <is>
          <t>/SAST/RA_GW_GET_PARA</t>
        </is>
      </c>
      <c r="B753" t="inlineStr">
        <is>
          <t>Gateway LoggingParam. auslesen</t>
        </is>
      </c>
      <c r="C753" t="inlineStr">
        <is>
          <t>BC</t>
        </is>
      </c>
      <c r="D753" s="5" t="n">
        <v>48</v>
      </c>
      <c r="E753" t="inlineStr">
        <is>
          <t>DIALOG</t>
        </is>
      </c>
      <c r="F753">
        <f>IF(ISERROR(VLOOKUP(Transaktionen[[#This Row],[Transaktionen]],BTT[Verwendete Transaktion (Pflichtauswahl)],1,FALSE)),"nein","ja")</f>
        <v/>
      </c>
    </row>
    <row r="754">
      <c r="A754" t="inlineStr">
        <is>
          <t>/SAST/RA_GW_SHOW_LOG</t>
        </is>
      </c>
      <c r="B754" t="inlineStr">
        <is>
          <t>Anzeige GW Logs</t>
        </is>
      </c>
      <c r="C754" t="inlineStr">
        <is>
          <t>BC</t>
        </is>
      </c>
      <c r="D754" s="5" t="n">
        <v>24</v>
      </c>
      <c r="E754" t="inlineStr">
        <is>
          <t>DIALOG</t>
        </is>
      </c>
      <c r="F754">
        <f>IF(ISERROR(VLOOKUP(Transaktionen[[#This Row],[Transaktionen]],BTT[Verwendete Transaktion (Pflichtauswahl)],1,FALSE)),"nein","ja")</f>
        <v/>
      </c>
    </row>
    <row r="755">
      <c r="A755" t="inlineStr">
        <is>
          <t>/SAST/RA_LIST</t>
        </is>
      </c>
      <c r="B755" t="inlineStr">
        <is>
          <t>Anzeige Ergebnisse</t>
        </is>
      </c>
      <c r="C755" t="inlineStr">
        <is>
          <t>BC</t>
        </is>
      </c>
      <c r="D755" s="5" t="n">
        <v>766</v>
      </c>
      <c r="E755" t="inlineStr">
        <is>
          <t>DIALOG</t>
        </is>
      </c>
      <c r="F755">
        <f>IF(ISERROR(VLOOKUP(Transaktionen[[#This Row],[Transaktionen]],BTT[Verwendete Transaktion (Pflichtauswahl)],1,FALSE)),"nein","ja")</f>
        <v/>
      </c>
    </row>
    <row r="756">
      <c r="A756" t="inlineStr">
        <is>
          <t>/SAST/RA_REMOTE_RFC</t>
        </is>
      </c>
      <c r="B756" t="inlineStr">
        <is>
          <t>Anzeige der Remote-RFCDES</t>
        </is>
      </c>
      <c r="C756" t="inlineStr">
        <is>
          <t>BC</t>
        </is>
      </c>
      <c r="D756" s="5" t="n">
        <v>336</v>
      </c>
      <c r="E756" t="inlineStr">
        <is>
          <t>DIALOG</t>
        </is>
      </c>
      <c r="F756">
        <f>IF(ISERROR(VLOOKUP(Transaktionen[[#This Row],[Transaktionen]],BTT[Verwendete Transaktion (Pflichtauswahl)],1,FALSE)),"nein","ja")</f>
        <v/>
      </c>
    </row>
    <row r="757">
      <c r="A757" t="inlineStr">
        <is>
          <t>/SAST/RA_SECINFO</t>
        </is>
      </c>
      <c r="B757" t="inlineStr">
        <is>
          <t>Anzeige Secinfo/Reginfo/Prxyinfo</t>
        </is>
      </c>
      <c r="C757" t="inlineStr">
        <is>
          <t>BC</t>
        </is>
      </c>
      <c r="D757" s="5" t="n">
        <v>194</v>
      </c>
      <c r="E757" t="inlineStr">
        <is>
          <t>DIALOG</t>
        </is>
      </c>
      <c r="F757">
        <f>IF(ISERROR(VLOOKUP(Transaktionen[[#This Row],[Transaktionen]],BTT[Verwendete Transaktion (Pflichtauswahl)],1,FALSE)),"nein","ja")</f>
        <v/>
      </c>
    </row>
    <row r="758">
      <c r="A758" t="inlineStr">
        <is>
          <t>/SAST/RA_SETUP</t>
        </is>
      </c>
      <c r="B758" t="inlineStr">
        <is>
          <t>Setup</t>
        </is>
      </c>
      <c r="C758" t="inlineStr">
        <is>
          <t>BC</t>
        </is>
      </c>
      <c r="D758" s="5" t="n">
        <v>4</v>
      </c>
      <c r="E758" t="inlineStr">
        <is>
          <t>DIALOG</t>
        </is>
      </c>
      <c r="F758">
        <f>IF(ISERROR(VLOOKUP(Transaktionen[[#This Row],[Transaktionen]],BTT[Verwendete Transaktion (Pflichtauswahl)],1,FALSE)),"nein","ja")</f>
        <v/>
      </c>
    </row>
    <row r="759">
      <c r="A759" t="inlineStr">
        <is>
          <t>/SAST/RA_ST03N_PARAM</t>
        </is>
      </c>
      <c r="B759" t="inlineStr">
        <is>
          <t>ST03N Parameter</t>
        </is>
      </c>
      <c r="C759" t="inlineStr">
        <is>
          <t>BC</t>
        </is>
      </c>
      <c r="D759" s="5" t="n">
        <v>27</v>
      </c>
      <c r="E759" t="inlineStr">
        <is>
          <t>DIALOG</t>
        </is>
      </c>
      <c r="F759">
        <f>IF(ISERROR(VLOOKUP(Transaktionen[[#This Row],[Transaktionen]],BTT[Verwendete Transaktion (Pflichtauswahl)],1,FALSE)),"nein","ja")</f>
        <v/>
      </c>
    </row>
    <row r="760">
      <c r="A760" t="inlineStr">
        <is>
          <t>/SAST/RA_START</t>
        </is>
      </c>
      <c r="B760" t="inlineStr">
        <is>
          <t>SAST IFM: Startmenü</t>
        </is>
      </c>
      <c r="C760" t="inlineStr">
        <is>
          <t>BC</t>
        </is>
      </c>
      <c r="D760" s="5" t="n">
        <v>2</v>
      </c>
      <c r="E760" t="inlineStr">
        <is>
          <t>DIALOG</t>
        </is>
      </c>
      <c r="F760">
        <f>IF(ISERROR(VLOOKUP(Transaktionen[[#This Row],[Transaktionen]],BTT[Verwendete Transaktion (Pflichtauswahl)],1,FALSE)),"nein","ja")</f>
        <v/>
      </c>
    </row>
    <row r="761">
      <c r="A761" t="inlineStr">
        <is>
          <t>/SAST/RA_TRACE_DELE</t>
        </is>
      </c>
      <c r="B761" t="inlineStr">
        <is>
          <t>Trace Daten löschen</t>
        </is>
      </c>
      <c r="C761" t="inlineStr">
        <is>
          <t>BC</t>
        </is>
      </c>
      <c r="D761" s="5" t="n">
        <v>38</v>
      </c>
      <c r="E761" t="inlineStr">
        <is>
          <t>DIALOG</t>
        </is>
      </c>
      <c r="F761">
        <f>IF(ISERROR(VLOOKUP(Transaktionen[[#This Row],[Transaktionen]],BTT[Verwendete Transaktion (Pflichtauswahl)],1,FALSE)),"nein","ja")</f>
        <v/>
      </c>
    </row>
    <row r="762">
      <c r="A762" t="inlineStr">
        <is>
          <t>/SAST/RA_TRACE_INFO</t>
        </is>
      </c>
      <c r="B762" t="inlineStr">
        <is>
          <t>Trace Status Info je System</t>
        </is>
      </c>
      <c r="C762" t="inlineStr">
        <is>
          <t>BC</t>
        </is>
      </c>
      <c r="D762" s="5" t="n">
        <v>54</v>
      </c>
      <c r="E762" t="inlineStr">
        <is>
          <t>DIALOG</t>
        </is>
      </c>
      <c r="F762">
        <f>IF(ISERROR(VLOOKUP(Transaktionen[[#This Row],[Transaktionen]],BTT[Verwendete Transaktion (Pflichtauswahl)],1,FALSE)),"nein","ja")</f>
        <v/>
      </c>
    </row>
    <row r="763">
      <c r="A763" t="inlineStr">
        <is>
          <t>/SAST/RA_TRACE_OFF</t>
        </is>
      </c>
      <c r="B763" t="inlineStr">
        <is>
          <t>Berechtigungstrace deaktivieren</t>
        </is>
      </c>
      <c r="C763" t="inlineStr">
        <is>
          <t>BC</t>
        </is>
      </c>
      <c r="D763" s="5" t="n">
        <v>51</v>
      </c>
      <c r="E763" t="inlineStr">
        <is>
          <t>DIALOG</t>
        </is>
      </c>
      <c r="F763">
        <f>IF(ISERROR(VLOOKUP(Transaktionen[[#This Row],[Transaktionen]],BTT[Verwendete Transaktion (Pflichtauswahl)],1,FALSE)),"nein","ja")</f>
        <v/>
      </c>
    </row>
    <row r="764">
      <c r="A764" t="inlineStr">
        <is>
          <t>/SAST/RA_TRACE_ON</t>
        </is>
      </c>
      <c r="B764" t="inlineStr">
        <is>
          <t>Berechtigungstrace aktivieren</t>
        </is>
      </c>
      <c r="C764" t="inlineStr">
        <is>
          <t>BC</t>
        </is>
      </c>
      <c r="D764" s="5" t="n">
        <v>80</v>
      </c>
      <c r="E764" t="inlineStr">
        <is>
          <t>DIALOG</t>
        </is>
      </c>
      <c r="F764">
        <f>IF(ISERROR(VLOOKUP(Transaktionen[[#This Row],[Transaktionen]],BTT[Verwendete Transaktion (Pflichtauswahl)],1,FALSE)),"nein","ja")</f>
        <v/>
      </c>
    </row>
    <row r="765">
      <c r="A765" t="inlineStr">
        <is>
          <t>/SAST/RA_TRACE_SHOW</t>
        </is>
      </c>
      <c r="B765" t="inlineStr">
        <is>
          <t>ST01 Langzeittrace anzeigen</t>
        </is>
      </c>
      <c r="C765" t="inlineStr">
        <is>
          <t>BC</t>
        </is>
      </c>
      <c r="D765" s="5" t="n">
        <v>2</v>
      </c>
      <c r="E765" t="inlineStr">
        <is>
          <t>DIALOG</t>
        </is>
      </c>
      <c r="F765">
        <f>IF(ISERROR(VLOOKUP(Transaktionen[[#This Row],[Transaktionen]],BTT[Verwendete Transaktion (Pflichtauswahl)],1,FALSE)),"nein","ja")</f>
        <v/>
      </c>
    </row>
    <row r="766">
      <c r="A766" t="inlineStr">
        <is>
          <t>/SAST/RA_TRACE_START</t>
        </is>
      </c>
      <c r="B766" t="inlineStr">
        <is>
          <t>Tracekollektor remote starten</t>
        </is>
      </c>
      <c r="C766" t="inlineStr">
        <is>
          <t>BC</t>
        </is>
      </c>
      <c r="D766" s="5" t="n">
        <v>807536</v>
      </c>
      <c r="E766" t="inlineStr">
        <is>
          <t>DIALOG</t>
        </is>
      </c>
      <c r="F766">
        <f>IF(ISERROR(VLOOKUP(Transaktionen[[#This Row],[Transaktionen]],BTT[Verwendete Transaktion (Pflichtauswahl)],1,FALSE)),"nein","ja")</f>
        <v/>
      </c>
    </row>
    <row r="767">
      <c r="A767" t="inlineStr">
        <is>
          <t>/SAST/RA_TRACE_STATU</t>
        </is>
      </c>
      <c r="B767" t="inlineStr">
        <is>
          <t>Trace Status je User anzeigen</t>
        </is>
      </c>
      <c r="C767" t="inlineStr">
        <is>
          <t>BC</t>
        </is>
      </c>
      <c r="D767" s="5" t="n">
        <v>303</v>
      </c>
      <c r="E767" t="inlineStr">
        <is>
          <t>DIALOG</t>
        </is>
      </c>
      <c r="F767">
        <f>IF(ISERROR(VLOOKUP(Transaktionen[[#This Row],[Transaktionen]],BTT[Verwendete Transaktion (Pflichtauswahl)],1,FALSE)),"nein","ja")</f>
        <v/>
      </c>
    </row>
    <row r="768">
      <c r="A768" t="inlineStr">
        <is>
          <t>/SAST/RA_UNLOCK_RFC</t>
        </is>
      </c>
      <c r="B768" t="inlineStr">
        <is>
          <t>Löschen SM59 Editorsperre</t>
        </is>
      </c>
      <c r="C768" t="inlineStr">
        <is>
          <t>BC</t>
        </is>
      </c>
      <c r="D768" s="5" t="inlineStr"/>
      <c r="E768" t="inlineStr"/>
      <c r="F768">
        <f>IF(ISERROR(VLOOKUP(Transaktionen[[#This Row],[Transaktionen]],BTT[Verwendete Transaktion (Pflichtauswahl)],1,FALSE)),"nein","ja")</f>
        <v/>
      </c>
      <c r="G768" t="inlineStr">
        <is>
          <t>in neuester Auswertung von Steffen nicht mehr vorhanden</t>
        </is>
      </c>
    </row>
    <row r="769">
      <c r="A769" t="inlineStr">
        <is>
          <t>/SAST/REPORTING_ID</t>
        </is>
      </c>
      <c r="B769" t="inlineStr">
        <is>
          <t>Übersicht ReportingID</t>
        </is>
      </c>
      <c r="C769" t="inlineStr">
        <is>
          <t>BC</t>
        </is>
      </c>
      <c r="D769" s="5" t="inlineStr"/>
      <c r="E769" t="inlineStr"/>
      <c r="F769">
        <f>IF(ISERROR(VLOOKUP(Transaktionen[[#This Row],[Transaktionen]],BTT[Verwendete Transaktion (Pflichtauswahl)],1,FALSE)),"nein","ja")</f>
        <v/>
      </c>
      <c r="G769" t="inlineStr">
        <is>
          <t>in neuester Auswertung von Steffen nicht mehr vorhanden</t>
        </is>
      </c>
    </row>
    <row r="770">
      <c r="A770" t="inlineStr">
        <is>
          <t>/SAST/ROP_START</t>
        </is>
      </c>
      <c r="B770" t="inlineStr">
        <is>
          <t>Startmenü</t>
        </is>
      </c>
      <c r="C770" t="inlineStr">
        <is>
          <t>BC</t>
        </is>
      </c>
      <c r="D770" s="5" t="n">
        <v>23</v>
      </c>
      <c r="E770" t="inlineStr">
        <is>
          <t>DIALOG</t>
        </is>
      </c>
      <c r="F770">
        <f>IF(ISERROR(VLOOKUP(Transaktionen[[#This Row],[Transaktionen]],BTT[Verwendete Transaktion (Pflichtauswahl)],1,FALSE)),"nein","ja")</f>
        <v/>
      </c>
    </row>
    <row r="771">
      <c r="A771" t="inlineStr">
        <is>
          <t>/SAST/RT_CONFIGCHECK</t>
        </is>
      </c>
      <c r="B771" t="inlineStr">
        <is>
          <t>Prüfung Konfiguration</t>
        </is>
      </c>
      <c r="C771" t="inlineStr">
        <is>
          <t>BC</t>
        </is>
      </c>
      <c r="D771" s="5" t="inlineStr"/>
      <c r="E771" t="inlineStr"/>
      <c r="F771">
        <f>IF(ISERROR(VLOOKUP(Transaktionen[[#This Row],[Transaktionen]],BTT[Verwendete Transaktion (Pflichtauswahl)],1,FALSE)),"nein","ja")</f>
        <v/>
      </c>
      <c r="G771" t="inlineStr">
        <is>
          <t>in neuester Auswertung von Steffen nicht mehr vorhanden</t>
        </is>
      </c>
    </row>
    <row r="772">
      <c r="A772" t="inlineStr">
        <is>
          <t>/SAST/RT_FALLBACK_UC</t>
        </is>
      </c>
      <c r="B772" t="inlineStr">
        <is>
          <t>Anlegen von Fallback User</t>
        </is>
      </c>
      <c r="C772" t="inlineStr">
        <is>
          <t>BC</t>
        </is>
      </c>
      <c r="D772" s="5" t="inlineStr"/>
      <c r="E772" t="inlineStr"/>
      <c r="F772">
        <f>IF(ISERROR(VLOOKUP(Transaktionen[[#This Row],[Transaktionen]],BTT[Verwendete Transaktion (Pflichtauswahl)],1,FALSE)),"nein","ja")</f>
        <v/>
      </c>
      <c r="G772" t="inlineStr">
        <is>
          <t>in neuester Auswertung von Steffen nicht mehr vorhanden</t>
        </is>
      </c>
    </row>
    <row r="773">
      <c r="A773" t="inlineStr">
        <is>
          <t>/SAST/RT_FALLBACK_UR</t>
        </is>
      </c>
      <c r="B773" t="inlineStr">
        <is>
          <t>Anfordern Fallback Benutzer</t>
        </is>
      </c>
      <c r="C773" t="inlineStr">
        <is>
          <t>BC</t>
        </is>
      </c>
      <c r="D773" s="5" t="n">
        <v>12</v>
      </c>
      <c r="E773" t="inlineStr">
        <is>
          <t>DIALOG</t>
        </is>
      </c>
      <c r="F773">
        <f>IF(ISERROR(VLOOKUP(Transaktionen[[#This Row],[Transaktionen]],BTT[Verwendete Transaktion (Pflichtauswahl)],1,FALSE)),"nein","ja")</f>
        <v/>
      </c>
    </row>
    <row r="774">
      <c r="A774" t="inlineStr">
        <is>
          <t>/SAST/RT_FALLBACK_US</t>
        </is>
      </c>
      <c r="B774" t="inlineStr">
        <is>
          <t>Fallback Benutzer Sessions</t>
        </is>
      </c>
      <c r="C774" t="inlineStr">
        <is>
          <t>BC</t>
        </is>
      </c>
      <c r="D774" s="5" t="inlineStr"/>
      <c r="E774" t="inlineStr"/>
      <c r="F774">
        <f>IF(ISERROR(VLOOKUP(Transaktionen[[#This Row],[Transaktionen]],BTT[Verwendete Transaktion (Pflichtauswahl)],1,FALSE)),"nein","ja")</f>
        <v/>
      </c>
      <c r="G774" t="inlineStr">
        <is>
          <t>in neuester Auswertung von Steffen nicht mehr vorhanden</t>
        </is>
      </c>
    </row>
    <row r="775">
      <c r="A775" t="inlineStr">
        <is>
          <t>/SAST/RT_FALLBACK_UU</t>
        </is>
      </c>
      <c r="B775" t="inlineStr">
        <is>
          <t>Pflege Fallback Benutzer</t>
        </is>
      </c>
      <c r="C775" t="inlineStr">
        <is>
          <t>BC</t>
        </is>
      </c>
      <c r="D775" s="5" t="n">
        <v>72</v>
      </c>
      <c r="E775" t="inlineStr">
        <is>
          <t>DIALOG</t>
        </is>
      </c>
      <c r="F775">
        <f>IF(ISERROR(VLOOKUP(Transaktionen[[#This Row],[Transaktionen]],BTT[Verwendete Transaktion (Pflichtauswahl)],1,FALSE)),"nein","ja")</f>
        <v/>
      </c>
    </row>
    <row r="776">
      <c r="A776" t="inlineStr">
        <is>
          <t>/SAST/RT_PROJECT</t>
        </is>
      </c>
      <c r="B776" t="inlineStr">
        <is>
          <t>SGM Projekte verwalten</t>
        </is>
      </c>
      <c r="C776" t="inlineStr">
        <is>
          <t>BC</t>
        </is>
      </c>
      <c r="D776" s="5" t="n">
        <v>24</v>
      </c>
      <c r="E776" t="inlineStr">
        <is>
          <t>DIALOG</t>
        </is>
      </c>
      <c r="F776">
        <f>IF(ISERROR(VLOOKUP(Transaktionen[[#This Row],[Transaktionen]],BTT[Verwendete Transaktion (Pflichtauswahl)],1,FALSE)),"nein","ja")</f>
        <v/>
      </c>
    </row>
    <row r="777">
      <c r="A777" t="inlineStr">
        <is>
          <t>/SAST/RT_ROLE_BEND</t>
        </is>
      </c>
      <c r="B777" t="inlineStr">
        <is>
          <t>Fiori Backend Rollen erzeugen</t>
        </is>
      </c>
      <c r="C777" t="inlineStr">
        <is>
          <t>BC</t>
        </is>
      </c>
      <c r="D777" s="5" t="n">
        <v>60</v>
      </c>
      <c r="E777" t="inlineStr">
        <is>
          <t>DIALOG</t>
        </is>
      </c>
      <c r="F777">
        <f>IF(ISERROR(VLOOKUP(Transaktionen[[#This Row],[Transaktionen]],BTT[Verwendete Transaktion (Pflichtauswahl)],1,FALSE)),"nein","ja")</f>
        <v/>
      </c>
    </row>
    <row r="778">
      <c r="A778" t="inlineStr">
        <is>
          <t>/SAST/RT_ROLE_FEND</t>
        </is>
      </c>
      <c r="B778" t="inlineStr">
        <is>
          <t>Fiori Frontend Rollen erzeugen</t>
        </is>
      </c>
      <c r="C778" t="inlineStr">
        <is>
          <t>BC</t>
        </is>
      </c>
      <c r="D778" s="5" t="n">
        <v>36</v>
      </c>
      <c r="E778" t="inlineStr">
        <is>
          <t>DIALOG</t>
        </is>
      </c>
      <c r="F778">
        <f>IF(ISERROR(VLOOKUP(Transaktionen[[#This Row],[Transaktionen]],BTT[Verwendete Transaktion (Pflichtauswahl)],1,FALSE)),"nein","ja")</f>
        <v/>
      </c>
    </row>
    <row r="779">
      <c r="A779" t="inlineStr">
        <is>
          <t>/SAST/RT_ROLE_TRACE</t>
        </is>
      </c>
      <c r="B779" t="inlineStr">
        <is>
          <t>Rolle aus Tracedaten erz.</t>
        </is>
      </c>
      <c r="C779" t="inlineStr">
        <is>
          <t>BC</t>
        </is>
      </c>
      <c r="D779" s="5" t="n">
        <v>12</v>
      </c>
      <c r="E779" t="inlineStr">
        <is>
          <t>DIALOG</t>
        </is>
      </c>
      <c r="F779">
        <f>IF(ISERROR(VLOOKUP(Transaktionen[[#This Row],[Transaktionen]],BTT[Verwendete Transaktion (Pflichtauswahl)],1,FALSE)),"nein","ja")</f>
        <v/>
      </c>
    </row>
    <row r="780">
      <c r="A780" t="inlineStr">
        <is>
          <t>/SAST/RT_SETUP</t>
        </is>
      </c>
      <c r="B780" t="inlineStr">
        <is>
          <t>Setup Rollen Tool</t>
        </is>
      </c>
      <c r="C780" t="inlineStr">
        <is>
          <t>BC</t>
        </is>
      </c>
      <c r="D780" s="5" t="inlineStr"/>
      <c r="E780" t="inlineStr"/>
      <c r="F780">
        <f>IF(ISERROR(VLOOKUP(Transaktionen[[#This Row],[Transaktionen]],BTT[Verwendete Transaktion (Pflichtauswahl)],1,FALSE)),"nein","ja")</f>
        <v/>
      </c>
      <c r="G780" t="inlineStr">
        <is>
          <t>in neuester Auswertung von Steffen nicht mehr vorhanden</t>
        </is>
      </c>
    </row>
    <row r="781">
      <c r="A781" t="inlineStr">
        <is>
          <t>/SAST/RT_START</t>
        </is>
      </c>
      <c r="B781" t="inlineStr">
        <is>
          <t>SAST SGM: Startmenü</t>
        </is>
      </c>
      <c r="C781" t="inlineStr">
        <is>
          <t>BC</t>
        </is>
      </c>
      <c r="D781" s="5" t="n">
        <v>12</v>
      </c>
      <c r="E781" t="inlineStr">
        <is>
          <t>DIALOG</t>
        </is>
      </c>
      <c r="F781">
        <f>IF(ISERROR(VLOOKUP(Transaktionen[[#This Row],[Transaktionen]],BTT[Verwendete Transaktion (Pflichtauswahl)],1,FALSE)),"nein","ja")</f>
        <v/>
      </c>
    </row>
    <row r="782">
      <c r="A782" t="inlineStr">
        <is>
          <t>/SAST/RT_TESTUSER_C</t>
        </is>
      </c>
      <c r="B782" t="inlineStr">
        <is>
          <t>Test Benutzer erstellen</t>
        </is>
      </c>
      <c r="C782" t="inlineStr">
        <is>
          <t>BC</t>
        </is>
      </c>
      <c r="D782" s="5" t="n">
        <v>12</v>
      </c>
      <c r="E782" t="inlineStr">
        <is>
          <t>DIALOG</t>
        </is>
      </c>
      <c r="F782">
        <f>IF(ISERROR(VLOOKUP(Transaktionen[[#This Row],[Transaktionen]],BTT[Verwendete Transaktion (Pflichtauswahl)],1,FALSE)),"nein","ja")</f>
        <v/>
      </c>
    </row>
    <row r="783">
      <c r="A783" t="inlineStr">
        <is>
          <t>/SAST/SAVELOG</t>
        </is>
      </c>
      <c r="B783" t="inlineStr">
        <is>
          <t>Sicherung Session-Audit Trails</t>
        </is>
      </c>
      <c r="C783" t="inlineStr">
        <is>
          <t>BC</t>
        </is>
      </c>
      <c r="D783" s="5" t="inlineStr"/>
      <c r="E783" t="inlineStr"/>
      <c r="F783">
        <f>IF(ISERROR(VLOOKUP(Transaktionen[[#This Row],[Transaktionen]],BTT[Verwendete Transaktion (Pflichtauswahl)],1,FALSE)),"nein","ja")</f>
        <v/>
      </c>
      <c r="G783" t="inlineStr">
        <is>
          <t>in neuester Auswertung von Steffen nicht mehr vorhanden</t>
        </is>
      </c>
    </row>
    <row r="784">
      <c r="A784" t="inlineStr">
        <is>
          <t>/SAST/SESSIONLOG</t>
        </is>
      </c>
      <c r="B784" t="inlineStr">
        <is>
          <t>Auswertung Session-Audit Log</t>
        </is>
      </c>
      <c r="C784" t="inlineStr">
        <is>
          <t>BC</t>
        </is>
      </c>
      <c r="D784" s="5" t="n">
        <v>19313</v>
      </c>
      <c r="E784" t="inlineStr">
        <is>
          <t>DIALOG</t>
        </is>
      </c>
      <c r="F784">
        <f>IF(ISERROR(VLOOKUP(Transaktionen[[#This Row],[Transaktionen]],BTT[Verwendete Transaktion (Pflichtauswahl)],1,FALSE)),"nein","ja")</f>
        <v/>
      </c>
    </row>
    <row r="785">
      <c r="A785" t="inlineStr">
        <is>
          <t>/SAST/SET_AUTH_MODE</t>
        </is>
      </c>
      <c r="B785" t="inlineStr">
        <is>
          <t>Modus Berechtigungsprüfung</t>
        </is>
      </c>
      <c r="C785" t="inlineStr">
        <is>
          <t>BC</t>
        </is>
      </c>
      <c r="D785" s="5" t="inlineStr"/>
      <c r="E785" t="inlineStr"/>
      <c r="F785">
        <f>IF(ISERROR(VLOOKUP(Transaktionen[[#This Row],[Transaktionen]],BTT[Verwendete Transaktion (Pflichtauswahl)],1,FALSE)),"nein","ja")</f>
        <v/>
      </c>
      <c r="G785" t="inlineStr">
        <is>
          <t>in neuester Auswertung von Steffen nicht mehr vorhanden</t>
        </is>
      </c>
    </row>
    <row r="786">
      <c r="A786" t="inlineStr">
        <is>
          <t>/SAST/SETUP</t>
        </is>
      </c>
      <c r="B786" t="inlineStr">
        <is>
          <t>Setup</t>
        </is>
      </c>
      <c r="C786" t="inlineStr">
        <is>
          <t>BC</t>
        </is>
      </c>
      <c r="D786" s="5" t="n">
        <v>4</v>
      </c>
      <c r="E786" t="inlineStr">
        <is>
          <t>DIALOG</t>
        </is>
      </c>
      <c r="F786">
        <f>IF(ISERROR(VLOOKUP(Transaktionen[[#This Row],[Transaktionen]],BTT[Verwendete Transaktion (Pflichtauswahl)],1,FALSE)),"nein","ja")</f>
        <v/>
      </c>
    </row>
    <row r="787">
      <c r="A787" t="inlineStr">
        <is>
          <t>/SAST/SIM_AGGREGATOR</t>
        </is>
      </c>
      <c r="B787" t="inlineStr">
        <is>
          <t>Erzeugung komplexer Events</t>
        </is>
      </c>
      <c r="C787" t="inlineStr">
        <is>
          <t>BC</t>
        </is>
      </c>
      <c r="D787" s="5" t="n">
        <v>2</v>
      </c>
      <c r="E787" t="inlineStr"/>
      <c r="F787">
        <f>IF(ISERROR(VLOOKUP(Transaktionen[[#This Row],[Transaktionen]],BTT[Verwendete Transaktion (Pflichtauswahl)],1,FALSE)),"nein","ja")</f>
        <v/>
      </c>
    </row>
    <row r="788">
      <c r="A788" t="inlineStr">
        <is>
          <t>/SAST/SIM_COLL_CENTR</t>
        </is>
      </c>
      <c r="B788" t="inlineStr">
        <is>
          <t>Globalen Kollektor starten</t>
        </is>
      </c>
      <c r="C788" t="inlineStr">
        <is>
          <t>BC</t>
        </is>
      </c>
      <c r="D788" s="5" t="n">
        <v>13</v>
      </c>
      <c r="E788" t="inlineStr">
        <is>
          <t>DIALOG</t>
        </is>
      </c>
      <c r="F788">
        <f>IF(ISERROR(VLOOKUP(Transaktionen[[#This Row],[Transaktionen]],BTT[Verwendete Transaktion (Pflichtauswahl)],1,FALSE)),"nein","ja")</f>
        <v/>
      </c>
    </row>
    <row r="789">
      <c r="A789" t="inlineStr">
        <is>
          <t>/SAST/SIM_COLL_CONN</t>
        </is>
      </c>
      <c r="B789" t="inlineStr">
        <is>
          <t>SAST SR: Connector</t>
        </is>
      </c>
      <c r="C789" t="inlineStr">
        <is>
          <t>BC</t>
        </is>
      </c>
      <c r="D789" s="5" t="n">
        <v>24</v>
      </c>
      <c r="E789" t="inlineStr">
        <is>
          <t>DIALOG</t>
        </is>
      </c>
      <c r="F789">
        <f>IF(ISERROR(VLOOKUP(Transaktionen[[#This Row],[Transaktionen]],BTT[Verwendete Transaktion (Pflichtauswahl)],1,FALSE)),"nein","ja")</f>
        <v/>
      </c>
    </row>
    <row r="790">
      <c r="A790" t="inlineStr">
        <is>
          <t>/SAST/SIM_COLL_LOCAL</t>
        </is>
      </c>
      <c r="B790" t="inlineStr">
        <is>
          <t>Lokalen Kollektor starten</t>
        </is>
      </c>
      <c r="C790" t="inlineStr">
        <is>
          <t>BC</t>
        </is>
      </c>
      <c r="D790" s="5" t="inlineStr"/>
      <c r="E790" t="inlineStr"/>
      <c r="F790">
        <f>IF(ISERROR(VLOOKUP(Transaktionen[[#This Row],[Transaktionen]],BTT[Verwendete Transaktion (Pflichtauswahl)],1,FALSE)),"nein","ja")</f>
        <v/>
      </c>
      <c r="G790" t="inlineStr">
        <is>
          <t>in neuester Auswertung von Steffen nicht mehr vorhanden</t>
        </is>
      </c>
    </row>
    <row r="791">
      <c r="A791" t="inlineStr">
        <is>
          <t>/SAST/SIM_COLL_STAT</t>
        </is>
      </c>
      <c r="B791" t="inlineStr">
        <is>
          <t>Kollektorstatus anzeigen</t>
        </is>
      </c>
      <c r="C791" t="inlineStr">
        <is>
          <t>BC</t>
        </is>
      </c>
      <c r="D791" s="5" t="n">
        <v>368</v>
      </c>
      <c r="E791" t="inlineStr">
        <is>
          <t>DIALOG</t>
        </is>
      </c>
      <c r="F791">
        <f>IF(ISERROR(VLOOKUP(Transaktionen[[#This Row],[Transaktionen]],BTT[Verwendete Transaktion (Pflichtauswahl)],1,FALSE)),"nein","ja")</f>
        <v/>
      </c>
    </row>
    <row r="792">
      <c r="A792" t="inlineStr">
        <is>
          <t>/SAST/SIM_CONTENT</t>
        </is>
      </c>
      <c r="B792" t="inlineStr">
        <is>
          <t>Regel anzeigen</t>
        </is>
      </c>
      <c r="C792" t="inlineStr">
        <is>
          <t>BC</t>
        </is>
      </c>
      <c r="D792" s="5" t="n">
        <v>138</v>
      </c>
      <c r="E792" t="inlineStr">
        <is>
          <t>DIALOG</t>
        </is>
      </c>
      <c r="F792">
        <f>IF(ISERROR(VLOOKUP(Transaktionen[[#This Row],[Transaktionen]],BTT[Verwendete Transaktion (Pflichtauswahl)],1,FALSE)),"nein","ja")</f>
        <v/>
      </c>
    </row>
    <row r="793">
      <c r="A793" t="inlineStr">
        <is>
          <t>/SAST/SIM_DELETE_LOG</t>
        </is>
      </c>
      <c r="B793" t="inlineStr">
        <is>
          <t>Selektives löschen von Logs</t>
        </is>
      </c>
      <c r="C793" t="inlineStr">
        <is>
          <t>BC</t>
        </is>
      </c>
      <c r="D793" s="5" t="inlineStr"/>
      <c r="E793" t="inlineStr"/>
      <c r="F793">
        <f>IF(ISERROR(VLOOKUP(Transaktionen[[#This Row],[Transaktionen]],BTT[Verwendete Transaktion (Pflichtauswahl)],1,FALSE)),"nein","ja")</f>
        <v/>
      </c>
      <c r="G793" t="inlineStr">
        <is>
          <t>in neuester Auswertung von Steffen nicht mehr vorhanden</t>
        </is>
      </c>
    </row>
    <row r="794">
      <c r="A794" t="inlineStr">
        <is>
          <t>/SAST/SIM_DIST_SETUP</t>
        </is>
      </c>
      <c r="B794" t="inlineStr">
        <is>
          <t>Konfiguration verteilen</t>
        </is>
      </c>
      <c r="C794" t="inlineStr">
        <is>
          <t>BC</t>
        </is>
      </c>
      <c r="D794" s="5" t="n">
        <v>345</v>
      </c>
      <c r="E794" t="inlineStr">
        <is>
          <t>DIALOG</t>
        </is>
      </c>
      <c r="F794">
        <f>IF(ISERROR(VLOOKUP(Transaktionen[[#This Row],[Transaktionen]],BTT[Verwendete Transaktion (Pflichtauswahl)],1,FALSE)),"nein","ja")</f>
        <v/>
      </c>
    </row>
    <row r="795">
      <c r="A795" t="inlineStr">
        <is>
          <t>/SAST/SIM_DOWNLOAD</t>
        </is>
      </c>
      <c r="B795" t="inlineStr">
        <is>
          <t>Regel herunterladen</t>
        </is>
      </c>
      <c r="C795" t="inlineStr">
        <is>
          <t>BC</t>
        </is>
      </c>
      <c r="D795" s="5" t="inlineStr"/>
      <c r="E795" t="inlineStr"/>
      <c r="F795">
        <f>IF(ISERROR(VLOOKUP(Transaktionen[[#This Row],[Transaktionen]],BTT[Verwendete Transaktion (Pflichtauswahl)],1,FALSE)),"nein","ja")</f>
        <v/>
      </c>
      <c r="G795" t="inlineStr">
        <is>
          <t>in neuester Auswertung von Steffen nicht mehr vorhanden</t>
        </is>
      </c>
    </row>
    <row r="796">
      <c r="A796" t="inlineStr">
        <is>
          <t>/SAST/SIM_DYN_FILTER</t>
        </is>
      </c>
      <c r="B796" t="inlineStr">
        <is>
          <t>SAST SR: Pflege dynamischer Filter</t>
        </is>
      </c>
      <c r="C796" t="inlineStr">
        <is>
          <t>BC</t>
        </is>
      </c>
      <c r="D796" s="5" t="n">
        <v>171</v>
      </c>
      <c r="E796" t="inlineStr">
        <is>
          <t>DIALOG</t>
        </is>
      </c>
      <c r="F796">
        <f>IF(ISERROR(VLOOKUP(Transaktionen[[#This Row],[Transaktionen]],BTT[Verwendete Transaktion (Pflichtauswahl)],1,FALSE)),"nein","ja")</f>
        <v/>
      </c>
    </row>
    <row r="797">
      <c r="A797" t="inlineStr">
        <is>
          <t>/SAST/SIM_EVENTS</t>
        </is>
      </c>
      <c r="B797" t="inlineStr">
        <is>
          <t>EventID pflegen</t>
        </is>
      </c>
      <c r="C797" t="inlineStr">
        <is>
          <t>BC</t>
        </is>
      </c>
      <c r="D797" s="5" t="n">
        <v>2197</v>
      </c>
      <c r="E797" t="inlineStr">
        <is>
          <t>DIALOG</t>
        </is>
      </c>
      <c r="F797">
        <f>IF(ISERROR(VLOOKUP(Transaktionen[[#This Row],[Transaktionen]],BTT[Verwendete Transaktion (Pflichtauswahl)],1,FALSE)),"nein","ja")</f>
        <v/>
      </c>
    </row>
    <row r="798">
      <c r="A798" t="inlineStr">
        <is>
          <t>/SAST/SIM_GET_USER</t>
        </is>
      </c>
      <c r="B798" t="inlineStr">
        <is>
          <t>Auslesen Benutzerdaten per RFC</t>
        </is>
      </c>
      <c r="C798" t="inlineStr">
        <is>
          <t>BC</t>
        </is>
      </c>
      <c r="D798" s="5" t="n">
        <v>24</v>
      </c>
      <c r="E798" t="inlineStr">
        <is>
          <t>DIALOG</t>
        </is>
      </c>
      <c r="F798">
        <f>IF(ISERROR(VLOOKUP(Transaktionen[[#This Row],[Transaktionen]],BTT[Verwendete Transaktion (Pflichtauswahl)],1,FALSE)),"nein","ja")</f>
        <v/>
      </c>
    </row>
    <row r="799">
      <c r="A799" t="inlineStr">
        <is>
          <t>/SAST/SIM_INCIDENTS</t>
        </is>
      </c>
      <c r="B799" t="inlineStr">
        <is>
          <t>Incident Monitor</t>
        </is>
      </c>
      <c r="C799" t="inlineStr">
        <is>
          <t>BC</t>
        </is>
      </c>
      <c r="D799" s="5" t="n">
        <v>2777</v>
      </c>
      <c r="E799" t="inlineStr">
        <is>
          <t>DIALOG</t>
        </is>
      </c>
      <c r="F799">
        <f>IF(ISERROR(VLOOKUP(Transaktionen[[#This Row],[Transaktionen]],BTT[Verwendete Transaktion (Pflichtauswahl)],1,FALSE)),"nein","ja")</f>
        <v/>
      </c>
    </row>
    <row r="800">
      <c r="A800" t="inlineStr">
        <is>
          <t>/SAST/SIM_MAINT_RULE</t>
        </is>
      </c>
      <c r="B800" t="inlineStr">
        <is>
          <t>Pflege komplexer Regeln</t>
        </is>
      </c>
      <c r="C800" t="inlineStr">
        <is>
          <t>BC</t>
        </is>
      </c>
      <c r="D800" s="5" t="n">
        <v>618</v>
      </c>
      <c r="E800" t="inlineStr">
        <is>
          <t>DIALOG</t>
        </is>
      </c>
      <c r="F800">
        <f>IF(ISERROR(VLOOKUP(Transaktionen[[#This Row],[Transaktionen]],BTT[Verwendete Transaktion (Pflichtauswahl)],1,FALSE)),"nein","ja")</f>
        <v/>
      </c>
    </row>
    <row r="801">
      <c r="A801" t="inlineStr">
        <is>
          <t>/SAST/SIM_MONITOR</t>
        </is>
      </c>
      <c r="B801" t="inlineStr">
        <is>
          <t>Event Monitor</t>
        </is>
      </c>
      <c r="C801" t="inlineStr">
        <is>
          <t>BC</t>
        </is>
      </c>
      <c r="D801" s="5" t="n">
        <v>28080</v>
      </c>
      <c r="E801" t="inlineStr">
        <is>
          <t>DIALOG</t>
        </is>
      </c>
      <c r="F801">
        <f>IF(ISERROR(VLOOKUP(Transaktionen[[#This Row],[Transaktionen]],BTT[Verwendete Transaktion (Pflichtauswahl)],1,FALSE)),"nein","ja")</f>
        <v/>
      </c>
    </row>
    <row r="802">
      <c r="A802" t="inlineStr">
        <is>
          <t>/SAST/SIM_SETUP</t>
        </is>
      </c>
      <c r="B802" t="inlineStr">
        <is>
          <t>SSR Setup pflegen</t>
        </is>
      </c>
      <c r="C802" t="inlineStr">
        <is>
          <t>BC</t>
        </is>
      </c>
      <c r="D802" s="5" t="n">
        <v>161</v>
      </c>
      <c r="E802" t="inlineStr">
        <is>
          <t>DIALOG</t>
        </is>
      </c>
      <c r="F802">
        <f>IF(ISERROR(VLOOKUP(Transaktionen[[#This Row],[Transaktionen]],BTT[Verwendete Transaktion (Pflichtauswahl)],1,FALSE)),"nein","ja")</f>
        <v/>
      </c>
    </row>
    <row r="803">
      <c r="A803" t="inlineStr">
        <is>
          <t>/SAST/SIM_SIEM_EXP</t>
        </is>
      </c>
      <c r="B803" t="inlineStr">
        <is>
          <t>Export von ermittelten Logs</t>
        </is>
      </c>
      <c r="C803" t="inlineStr">
        <is>
          <t>BC</t>
        </is>
      </c>
      <c r="D803" s="5" t="n">
        <v>12</v>
      </c>
      <c r="E803" t="inlineStr">
        <is>
          <t>DIALOG</t>
        </is>
      </c>
      <c r="F803">
        <f>IF(ISERROR(VLOOKUP(Transaktionen[[#This Row],[Transaktionen]],BTT[Verwendete Transaktion (Pflichtauswahl)],1,FALSE)),"nein","ja")</f>
        <v/>
      </c>
    </row>
    <row r="804">
      <c r="A804" t="inlineStr">
        <is>
          <t>/SAST/SIM_SOURCES</t>
        </is>
      </c>
      <c r="B804" t="inlineStr">
        <is>
          <t>DatenquellenID pflegen</t>
        </is>
      </c>
      <c r="C804" t="inlineStr">
        <is>
          <t>BC</t>
        </is>
      </c>
      <c r="D804" s="5" t="n">
        <v>7329</v>
      </c>
      <c r="E804" t="inlineStr">
        <is>
          <t>DIALOG</t>
        </is>
      </c>
      <c r="F804">
        <f>IF(ISERROR(VLOOKUP(Transaktionen[[#This Row],[Transaktionen]],BTT[Verwendete Transaktion (Pflichtauswahl)],1,FALSE)),"nein","ja")</f>
        <v/>
      </c>
    </row>
    <row r="805">
      <c r="A805" t="inlineStr">
        <is>
          <t>/SAST/SIM_START</t>
        </is>
      </c>
      <c r="B805" t="inlineStr">
        <is>
          <t>SAST SSR: Startmenü</t>
        </is>
      </c>
      <c r="C805" t="inlineStr">
        <is>
          <t>BC</t>
        </is>
      </c>
      <c r="D805" s="5" t="n">
        <v>4204</v>
      </c>
      <c r="E805" t="inlineStr">
        <is>
          <t>DIALOG</t>
        </is>
      </c>
      <c r="F805">
        <f>IF(ISERROR(VLOOKUP(Transaktionen[[#This Row],[Transaktionen]],BTT[Verwendete Transaktion (Pflichtauswahl)],1,FALSE)),"nein","ja")</f>
        <v/>
      </c>
    </row>
    <row r="806">
      <c r="A806" t="inlineStr">
        <is>
          <t>/SAST/SIM_SUPP_INFO</t>
        </is>
      </c>
      <c r="B806" t="inlineStr">
        <is>
          <t>Support Info anzeigen</t>
        </is>
      </c>
      <c r="C806" t="inlineStr">
        <is>
          <t>BC</t>
        </is>
      </c>
      <c r="D806" s="5" t="n">
        <v>490</v>
      </c>
      <c r="E806" t="inlineStr">
        <is>
          <t>DIALOG</t>
        </is>
      </c>
      <c r="F806">
        <f>IF(ISERROR(VLOOKUP(Transaktionen[[#This Row],[Transaktionen]],BTT[Verwendete Transaktion (Pflichtauswahl)],1,FALSE)),"nein","ja")</f>
        <v/>
      </c>
    </row>
    <row r="807">
      <c r="A807" t="inlineStr">
        <is>
          <t>/SAST/SIM_SYS_STAT</t>
        </is>
      </c>
      <c r="B807" t="inlineStr">
        <is>
          <t>Systemstatus-Übersicht</t>
        </is>
      </c>
      <c r="C807" t="inlineStr">
        <is>
          <t>BC</t>
        </is>
      </c>
      <c r="D807" s="5" t="n">
        <v>218</v>
      </c>
      <c r="E807" t="inlineStr">
        <is>
          <t>DIALOG</t>
        </is>
      </c>
      <c r="F807">
        <f>IF(ISERROR(VLOOKUP(Transaktionen[[#This Row],[Transaktionen]],BTT[Verwendete Transaktion (Pflichtauswahl)],1,FALSE)),"nein","ja")</f>
        <v/>
      </c>
    </row>
    <row r="808">
      <c r="A808" t="inlineStr">
        <is>
          <t>/SAST/SIM_SYSGROUPS</t>
        </is>
      </c>
      <c r="B808" t="inlineStr">
        <is>
          <t>SystemgruppeID pflegen</t>
        </is>
      </c>
      <c r="C808" t="inlineStr">
        <is>
          <t>BC</t>
        </is>
      </c>
      <c r="D808" s="5" t="n">
        <v>36</v>
      </c>
      <c r="E808" t="inlineStr">
        <is>
          <t>DIALOG</t>
        </is>
      </c>
      <c r="F808">
        <f>IF(ISERROR(VLOOKUP(Transaktionen[[#This Row],[Transaktionen]],BTT[Verwendete Transaktion (Pflichtauswahl)],1,FALSE)),"nein","ja")</f>
        <v/>
      </c>
    </row>
    <row r="809">
      <c r="A809" t="inlineStr">
        <is>
          <t>/SAST/SIM_SYSTEMS</t>
        </is>
      </c>
      <c r="B809" t="inlineStr">
        <is>
          <t>SystemID pflegen</t>
        </is>
      </c>
      <c r="C809" t="inlineStr">
        <is>
          <t>BC</t>
        </is>
      </c>
      <c r="D809" s="5" t="n">
        <v>111</v>
      </c>
      <c r="E809" t="inlineStr">
        <is>
          <t>DIALOG</t>
        </is>
      </c>
      <c r="F809">
        <f>IF(ISERROR(VLOOKUP(Transaktionen[[#This Row],[Transaktionen]],BTT[Verwendete Transaktion (Pflichtauswahl)],1,FALSE)),"nein","ja")</f>
        <v/>
      </c>
    </row>
    <row r="810">
      <c r="A810" t="inlineStr">
        <is>
          <t>/SAST/SIM_UP_CONTENT</t>
        </is>
      </c>
      <c r="B810" t="inlineStr">
        <is>
          <t>Upload neuen Contents</t>
        </is>
      </c>
      <c r="C810" t="inlineStr">
        <is>
          <t>BC</t>
        </is>
      </c>
      <c r="D810" s="5" t="inlineStr"/>
      <c r="E810" t="inlineStr"/>
      <c r="F810">
        <f>IF(ISERROR(VLOOKUP(Transaktionen[[#This Row],[Transaktionen]],BTT[Verwendete Transaktion (Pflichtauswahl)],1,FALSE)),"nein","ja")</f>
        <v/>
      </c>
      <c r="G810" t="inlineStr">
        <is>
          <t>in neuester Auswertung von Steffen nicht mehr vorhanden</t>
        </is>
      </c>
    </row>
    <row r="811">
      <c r="A811" t="inlineStr">
        <is>
          <t>/SAST/SIM_UPLOAD</t>
        </is>
      </c>
      <c r="B811" t="inlineStr">
        <is>
          <t>Regeln hochladen</t>
        </is>
      </c>
      <c r="C811" t="inlineStr">
        <is>
          <t>BC</t>
        </is>
      </c>
      <c r="D811" s="5" t="n">
        <v>1</v>
      </c>
      <c r="E811" t="inlineStr"/>
      <c r="F811">
        <f>IF(ISERROR(VLOOKUP(Transaktionen[[#This Row],[Transaktionen]],BTT[Verwendete Transaktion (Pflichtauswahl)],1,FALSE)),"nein","ja")</f>
        <v/>
      </c>
    </row>
    <row r="812">
      <c r="A812" t="inlineStr">
        <is>
          <t>/SAST/SIMUCHECK_USER</t>
        </is>
      </c>
      <c r="B812" t="inlineStr">
        <is>
          <t>Simulationscheck Benutzer</t>
        </is>
      </c>
      <c r="C812" t="inlineStr">
        <is>
          <t>BC</t>
        </is>
      </c>
      <c r="D812" s="5" t="n">
        <v>12</v>
      </c>
      <c r="E812" t="inlineStr">
        <is>
          <t>DIALOG</t>
        </is>
      </c>
      <c r="F812">
        <f>IF(ISERROR(VLOOKUP(Transaktionen[[#This Row],[Transaktionen]],BTT[Verwendete Transaktion (Pflichtauswahl)],1,FALSE)),"nein","ja")</f>
        <v/>
      </c>
    </row>
    <row r="813">
      <c r="A813" t="inlineStr">
        <is>
          <t>/SAST/SOD_MATRIX</t>
        </is>
      </c>
      <c r="B813" t="inlineStr">
        <is>
          <t>Pflege SoD-Matrix</t>
        </is>
      </c>
      <c r="C813" t="inlineStr">
        <is>
          <t>BC</t>
        </is>
      </c>
      <c r="D813" s="5" t="n">
        <v>272</v>
      </c>
      <c r="E813" t="inlineStr">
        <is>
          <t>DIALOG</t>
        </is>
      </c>
      <c r="F813">
        <f>IF(ISERROR(VLOOKUP(Transaktionen[[#This Row],[Transaktionen]],BTT[Verwendete Transaktion (Pflichtauswahl)],1,FALSE)),"nein","ja")</f>
        <v/>
      </c>
    </row>
    <row r="814">
      <c r="A814" t="inlineStr">
        <is>
          <t>/SAST/SOD_MATRIX_SYS</t>
        </is>
      </c>
      <c r="B814" t="inlineStr">
        <is>
          <t>SoD Matrix - systemübergreif.</t>
        </is>
      </c>
      <c r="C814" t="inlineStr">
        <is>
          <t>BC</t>
        </is>
      </c>
      <c r="D814" s="5" t="inlineStr"/>
      <c r="E814" t="inlineStr"/>
      <c r="F814">
        <f>IF(ISERROR(VLOOKUP(Transaktionen[[#This Row],[Transaktionen]],BTT[Verwendete Transaktion (Pflichtauswahl)],1,FALSE)),"nein","ja")</f>
        <v/>
      </c>
      <c r="G814" t="inlineStr">
        <is>
          <t>in neuester Auswertung von Steffen nicht mehr vorhanden</t>
        </is>
      </c>
    </row>
    <row r="815">
      <c r="A815" t="inlineStr">
        <is>
          <t>/SAST/SPUSER</t>
        </is>
      </c>
      <c r="B815" t="inlineStr">
        <is>
          <t>Pflege SpecialID (pass. Überw.)</t>
        </is>
      </c>
      <c r="C815" t="inlineStr">
        <is>
          <t>BC</t>
        </is>
      </c>
      <c r="D815" s="5" t="n">
        <v>360</v>
      </c>
      <c r="E815" t="inlineStr">
        <is>
          <t>DIALOG</t>
        </is>
      </c>
      <c r="F815">
        <f>IF(ISERROR(VLOOKUP(Transaktionen[[#This Row],[Transaktionen]],BTT[Verwendete Transaktion (Pflichtauswahl)],1,FALSE)),"nein","ja")</f>
        <v/>
      </c>
    </row>
    <row r="816">
      <c r="A816" t="inlineStr">
        <is>
          <t>/SAST/SSR</t>
        </is>
      </c>
      <c r="B816" t="inlineStr">
        <is>
          <t>Genehmigung Session-Request</t>
        </is>
      </c>
      <c r="C816" t="inlineStr">
        <is>
          <t>BC</t>
        </is>
      </c>
      <c r="D816" s="5" t="n">
        <v>389</v>
      </c>
      <c r="E816" t="inlineStr">
        <is>
          <t>DIALOG</t>
        </is>
      </c>
      <c r="F816">
        <f>IF(ISERROR(VLOOKUP(Transaktionen[[#This Row],[Transaktionen]],BTT[Verwendete Transaktion (Pflichtauswahl)],1,FALSE)),"nein","ja")</f>
        <v/>
      </c>
    </row>
    <row r="817">
      <c r="A817" t="inlineStr">
        <is>
          <t>/SAST/START</t>
        </is>
      </c>
      <c r="B817" t="inlineStr">
        <is>
          <t>SAST Control Center: Startmenü</t>
        </is>
      </c>
      <c r="C817" t="inlineStr">
        <is>
          <t>BC</t>
        </is>
      </c>
      <c r="D817" s="5" t="n">
        <v>1</v>
      </c>
      <c r="E817" t="inlineStr">
        <is>
          <t>DIALOG</t>
        </is>
      </c>
      <c r="F817">
        <f>IF(ISERROR(VLOOKUP(Transaktionen[[#This Row],[Transaktionen]],BTT[Verwendete Transaktion (Pflichtauswahl)],1,FALSE)),"nein","ja")</f>
        <v/>
      </c>
    </row>
    <row r="818">
      <c r="A818" t="inlineStr">
        <is>
          <t>/SAST/START_LICENSE</t>
        </is>
      </c>
      <c r="B818" t="inlineStr">
        <is>
          <t>Zentrale Lizenzverwaltung</t>
        </is>
      </c>
      <c r="C818" t="inlineStr">
        <is>
          <t>BC</t>
        </is>
      </c>
      <c r="D818" s="5" t="n">
        <v>626</v>
      </c>
      <c r="E818" t="inlineStr">
        <is>
          <t>DIALOG</t>
        </is>
      </c>
      <c r="F818">
        <f>IF(ISERROR(VLOOKUP(Transaktionen[[#This Row],[Transaktionen]],BTT[Verwendete Transaktion (Pflichtauswahl)],1,FALSE)),"nein","ja")</f>
        <v/>
      </c>
    </row>
    <row r="819">
      <c r="A819" t="inlineStr">
        <is>
          <t>/SAST/STD_PROFS</t>
        </is>
      </c>
      <c r="B819" t="inlineStr">
        <is>
          <t>Pflege kritische STD. Profile</t>
        </is>
      </c>
      <c r="C819" t="inlineStr">
        <is>
          <t>BC</t>
        </is>
      </c>
      <c r="D819" s="5" t="inlineStr"/>
      <c r="E819" t="inlineStr"/>
      <c r="F819">
        <f>IF(ISERROR(VLOOKUP(Transaktionen[[#This Row],[Transaktionen]],BTT[Verwendete Transaktion (Pflichtauswahl)],1,FALSE)),"nein","ja")</f>
        <v/>
      </c>
      <c r="G819" t="inlineStr">
        <is>
          <t>in neuester Auswertung von Steffen nicht mehr vorhanden</t>
        </is>
      </c>
    </row>
    <row r="820">
      <c r="A820" t="inlineStr">
        <is>
          <t>/SAST/SUPPORTINFO</t>
        </is>
      </c>
      <c r="B820" t="inlineStr">
        <is>
          <t>Anzeige Support Infos</t>
        </is>
      </c>
      <c r="C820" t="inlineStr">
        <is>
          <t>BC</t>
        </is>
      </c>
      <c r="D820" s="5" t="n">
        <v>26</v>
      </c>
      <c r="E820" t="inlineStr">
        <is>
          <t>DIALOG</t>
        </is>
      </c>
      <c r="F820">
        <f>IF(ISERROR(VLOOKUP(Transaktionen[[#This Row],[Transaktionen]],BTT[Verwendete Transaktion (Pflichtauswahl)],1,FALSE)),"nein","ja")</f>
        <v/>
      </c>
    </row>
    <row r="821">
      <c r="A821" t="inlineStr">
        <is>
          <t>/SAST/SUSER</t>
        </is>
      </c>
      <c r="B821" t="inlineStr">
        <is>
          <t>Zuordn. SAP-User - EmergencyID</t>
        </is>
      </c>
      <c r="C821" t="inlineStr">
        <is>
          <t>BC</t>
        </is>
      </c>
      <c r="D821" s="5" t="n">
        <v>1032</v>
      </c>
      <c r="E821" t="inlineStr">
        <is>
          <t>DIALOG</t>
        </is>
      </c>
      <c r="F821">
        <f>IF(ISERROR(VLOOKUP(Transaktionen[[#This Row],[Transaktionen]],BTT[Verwendete Transaktion (Pflichtauswahl)],1,FALSE)),"nein","ja")</f>
        <v/>
      </c>
    </row>
    <row r="822">
      <c r="A822" t="inlineStr">
        <is>
          <t>/SAST/SYSGROUP</t>
        </is>
      </c>
      <c r="B822" t="inlineStr">
        <is>
          <t>Pflege Systemgruppe/-verbund</t>
        </is>
      </c>
      <c r="C822" t="inlineStr">
        <is>
          <t>BC</t>
        </is>
      </c>
      <c r="D822" s="5" t="n">
        <v>40</v>
      </c>
      <c r="E822" t="inlineStr"/>
      <c r="F822">
        <f>IF(ISERROR(VLOOKUP(Transaktionen[[#This Row],[Transaktionen]],BTT[Verwendete Transaktion (Pflichtauswahl)],1,FALSE)),"nein","ja")</f>
        <v/>
      </c>
    </row>
    <row r="823">
      <c r="A823" t="inlineStr">
        <is>
          <t>/SAST/SYSPARAMS</t>
        </is>
      </c>
      <c r="B823" t="inlineStr">
        <is>
          <t>Liste kritische RZ10-Parameter</t>
        </is>
      </c>
      <c r="C823" t="inlineStr">
        <is>
          <t>BC</t>
        </is>
      </c>
      <c r="D823" s="5" t="n">
        <v>1041</v>
      </c>
      <c r="E823" t="inlineStr">
        <is>
          <t>DIALOG</t>
        </is>
      </c>
      <c r="F823">
        <f>IF(ISERROR(VLOOKUP(Transaktionen[[#This Row],[Transaktionen]],BTT[Verwendete Transaktion (Pflichtauswahl)],1,FALSE)),"nein","ja")</f>
        <v/>
      </c>
    </row>
    <row r="824">
      <c r="A824" t="inlineStr">
        <is>
          <t>/SAST/SYSTEM</t>
        </is>
      </c>
      <c r="B824" t="inlineStr">
        <is>
          <t>Pflege Systeme</t>
        </is>
      </c>
      <c r="C824" t="inlineStr">
        <is>
          <t>BC</t>
        </is>
      </c>
      <c r="D824" s="5" t="n">
        <v>2449</v>
      </c>
      <c r="E824" t="inlineStr">
        <is>
          <t>DIALOG</t>
        </is>
      </c>
      <c r="F824">
        <f>IF(ISERROR(VLOOKUP(Transaktionen[[#This Row],[Transaktionen]],BTT[Verwendete Transaktion (Pflichtauswahl)],1,FALSE)),"nein","ja")</f>
        <v/>
      </c>
    </row>
    <row r="825">
      <c r="A825" t="inlineStr">
        <is>
          <t>/SAST/TMS_AUDIT</t>
        </is>
      </c>
      <c r="B825" t="inlineStr">
        <is>
          <t>Audit von Transporten</t>
        </is>
      </c>
      <c r="C825" t="inlineStr">
        <is>
          <t>BC</t>
        </is>
      </c>
      <c r="D825" s="5" t="inlineStr"/>
      <c r="E825" t="inlineStr"/>
      <c r="F825">
        <f>IF(ISERROR(VLOOKUP(Transaktionen[[#This Row],[Transaktionen]],BTT[Verwendete Transaktion (Pflichtauswahl)],1,FALSE)),"nein","ja")</f>
        <v/>
      </c>
      <c r="G825" t="inlineStr">
        <is>
          <t>in neuester Auswertung von Steffen nicht mehr vorhanden</t>
        </is>
      </c>
    </row>
    <row r="826">
      <c r="A826" t="inlineStr">
        <is>
          <t>/SAST/TOKEN_LOGS</t>
        </is>
      </c>
      <c r="B826" t="inlineStr">
        <is>
          <t>SAST: Anzeige der Token Protokolle</t>
        </is>
      </c>
      <c r="C826" t="inlineStr">
        <is>
          <t>BC</t>
        </is>
      </c>
      <c r="D826" s="5" t="inlineStr"/>
      <c r="E826" t="inlineStr"/>
      <c r="F826">
        <f>IF(ISERROR(VLOOKUP(Transaktionen[[#This Row],[Transaktionen]],BTT[Verwendete Transaktion (Pflichtauswahl)],1,FALSE)),"nein","ja")</f>
        <v/>
      </c>
      <c r="G826" t="inlineStr">
        <is>
          <t>in neuester Auswertung von Steffen nicht mehr vorhanden</t>
        </is>
      </c>
    </row>
    <row r="827">
      <c r="A827" t="inlineStr">
        <is>
          <t>/SAST/TSE</t>
        </is>
      </c>
      <c r="B827" t="inlineStr">
        <is>
          <t>Technical Security Analyse</t>
        </is>
      </c>
      <c r="C827" t="inlineStr">
        <is>
          <t>BC</t>
        </is>
      </c>
      <c r="D827" s="5" t="n">
        <v>607</v>
      </c>
      <c r="E827" t="inlineStr">
        <is>
          <t>DIALOG</t>
        </is>
      </c>
      <c r="F827">
        <f>IF(ISERROR(VLOOKUP(Transaktionen[[#This Row],[Transaktionen]],BTT[Verwendete Transaktion (Pflichtauswahl)],1,FALSE)),"nein","ja")</f>
        <v/>
      </c>
    </row>
    <row r="828">
      <c r="A828" t="inlineStr">
        <is>
          <t>/SAST/UPDATE_ADMINGR</t>
        </is>
      </c>
      <c r="B828" t="inlineStr">
        <is>
          <t>Aktualisiere AdminGruppen-Zuordnung</t>
        </is>
      </c>
      <c r="C828" t="inlineStr">
        <is>
          <t>BC</t>
        </is>
      </c>
      <c r="D828" s="5" t="inlineStr"/>
      <c r="E828" t="inlineStr"/>
      <c r="F828">
        <f>IF(ISERROR(VLOOKUP(Transaktionen[[#This Row],[Transaktionen]],BTT[Verwendete Transaktion (Pflichtauswahl)],1,FALSE)),"nein","ja")</f>
        <v/>
      </c>
      <c r="G828" t="inlineStr">
        <is>
          <t>in neuester Auswertung von Steffen nicht mehr vorhanden</t>
        </is>
      </c>
    </row>
    <row r="829">
      <c r="A829" t="inlineStr">
        <is>
          <t>/SAST/UPLOAD_MIT_CON</t>
        </is>
      </c>
      <c r="B829" t="inlineStr">
        <is>
          <t>Upload Mitigationseinträge</t>
        </is>
      </c>
      <c r="C829" t="inlineStr">
        <is>
          <t>BC</t>
        </is>
      </c>
      <c r="D829" s="5" t="inlineStr"/>
      <c r="E829" t="inlineStr"/>
      <c r="F829">
        <f>IF(ISERROR(VLOOKUP(Transaktionen[[#This Row],[Transaktionen]],BTT[Verwendete Transaktion (Pflichtauswahl)],1,FALSE)),"nein","ja")</f>
        <v/>
      </c>
      <c r="G829" t="inlineStr">
        <is>
          <t>in neuester Auswertung von Steffen nicht mehr vorhanden</t>
        </is>
      </c>
    </row>
    <row r="830">
      <c r="A830" t="inlineStr">
        <is>
          <t>/SAST/URLM_CHECK</t>
        </is>
      </c>
      <c r="B830" t="inlineStr">
        <is>
          <t>SAST: URLM Rollen Audit</t>
        </is>
      </c>
      <c r="C830" t="inlineStr">
        <is>
          <t>BC</t>
        </is>
      </c>
      <c r="D830" s="5" t="n">
        <v>6</v>
      </c>
      <c r="E830" t="inlineStr">
        <is>
          <t>DIALOG</t>
        </is>
      </c>
      <c r="F830">
        <f>IF(ISERROR(VLOOKUP(Transaktionen[[#This Row],[Transaktionen]],BTT[Verwendete Transaktion (Pflichtauswahl)],1,FALSE)),"nein","ja")</f>
        <v/>
      </c>
    </row>
    <row r="831">
      <c r="A831" t="inlineStr">
        <is>
          <t>/SAST/US_ACT_COLL</t>
        </is>
      </c>
      <c r="B831" t="inlineStr">
        <is>
          <t>Datencollector Tcode/Benutzer</t>
        </is>
      </c>
      <c r="C831" t="inlineStr">
        <is>
          <t>BC</t>
        </is>
      </c>
      <c r="D831" s="5" t="inlineStr"/>
      <c r="E831" t="inlineStr"/>
      <c r="F831">
        <f>IF(ISERROR(VLOOKUP(Transaktionen[[#This Row],[Transaktionen]],BTT[Verwendete Transaktion (Pflichtauswahl)],1,FALSE)),"nein","ja")</f>
        <v/>
      </c>
      <c r="G831" t="inlineStr">
        <is>
          <t>in neuester Auswertung von Steffen nicht mehr vorhanden</t>
        </is>
      </c>
    </row>
    <row r="832">
      <c r="A832" t="inlineStr">
        <is>
          <t>/SAST/US_EXEC_SOD</t>
        </is>
      </c>
      <c r="B832" t="inlineStr">
        <is>
          <t>Liste SoD Konflikte ausgeführt</t>
        </is>
      </c>
      <c r="C832" t="inlineStr">
        <is>
          <t>BC</t>
        </is>
      </c>
      <c r="D832" s="5" t="inlineStr"/>
      <c r="E832" t="inlineStr"/>
      <c r="F832">
        <f>IF(ISERROR(VLOOKUP(Transaktionen[[#This Row],[Transaktionen]],BTT[Verwendete Transaktion (Pflichtauswahl)],1,FALSE)),"nein","ja")</f>
        <v/>
      </c>
      <c r="G832" t="inlineStr">
        <is>
          <t>in neuester Auswertung von Steffen nicht mehr vorhanden</t>
        </is>
      </c>
    </row>
    <row r="833">
      <c r="A833" t="inlineStr">
        <is>
          <t>/SAST/US_USER_ACTIV</t>
        </is>
      </c>
      <c r="B833" t="inlineStr">
        <is>
          <t>Transaktionsübersicht Benutzer</t>
        </is>
      </c>
      <c r="C833" t="inlineStr">
        <is>
          <t>BC</t>
        </is>
      </c>
      <c r="D833" s="5" t="n">
        <v>4854</v>
      </c>
      <c r="E833" t="inlineStr">
        <is>
          <t>DIALOG</t>
        </is>
      </c>
      <c r="F833">
        <f>IF(ISERROR(VLOOKUP(Transaktionen[[#This Row],[Transaktionen]],BTT[Verwendete Transaktion (Pflichtauswahl)],1,FALSE)),"nein","ja")</f>
        <v/>
      </c>
    </row>
    <row r="834">
      <c r="A834" t="inlineStr">
        <is>
          <t>/SAST/USER_CRIT_AUTH</t>
        </is>
      </c>
      <c r="B834" t="inlineStr">
        <is>
          <t>Krit. Berecht.kombinationen</t>
        </is>
      </c>
      <c r="C834" t="inlineStr">
        <is>
          <t>BC</t>
        </is>
      </c>
      <c r="D834" s="5" t="n">
        <v>2481</v>
      </c>
      <c r="E834" t="inlineStr">
        <is>
          <t>DIALOG</t>
        </is>
      </c>
      <c r="F834">
        <f>IF(ISERROR(VLOOKUP(Transaktionen[[#This Row],[Transaktionen]],BTT[Verwendete Transaktion (Pflichtauswahl)],1,FALSE)),"nein","ja")</f>
        <v/>
      </c>
    </row>
    <row r="835">
      <c r="A835" t="inlineStr">
        <is>
          <t>/SAST/USER_EXITS</t>
        </is>
      </c>
      <c r="B835" t="inlineStr">
        <is>
          <t>User Exits</t>
        </is>
      </c>
      <c r="C835" t="inlineStr">
        <is>
          <t>BC</t>
        </is>
      </c>
      <c r="D835" s="5" t="n">
        <v>12</v>
      </c>
      <c r="E835" t="inlineStr">
        <is>
          <t>DIALOG</t>
        </is>
      </c>
      <c r="F835">
        <f>IF(ISERROR(VLOOKUP(Transaktionen[[#This Row],[Transaktionen]],BTT[Verwendete Transaktion (Pflichtauswahl)],1,FALSE)),"nein","ja")</f>
        <v/>
      </c>
    </row>
    <row r="836">
      <c r="A836" t="inlineStr">
        <is>
          <t>/SAST/USER_INACTIVE</t>
        </is>
      </c>
      <c r="B836" t="inlineStr">
        <is>
          <t>Inaktive Benutzer</t>
        </is>
      </c>
      <c r="C836" t="inlineStr">
        <is>
          <t>BC</t>
        </is>
      </c>
      <c r="D836" s="5" t="n">
        <v>473</v>
      </c>
      <c r="E836" t="inlineStr">
        <is>
          <t>DIALOG</t>
        </is>
      </c>
      <c r="F836">
        <f>IF(ISERROR(VLOOKUP(Transaktionen[[#This Row],[Transaktionen]],BTT[Verwendete Transaktion (Pflichtauswahl)],1,FALSE)),"nein","ja")</f>
        <v/>
      </c>
    </row>
    <row r="837">
      <c r="A837" t="inlineStr">
        <is>
          <t>/SAST/USER_MASTER</t>
        </is>
      </c>
      <c r="B837" t="inlineStr">
        <is>
          <t>Prüfung Benutzerstamm</t>
        </is>
      </c>
      <c r="C837" t="inlineStr">
        <is>
          <t>BC</t>
        </is>
      </c>
      <c r="D837" s="5" t="n">
        <v>9322</v>
      </c>
      <c r="E837" t="inlineStr">
        <is>
          <t>DIALOG</t>
        </is>
      </c>
      <c r="F837">
        <f>IF(ISERROR(VLOOKUP(Transaktionen[[#This Row],[Transaktionen]],BTT[Verwendete Transaktion (Pflichtauswahl)],1,FALSE)),"nein","ja")</f>
        <v/>
      </c>
    </row>
    <row r="838">
      <c r="A838" t="inlineStr">
        <is>
          <t>/SAST/USERNOLOCK</t>
        </is>
      </c>
      <c r="B838" t="inlineStr">
        <is>
          <t>Pflege Benutzer: nie sperren</t>
        </is>
      </c>
      <c r="C838" t="inlineStr">
        <is>
          <t>BC</t>
        </is>
      </c>
      <c r="D838" s="5" t="n">
        <v>12</v>
      </c>
      <c r="E838" t="inlineStr"/>
      <c r="F838">
        <f>IF(ISERROR(VLOOKUP(Transaktionen[[#This Row],[Transaktionen]],BTT[Verwendete Transaktion (Pflichtauswahl)],1,FALSE)),"nein","ja")</f>
        <v/>
      </c>
    </row>
    <row r="839">
      <c r="A839" t="inlineStr">
        <is>
          <t>/SAST/USERS_AGR_PROF</t>
        </is>
      </c>
      <c r="B839" t="inlineStr">
        <is>
          <t>Benutzer mit Rollenänderungen</t>
        </is>
      </c>
      <c r="C839" t="inlineStr">
        <is>
          <t>BC</t>
        </is>
      </c>
      <c r="D839" s="5" t="n">
        <v>217</v>
      </c>
      <c r="E839" t="inlineStr">
        <is>
          <t>DIALOG</t>
        </is>
      </c>
      <c r="F839">
        <f>IF(ISERROR(VLOOKUP(Transaktionen[[#This Row],[Transaktionen]],BTT[Verwendete Transaktion (Pflichtauswahl)],1,FALSE)),"nein","ja")</f>
        <v/>
      </c>
    </row>
    <row r="840">
      <c r="A840" t="inlineStr">
        <is>
          <t>/SAST/USR40</t>
        </is>
      </c>
      <c r="B840" t="inlineStr">
        <is>
          <t>Übersicht verbotene Kennwörter USR40</t>
        </is>
      </c>
      <c r="C840" t="inlineStr">
        <is>
          <t>BC</t>
        </is>
      </c>
      <c r="D840" s="5" t="n">
        <v>66</v>
      </c>
      <c r="E840" t="inlineStr">
        <is>
          <t>DIALOG</t>
        </is>
      </c>
      <c r="F840">
        <f>IF(ISERROR(VLOOKUP(Transaktionen[[#This Row],[Transaktionen]],BTT[Verwendete Transaktion (Pflichtauswahl)],1,FALSE)),"nein","ja")</f>
        <v/>
      </c>
    </row>
    <row r="841">
      <c r="A841" t="inlineStr">
        <is>
          <t>/SAST/WF_AIT_REQUEST</t>
        </is>
      </c>
      <c r="B841" t="inlineStr">
        <is>
          <t>Meine Anträge (Status IT)</t>
        </is>
      </c>
      <c r="C841" t="inlineStr">
        <is>
          <t>BC</t>
        </is>
      </c>
      <c r="D841" s="5" t="inlineStr"/>
      <c r="E841" t="inlineStr"/>
      <c r="F841">
        <f>IF(ISERROR(VLOOKUP(Transaktionen[[#This Row],[Transaktionen]],BTT[Verwendete Transaktion (Pflichtauswahl)],1,FALSE)),"nein","ja")</f>
        <v/>
      </c>
      <c r="G841" t="inlineStr">
        <is>
          <t>in neuester Auswertung von Steffen nicht mehr vorhanden</t>
        </is>
      </c>
    </row>
    <row r="842">
      <c r="A842" t="inlineStr">
        <is>
          <t>/SAST/WF_ALL_APPRVAL</t>
        </is>
      </c>
      <c r="B842" t="inlineStr">
        <is>
          <t>Anzeige Alle Antragsgenehmigungen</t>
        </is>
      </c>
      <c r="C842" t="inlineStr">
        <is>
          <t>BC</t>
        </is>
      </c>
      <c r="D842" s="5" t="inlineStr"/>
      <c r="E842" t="inlineStr"/>
      <c r="F842">
        <f>IF(ISERROR(VLOOKUP(Transaktionen[[#This Row],[Transaktionen]],BTT[Verwendete Transaktion (Pflichtauswahl)],1,FALSE)),"nein","ja")</f>
        <v/>
      </c>
      <c r="G842" t="inlineStr">
        <is>
          <t>in neuester Auswertung von Steffen nicht mehr vorhanden</t>
        </is>
      </c>
    </row>
    <row r="843">
      <c r="A843" t="inlineStr">
        <is>
          <t>/SAST/WF_ALL_OPENAPP</t>
        </is>
      </c>
      <c r="B843" t="inlineStr">
        <is>
          <t>Anzeige Alle Offenen Anträge</t>
        </is>
      </c>
      <c r="C843" t="inlineStr">
        <is>
          <t>BC</t>
        </is>
      </c>
      <c r="D843" s="5" t="n">
        <v>108</v>
      </c>
      <c r="E843" t="inlineStr"/>
      <c r="F843">
        <f>IF(ISERROR(VLOOKUP(Transaktionen[[#This Row],[Transaktionen]],BTT[Verwendete Transaktion (Pflichtauswahl)],1,FALSE)),"nein","ja")</f>
        <v/>
      </c>
    </row>
    <row r="844">
      <c r="A844" t="inlineStr">
        <is>
          <t>/SAST/WF_ALL_REQLINK</t>
        </is>
      </c>
      <c r="B844" t="inlineStr">
        <is>
          <t>Anzeige Alle Antragsverknüpfungen</t>
        </is>
      </c>
      <c r="C844" t="inlineStr">
        <is>
          <t>BC</t>
        </is>
      </c>
      <c r="D844" s="5" t="inlineStr"/>
      <c r="E844" t="inlineStr"/>
      <c r="F844">
        <f>IF(ISERROR(VLOOKUP(Transaktionen[[#This Row],[Transaktionen]],BTT[Verwendete Transaktion (Pflichtauswahl)],1,FALSE)),"nein","ja")</f>
        <v/>
      </c>
      <c r="G844" t="inlineStr">
        <is>
          <t>in neuester Auswertung von Steffen nicht mehr vorhanden</t>
        </is>
      </c>
    </row>
    <row r="845">
      <c r="A845" t="inlineStr">
        <is>
          <t>/SAST/WF_ALL_REQUEST</t>
        </is>
      </c>
      <c r="B845" t="inlineStr">
        <is>
          <t>Anzeige Alle Anträge</t>
        </is>
      </c>
      <c r="C845" t="inlineStr">
        <is>
          <t>BC</t>
        </is>
      </c>
      <c r="D845" s="5" t="inlineStr"/>
      <c r="E845" t="inlineStr"/>
      <c r="F845">
        <f>IF(ISERROR(VLOOKUP(Transaktionen[[#This Row],[Transaktionen]],BTT[Verwendete Transaktion (Pflichtauswahl)],1,FALSE)),"nein","ja")</f>
        <v/>
      </c>
      <c r="G845" t="inlineStr">
        <is>
          <t>in neuester Auswertung von Steffen nicht mehr vorhanden</t>
        </is>
      </c>
    </row>
    <row r="846">
      <c r="A846" t="inlineStr">
        <is>
          <t>/SAST/WF_ANTRAG_ADM</t>
        </is>
      </c>
      <c r="B846" t="inlineStr">
        <is>
          <t>Antrag bearbeiten</t>
        </is>
      </c>
      <c r="C846" t="inlineStr">
        <is>
          <t>BC</t>
        </is>
      </c>
      <c r="D846" s="5" t="inlineStr"/>
      <c r="E846" t="inlineStr"/>
      <c r="F846">
        <f>IF(ISERROR(VLOOKUP(Transaktionen[[#This Row],[Transaktionen]],BTT[Verwendete Transaktion (Pflichtauswahl)],1,FALSE)),"nein","ja")</f>
        <v/>
      </c>
      <c r="G846" t="inlineStr">
        <is>
          <t>in neuester Auswertung von Steffen nicht mehr vorhanden</t>
        </is>
      </c>
    </row>
    <row r="847">
      <c r="A847" t="inlineStr">
        <is>
          <t>/SAST/WF_ANTRAG_DO</t>
        </is>
      </c>
      <c r="B847" t="inlineStr">
        <is>
          <t>Umsetzen Antrag</t>
        </is>
      </c>
      <c r="C847" t="inlineStr">
        <is>
          <t>BC</t>
        </is>
      </c>
      <c r="D847" s="5" t="inlineStr"/>
      <c r="E847" t="inlineStr"/>
      <c r="F847">
        <f>IF(ISERROR(VLOOKUP(Transaktionen[[#This Row],[Transaktionen]],BTT[Verwendete Transaktion (Pflichtauswahl)],1,FALSE)),"nein","ja")</f>
        <v/>
      </c>
      <c r="G847" t="inlineStr">
        <is>
          <t>in neuester Auswertung von Steffen nicht mehr vorhanden</t>
        </is>
      </c>
    </row>
    <row r="848">
      <c r="A848" t="inlineStr">
        <is>
          <t>/SAST/WF_ANTRAG_GEN</t>
        </is>
      </c>
      <c r="B848" t="inlineStr">
        <is>
          <t>Genehmigen Antrag</t>
        </is>
      </c>
      <c r="C848" t="inlineStr">
        <is>
          <t>BC</t>
        </is>
      </c>
      <c r="D848" s="5" t="inlineStr"/>
      <c r="E848" t="inlineStr"/>
      <c r="F848">
        <f>IF(ISERROR(VLOOKUP(Transaktionen[[#This Row],[Transaktionen]],BTT[Verwendete Transaktion (Pflichtauswahl)],1,FALSE)),"nein","ja")</f>
        <v/>
      </c>
      <c r="G848" t="inlineStr">
        <is>
          <t>in neuester Auswertung von Steffen nicht mehr vorhanden</t>
        </is>
      </c>
    </row>
    <row r="849">
      <c r="A849" t="inlineStr">
        <is>
          <t>/SAST/WF_ANTRAG_MOD</t>
        </is>
      </c>
      <c r="B849" t="inlineStr">
        <is>
          <t>Modifizieren Antrag</t>
        </is>
      </c>
      <c r="C849" t="inlineStr">
        <is>
          <t>BC</t>
        </is>
      </c>
      <c r="D849" s="5" t="n">
        <v>18</v>
      </c>
      <c r="E849" t="inlineStr"/>
      <c r="F849">
        <f>IF(ISERROR(VLOOKUP(Transaktionen[[#This Row],[Transaktionen]],BTT[Verwendete Transaktion (Pflichtauswahl)],1,FALSE)),"nein","ja")</f>
        <v/>
      </c>
    </row>
    <row r="850">
      <c r="A850" t="inlineStr">
        <is>
          <t>/SAST/WF_ANTRAG_NEU</t>
        </is>
      </c>
      <c r="B850" t="inlineStr">
        <is>
          <t>Erstellen Antrag</t>
        </is>
      </c>
      <c r="C850" t="inlineStr">
        <is>
          <t>BC</t>
        </is>
      </c>
      <c r="D850" s="5" t="inlineStr"/>
      <c r="E850" t="inlineStr"/>
      <c r="F850">
        <f>IF(ISERROR(VLOOKUP(Transaktionen[[#This Row],[Transaktionen]],BTT[Verwendete Transaktion (Pflichtauswahl)],1,FALSE)),"nein","ja")</f>
        <v/>
      </c>
      <c r="G850" t="inlineStr">
        <is>
          <t>in neuester Auswertung von Steffen nicht mehr vorhanden</t>
        </is>
      </c>
    </row>
    <row r="851">
      <c r="A851" t="inlineStr">
        <is>
          <t>/SAST/WF_ANTRG_ADM_O</t>
        </is>
      </c>
      <c r="B851" t="inlineStr">
        <is>
          <t>Eigenen Antrag bearbeiten</t>
        </is>
      </c>
      <c r="C851" t="inlineStr">
        <is>
          <t>BC</t>
        </is>
      </c>
      <c r="D851" s="5" t="inlineStr"/>
      <c r="E851" t="inlineStr"/>
      <c r="F851">
        <f>IF(ISERROR(VLOOKUP(Transaktionen[[#This Row],[Transaktionen]],BTT[Verwendete Transaktion (Pflichtauswahl)],1,FALSE)),"nein","ja")</f>
        <v/>
      </c>
      <c r="G851" t="inlineStr">
        <is>
          <t>in neuester Auswertung von Steffen nicht mehr vorhanden</t>
        </is>
      </c>
    </row>
    <row r="852">
      <c r="A852" t="inlineStr">
        <is>
          <t>/SAST/WF_CONFIG</t>
        </is>
      </c>
      <c r="B852" t="inlineStr">
        <is>
          <t>SAST UAM: Startmenü (Konfig.)</t>
        </is>
      </c>
      <c r="C852" t="inlineStr">
        <is>
          <t>BC</t>
        </is>
      </c>
      <c r="D852" s="5" t="n">
        <v>26</v>
      </c>
      <c r="E852" t="inlineStr">
        <is>
          <t>DIALOG</t>
        </is>
      </c>
      <c r="F852">
        <f>IF(ISERROR(VLOOKUP(Transaktionen[[#This Row],[Transaktionen]],BTT[Verwendete Transaktion (Pflichtauswahl)],1,FALSE)),"nein","ja")</f>
        <v/>
      </c>
    </row>
    <row r="853">
      <c r="A853" t="inlineStr">
        <is>
          <t>/SAST/WF_EMAIL</t>
        </is>
      </c>
      <c r="B853" t="inlineStr">
        <is>
          <t>Pflege E-Mail Textbausteine</t>
        </is>
      </c>
      <c r="C853" t="inlineStr">
        <is>
          <t>BC</t>
        </is>
      </c>
      <c r="D853" s="5" t="inlineStr"/>
      <c r="E853" t="inlineStr"/>
      <c r="F853">
        <f>IF(ISERROR(VLOOKUP(Transaktionen[[#This Row],[Transaktionen]],BTT[Verwendete Transaktion (Pflichtauswahl)],1,FALSE)),"nein","ja")</f>
        <v/>
      </c>
      <c r="G853" t="inlineStr">
        <is>
          <t>in neuester Auswertung von Steffen nicht mehr vorhanden</t>
        </is>
      </c>
    </row>
    <row r="854">
      <c r="A854" t="inlineStr">
        <is>
          <t>/SAST/WF_GROUP</t>
        </is>
      </c>
      <c r="B854" t="inlineStr">
        <is>
          <t>Pflege WF Bearbeiter-Gruppen</t>
        </is>
      </c>
      <c r="C854" t="inlineStr">
        <is>
          <t>BC</t>
        </is>
      </c>
      <c r="D854" s="5" t="inlineStr"/>
      <c r="E854" t="inlineStr"/>
      <c r="F854">
        <f>IF(ISERROR(VLOOKUP(Transaktionen[[#This Row],[Transaktionen]],BTT[Verwendete Transaktion (Pflichtauswahl)],1,FALSE)),"nein","ja")</f>
        <v/>
      </c>
      <c r="G854" t="inlineStr">
        <is>
          <t>in neuester Auswertung von Steffen nicht mehr vorhanden</t>
        </is>
      </c>
    </row>
    <row r="855">
      <c r="A855" t="inlineStr">
        <is>
          <t>/SAST/WF_GROUP_DIS</t>
        </is>
      </c>
      <c r="B855" t="inlineStr">
        <is>
          <t>Anzeige WF Bearbeiter-Gruppen</t>
        </is>
      </c>
      <c r="C855" t="inlineStr">
        <is>
          <t>BC</t>
        </is>
      </c>
      <c r="D855" s="5" t="inlineStr"/>
      <c r="E855" t="inlineStr"/>
      <c r="F855">
        <f>IF(ISERROR(VLOOKUP(Transaktionen[[#This Row],[Transaktionen]],BTT[Verwendete Transaktion (Pflichtauswahl)],1,FALSE)),"nein","ja")</f>
        <v/>
      </c>
      <c r="G855" t="inlineStr">
        <is>
          <t>in neuester Auswertung von Steffen nicht mehr vorhanden</t>
        </is>
      </c>
    </row>
    <row r="856">
      <c r="A856" t="inlineStr">
        <is>
          <t>/SAST/WF_LICENSE</t>
        </is>
      </c>
      <c r="B856" t="inlineStr">
        <is>
          <t>Pflege Lizenzbestand</t>
        </is>
      </c>
      <c r="C856" t="inlineStr">
        <is>
          <t>BC</t>
        </is>
      </c>
      <c r="D856" s="5" t="inlineStr"/>
      <c r="E856" t="inlineStr"/>
      <c r="F856">
        <f>IF(ISERROR(VLOOKUP(Transaktionen[[#This Row],[Transaktionen]],BTT[Verwendete Transaktion (Pflichtauswahl)],1,FALSE)),"nein","ja")</f>
        <v/>
      </c>
      <c r="G856" t="inlineStr">
        <is>
          <t>in neuester Auswertung von Steffen nicht mehr vorhanden</t>
        </is>
      </c>
    </row>
    <row r="857">
      <c r="A857" t="inlineStr">
        <is>
          <t>/SAST/WF_LIST_ZBV</t>
        </is>
      </c>
      <c r="B857" t="inlineStr">
        <is>
          <t>Übersicht UAM Infosystem</t>
        </is>
      </c>
      <c r="C857" t="inlineStr">
        <is>
          <t>BC</t>
        </is>
      </c>
      <c r="D857" s="5" t="inlineStr"/>
      <c r="E857" t="inlineStr"/>
      <c r="F857">
        <f>IF(ISERROR(VLOOKUP(Transaktionen[[#This Row],[Transaktionen]],BTT[Verwendete Transaktion (Pflichtauswahl)],1,FALSE)),"nein","ja")</f>
        <v/>
      </c>
      <c r="G857" t="inlineStr">
        <is>
          <t>in neuester Auswertung von Steffen nicht mehr vorhanden</t>
        </is>
      </c>
    </row>
    <row r="858">
      <c r="A858" t="inlineStr">
        <is>
          <t>/SAST/WF_LIST_ZBVADM</t>
        </is>
      </c>
      <c r="B858" t="inlineStr">
        <is>
          <t>Übersicht UAM Infosystem</t>
        </is>
      </c>
      <c r="C858" t="inlineStr">
        <is>
          <t>BC</t>
        </is>
      </c>
      <c r="D858" s="5" t="n">
        <v>16578</v>
      </c>
      <c r="E858" t="inlineStr"/>
      <c r="F858">
        <f>IF(ISERROR(VLOOKUP(Transaktionen[[#This Row],[Transaktionen]],BTT[Verwendete Transaktion (Pflichtauswahl)],1,FALSE)),"nein","ja")</f>
        <v/>
      </c>
    </row>
    <row r="859">
      <c r="A859" t="inlineStr">
        <is>
          <t>/SAST/WF_LOAD_CONFIG</t>
        </is>
      </c>
      <c r="B859" t="inlineStr">
        <is>
          <t>Up-/Download Konfiguration</t>
        </is>
      </c>
      <c r="C859" t="inlineStr">
        <is>
          <t>BC</t>
        </is>
      </c>
      <c r="D859" s="5" t="inlineStr"/>
      <c r="E859" t="inlineStr"/>
      <c r="F859">
        <f>IF(ISERROR(VLOOKUP(Transaktionen[[#This Row],[Transaktionen]],BTT[Verwendete Transaktion (Pflichtauswahl)],1,FALSE)),"nein","ja")</f>
        <v/>
      </c>
      <c r="G859" t="inlineStr">
        <is>
          <t>in neuester Auswertung von Steffen nicht mehr vorhanden</t>
        </is>
      </c>
    </row>
    <row r="860">
      <c r="A860" t="inlineStr">
        <is>
          <t>/SAST/WF_MASS_ROLES</t>
        </is>
      </c>
      <c r="B860" t="inlineStr">
        <is>
          <t>Massenantrag Rollen</t>
        </is>
      </c>
      <c r="C860" t="inlineStr">
        <is>
          <t>BC</t>
        </is>
      </c>
      <c r="D860" s="5" t="inlineStr"/>
      <c r="E860" t="inlineStr"/>
      <c r="F860">
        <f>IF(ISERROR(VLOOKUP(Transaktionen[[#This Row],[Transaktionen]],BTT[Verwendete Transaktion (Pflichtauswahl)],1,FALSE)),"nein","ja")</f>
        <v/>
      </c>
      <c r="G860" t="inlineStr">
        <is>
          <t>in neuester Auswertung von Steffen nicht mehr vorhanden</t>
        </is>
      </c>
    </row>
    <row r="861">
      <c r="A861" t="inlineStr">
        <is>
          <t>/SAST/WF_MASS_U01</t>
        </is>
      </c>
      <c r="B861" t="inlineStr">
        <is>
          <t>Massenantrag Benutzeranlage U01</t>
        </is>
      </c>
      <c r="C861" t="inlineStr">
        <is>
          <t>BC</t>
        </is>
      </c>
      <c r="D861" s="5" t="inlineStr"/>
      <c r="E861" t="inlineStr"/>
      <c r="F861">
        <f>IF(ISERROR(VLOOKUP(Transaktionen[[#This Row],[Transaktionen]],BTT[Verwendete Transaktion (Pflichtauswahl)],1,FALSE)),"nein","ja")</f>
        <v/>
      </c>
      <c r="G861" t="inlineStr">
        <is>
          <t>in neuester Auswertung von Steffen nicht mehr vorhanden</t>
        </is>
      </c>
    </row>
    <row r="862">
      <c r="A862" t="inlineStr">
        <is>
          <t>/SAST/WF_MASS_U04</t>
        </is>
      </c>
      <c r="B862" t="inlineStr">
        <is>
          <t>Massenantrag Benutzeränderung U04</t>
        </is>
      </c>
      <c r="C862" t="inlineStr">
        <is>
          <t>BC</t>
        </is>
      </c>
      <c r="D862" s="5" t="inlineStr"/>
      <c r="E862" t="inlineStr"/>
      <c r="F862">
        <f>IF(ISERROR(VLOOKUP(Transaktionen[[#This Row],[Transaktionen]],BTT[Verwendete Transaktion (Pflichtauswahl)],1,FALSE)),"nein","ja")</f>
        <v/>
      </c>
      <c r="G862" t="inlineStr">
        <is>
          <t>in neuester Auswertung von Steffen nicht mehr vorhanden</t>
        </is>
      </c>
    </row>
    <row r="863">
      <c r="A863" t="inlineStr">
        <is>
          <t>/SAST/WF_MASS_USER</t>
        </is>
      </c>
      <c r="B863" t="inlineStr">
        <is>
          <t>Massenantrag Benutzer</t>
        </is>
      </c>
      <c r="C863" t="inlineStr">
        <is>
          <t>BC</t>
        </is>
      </c>
      <c r="D863" s="5" t="inlineStr"/>
      <c r="E863" t="inlineStr"/>
      <c r="F863">
        <f>IF(ISERROR(VLOOKUP(Transaktionen[[#This Row],[Transaktionen]],BTT[Verwendete Transaktion (Pflichtauswahl)],1,FALSE)),"nein","ja")</f>
        <v/>
      </c>
      <c r="G863" t="inlineStr">
        <is>
          <t>in neuester Auswertung von Steffen nicht mehr vorhanden</t>
        </is>
      </c>
    </row>
    <row r="864">
      <c r="A864" t="inlineStr">
        <is>
          <t>/SAST/WF_OIT_REQUEST</t>
        </is>
      </c>
      <c r="B864" t="inlineStr">
        <is>
          <t>Meine Anträge (Status IT)</t>
        </is>
      </c>
      <c r="C864" t="inlineStr">
        <is>
          <t>BC</t>
        </is>
      </c>
      <c r="D864" s="5" t="inlineStr"/>
      <c r="E864" t="inlineStr"/>
      <c r="F864">
        <f>IF(ISERROR(VLOOKUP(Transaktionen[[#This Row],[Transaktionen]],BTT[Verwendete Transaktion (Pflichtauswahl)],1,FALSE)),"nein","ja")</f>
        <v/>
      </c>
      <c r="G864" t="inlineStr">
        <is>
          <t>in neuester Auswertung von Steffen nicht mehr vorhanden</t>
        </is>
      </c>
    </row>
    <row r="865">
      <c r="A865" t="inlineStr">
        <is>
          <t>/SAST/WF_OPENAPPRVAL</t>
        </is>
      </c>
      <c r="B865" t="inlineStr">
        <is>
          <t>Offen durch mich zu genehmigen</t>
        </is>
      </c>
      <c r="C865" t="inlineStr">
        <is>
          <t>BC</t>
        </is>
      </c>
      <c r="D865" s="5" t="n">
        <v>27</v>
      </c>
      <c r="E865" t="inlineStr"/>
      <c r="F865">
        <f>IF(ISERROR(VLOOKUP(Transaktionen[[#This Row],[Transaktionen]],BTT[Verwendete Transaktion (Pflichtauswahl)],1,FALSE)),"nein","ja")</f>
        <v/>
      </c>
    </row>
    <row r="866">
      <c r="A866" t="inlineStr">
        <is>
          <t>/SAST/WF_OPENREQUEST</t>
        </is>
      </c>
      <c r="B866" t="inlineStr">
        <is>
          <t>Offene Anträge z. Genehmigung</t>
        </is>
      </c>
      <c r="C866" t="inlineStr">
        <is>
          <t>BC</t>
        </is>
      </c>
      <c r="D866" s="5" t="inlineStr"/>
      <c r="E866" t="inlineStr"/>
      <c r="F866">
        <f>IF(ISERROR(VLOOKUP(Transaktionen[[#This Row],[Transaktionen]],BTT[Verwendete Transaktion (Pflichtauswahl)],1,FALSE)),"nein","ja")</f>
        <v/>
      </c>
      <c r="G866" t="inlineStr">
        <is>
          <t>in neuester Auswertung von Steffen nicht mehr vorhanden</t>
        </is>
      </c>
    </row>
    <row r="867">
      <c r="A867" t="inlineStr">
        <is>
          <t>/SAST/WF_ORG</t>
        </is>
      </c>
      <c r="B867" t="inlineStr">
        <is>
          <t>Pflege OrganisationsID</t>
        </is>
      </c>
      <c r="C867" t="inlineStr">
        <is>
          <t>BC</t>
        </is>
      </c>
      <c r="D867" s="5" t="inlineStr"/>
      <c r="E867" t="inlineStr"/>
      <c r="F867">
        <f>IF(ISERROR(VLOOKUP(Transaktionen[[#This Row],[Transaktionen]],BTT[Verwendete Transaktion (Pflichtauswahl)],1,FALSE)),"nein","ja")</f>
        <v/>
      </c>
      <c r="G867" t="inlineStr">
        <is>
          <t>in neuester Auswertung von Steffen nicht mehr vorhanden</t>
        </is>
      </c>
    </row>
    <row r="868">
      <c r="A868" t="inlineStr">
        <is>
          <t>/SAST/WF_ORG_DIS</t>
        </is>
      </c>
      <c r="B868" t="inlineStr">
        <is>
          <t>Anzeige OrganisationsID</t>
        </is>
      </c>
      <c r="C868" t="inlineStr">
        <is>
          <t>BC</t>
        </is>
      </c>
      <c r="D868" s="5" t="inlineStr"/>
      <c r="E868" t="inlineStr"/>
      <c r="F868">
        <f>IF(ISERROR(VLOOKUP(Transaktionen[[#This Row],[Transaktionen]],BTT[Verwendete Transaktion (Pflichtauswahl)],1,FALSE)),"nein","ja")</f>
        <v/>
      </c>
      <c r="G868" t="inlineStr">
        <is>
          <t>in neuester Auswertung von Steffen nicht mehr vorhanden</t>
        </is>
      </c>
    </row>
    <row r="869">
      <c r="A869" t="inlineStr">
        <is>
          <t>/SAST/WF_ORG_ROLE</t>
        </is>
      </c>
      <c r="B869" t="inlineStr">
        <is>
          <t>Pflege Org. Zuordnung Rollen</t>
        </is>
      </c>
      <c r="C869" t="inlineStr">
        <is>
          <t>BC</t>
        </is>
      </c>
      <c r="D869" s="5" t="inlineStr"/>
      <c r="E869" t="inlineStr"/>
      <c r="F869">
        <f>IF(ISERROR(VLOOKUP(Transaktionen[[#This Row],[Transaktionen]],BTT[Verwendete Transaktion (Pflichtauswahl)],1,FALSE)),"nein","ja")</f>
        <v/>
      </c>
      <c r="G869" t="inlineStr">
        <is>
          <t>in neuester Auswertung von Steffen nicht mehr vorhanden</t>
        </is>
      </c>
    </row>
    <row r="870">
      <c r="A870" t="inlineStr">
        <is>
          <t>/SAST/WF_OWN_REQUEST</t>
        </is>
      </c>
      <c r="B870" t="inlineStr">
        <is>
          <t>Meine Anträge</t>
        </is>
      </c>
      <c r="C870" t="inlineStr">
        <is>
          <t>BC</t>
        </is>
      </c>
      <c r="D870" s="5" t="inlineStr"/>
      <c r="E870" t="inlineStr"/>
      <c r="F870">
        <f>IF(ISERROR(VLOOKUP(Transaktionen[[#This Row],[Transaktionen]],BTT[Verwendete Transaktion (Pflichtauswahl)],1,FALSE)),"nein","ja")</f>
        <v/>
      </c>
      <c r="G870" t="inlineStr">
        <is>
          <t>in neuester Auswertung von Steffen nicht mehr vorhanden</t>
        </is>
      </c>
    </row>
    <row r="871">
      <c r="A871" t="inlineStr">
        <is>
          <t>/SAST/WF_PCODE_A</t>
        </is>
      </c>
      <c r="B871" t="inlineStr">
        <is>
          <t>Pflege Prozesscode Zustimmung</t>
        </is>
      </c>
      <c r="C871" t="inlineStr">
        <is>
          <t>BC</t>
        </is>
      </c>
      <c r="D871" s="5" t="inlineStr"/>
      <c r="E871" t="inlineStr"/>
      <c r="F871">
        <f>IF(ISERROR(VLOOKUP(Transaktionen[[#This Row],[Transaktionen]],BTT[Verwendete Transaktion (Pflichtauswahl)],1,FALSE)),"nein","ja")</f>
        <v/>
      </c>
      <c r="G871" t="inlineStr">
        <is>
          <t>in neuester Auswertung von Steffen nicht mehr vorhanden</t>
        </is>
      </c>
    </row>
    <row r="872">
      <c r="A872" t="inlineStr">
        <is>
          <t>/SAST/WF_PWRESET</t>
        </is>
      </c>
      <c r="B872" t="inlineStr">
        <is>
          <t>Pflege PSS Syst/Mandanten</t>
        </is>
      </c>
      <c r="C872" t="inlineStr">
        <is>
          <t>BC</t>
        </is>
      </c>
      <c r="D872" s="5" t="inlineStr"/>
      <c r="E872" t="inlineStr"/>
      <c r="F872">
        <f>IF(ISERROR(VLOOKUP(Transaktionen[[#This Row],[Transaktionen]],BTT[Verwendete Transaktion (Pflichtauswahl)],1,FALSE)),"nein","ja")</f>
        <v/>
      </c>
      <c r="G872" t="inlineStr">
        <is>
          <t>in neuester Auswertung von Steffen nicht mehr vorhanden</t>
        </is>
      </c>
    </row>
    <row r="873">
      <c r="A873" t="inlineStr">
        <is>
          <t>/SAST/WF_PWRESET_CUS</t>
        </is>
      </c>
      <c r="B873" t="inlineStr">
        <is>
          <t>PW SelfService Customizing</t>
        </is>
      </c>
      <c r="C873" t="inlineStr">
        <is>
          <t>BC</t>
        </is>
      </c>
      <c r="D873" s="5" t="inlineStr"/>
      <c r="E873" t="inlineStr"/>
      <c r="F873">
        <f>IF(ISERROR(VLOOKUP(Transaktionen[[#This Row],[Transaktionen]],BTT[Verwendete Transaktion (Pflichtauswahl)],1,FALSE)),"nein","ja")</f>
        <v/>
      </c>
      <c r="G873" t="inlineStr">
        <is>
          <t>in neuester Auswertung von Steffen nicht mehr vorhanden</t>
        </is>
      </c>
    </row>
    <row r="874">
      <c r="A874" t="inlineStr">
        <is>
          <t>/SAST/WF_PWRSLOG</t>
        </is>
      </c>
      <c r="B874" t="inlineStr">
        <is>
          <t>Anzeige PW SelfService Log</t>
        </is>
      </c>
      <c r="C874" t="inlineStr">
        <is>
          <t>BC</t>
        </is>
      </c>
      <c r="D874" s="5" t="inlineStr"/>
      <c r="E874" t="inlineStr"/>
      <c r="F874">
        <f>IF(ISERROR(VLOOKUP(Transaktionen[[#This Row],[Transaktionen]],BTT[Verwendete Transaktion (Pflichtauswahl)],1,FALSE)),"nein","ja")</f>
        <v/>
      </c>
      <c r="G874" t="inlineStr">
        <is>
          <t>in neuester Auswertung von Steffen nicht mehr vorhanden</t>
        </is>
      </c>
    </row>
    <row r="875">
      <c r="A875" t="inlineStr">
        <is>
          <t>/SAST/WF_START</t>
        </is>
      </c>
      <c r="B875" t="inlineStr">
        <is>
          <t>SAST UAM: Startmenü</t>
        </is>
      </c>
      <c r="C875" t="inlineStr">
        <is>
          <t>BC</t>
        </is>
      </c>
      <c r="D875" s="5" t="n">
        <v>34</v>
      </c>
      <c r="E875" t="inlineStr">
        <is>
          <t>DIALOG</t>
        </is>
      </c>
      <c r="F875">
        <f>IF(ISERROR(VLOOKUP(Transaktionen[[#This Row],[Transaktionen]],BTT[Verwendete Transaktion (Pflichtauswahl)],1,FALSE)),"nein","ja")</f>
        <v/>
      </c>
    </row>
    <row r="876">
      <c r="A876" t="inlineStr">
        <is>
          <t>/SAST/WF_UPDATE_ZBV</t>
        </is>
      </c>
      <c r="B876" t="inlineStr">
        <is>
          <t>Aktualisierung Benutzer DB</t>
        </is>
      </c>
      <c r="C876" t="inlineStr">
        <is>
          <t>BC</t>
        </is>
      </c>
      <c r="D876" s="5" t="n">
        <v>348</v>
      </c>
      <c r="E876" t="inlineStr"/>
      <c r="F876">
        <f>IF(ISERROR(VLOOKUP(Transaktionen[[#This Row],[Transaktionen]],BTT[Verwendete Transaktion (Pflichtauswahl)],1,FALSE)),"nein","ja")</f>
        <v/>
      </c>
    </row>
    <row r="877">
      <c r="A877" t="inlineStr">
        <is>
          <t>/SAST/WF_UPLOAD_ROLE</t>
        </is>
      </c>
      <c r="B877" t="inlineStr">
        <is>
          <t>Import Rollen</t>
        </is>
      </c>
      <c r="C877" t="inlineStr">
        <is>
          <t>BC</t>
        </is>
      </c>
      <c r="D877" s="5" t="inlineStr"/>
      <c r="E877" t="inlineStr"/>
      <c r="F877">
        <f>IF(ISERROR(VLOOKUP(Transaktionen[[#This Row],[Transaktionen]],BTT[Verwendete Transaktion (Pflichtauswahl)],1,FALSE)),"nein","ja")</f>
        <v/>
      </c>
      <c r="G877" t="inlineStr">
        <is>
          <t>in neuester Auswertung von Steffen nicht mehr vorhanden</t>
        </is>
      </c>
    </row>
    <row r="878">
      <c r="A878" t="inlineStr">
        <is>
          <t>/SAST/ZOBJECTS</t>
        </is>
      </c>
      <c r="B878" t="inlineStr">
        <is>
          <t>Liste Objekte Kundennamensraum</t>
        </is>
      </c>
      <c r="C878" t="inlineStr">
        <is>
          <t>BC</t>
        </is>
      </c>
      <c r="D878" s="5" t="n">
        <v>30</v>
      </c>
      <c r="E878" t="inlineStr">
        <is>
          <t>DIALOG</t>
        </is>
      </c>
      <c r="F878">
        <f>IF(ISERROR(VLOOKUP(Transaktionen[[#This Row],[Transaktionen]],BTT[Verwendete Transaktion (Pflichtauswahl)],1,FALSE)),"nein","ja")</f>
        <v/>
      </c>
    </row>
    <row r="879">
      <c r="A879" t="inlineStr">
        <is>
          <t>/SDF/SMON</t>
        </is>
      </c>
      <c r="B879" t="inlineStr">
        <is>
          <t>Snapshot-Monitor</t>
        </is>
      </c>
      <c r="C879" t="inlineStr">
        <is>
          <t>SV</t>
        </is>
      </c>
      <c r="D879" s="5" t="inlineStr"/>
      <c r="E879" t="inlineStr"/>
      <c r="F879">
        <f>IF(ISERROR(VLOOKUP(Transaktionen[[#This Row],[Transaktionen]],BTT[Verwendete Transaktion (Pflichtauswahl)],1,FALSE)),"nein","ja")</f>
        <v/>
      </c>
      <c r="G879" t="inlineStr">
        <is>
          <t>in neuester Auswertung von Steffen nicht mehr vorhanden</t>
        </is>
      </c>
    </row>
    <row r="880">
      <c r="A880" t="inlineStr">
        <is>
          <t>/SEEAG/CC_COUNTER</t>
        </is>
      </c>
      <c r="B880" t="inlineStr">
        <is>
          <t>/SEEAG/CC_COUNTER</t>
        </is>
      </c>
      <c r="C880" t="inlineStr">
        <is>
          <t>FI</t>
        </is>
      </c>
      <c r="D880" s="5" t="n">
        <v>122</v>
      </c>
      <c r="E880" t="inlineStr">
        <is>
          <t>DIALOG</t>
        </is>
      </c>
      <c r="F880">
        <f>IF(ISERROR(VLOOKUP(Transaktionen[[#This Row],[Transaktionen]],BTT[Verwendete Transaktion (Pflichtauswahl)],1,FALSE)),"nein","ja")</f>
        <v/>
      </c>
    </row>
    <row r="881">
      <c r="A881" t="inlineStr">
        <is>
          <t>/SEEAG/CC_LIC</t>
        </is>
      </c>
      <c r="B881" t="inlineStr">
        <is>
          <t>Lizenzmanager</t>
        </is>
      </c>
      <c r="C881" t="inlineStr">
        <is>
          <t>FI</t>
        </is>
      </c>
      <c r="D881" s="5" t="n">
        <v>88</v>
      </c>
      <c r="E881" t="inlineStr">
        <is>
          <t>DIALOG</t>
        </is>
      </c>
      <c r="F881">
        <f>IF(ISERROR(VLOOKUP(Transaktionen[[#This Row],[Transaktionen]],BTT[Verwendete Transaktion (Pflichtauswahl)],1,FALSE)),"nein","ja")</f>
        <v/>
      </c>
    </row>
    <row r="882">
      <c r="A882" t="inlineStr">
        <is>
          <t>/SEEAG/CC_MONITOR</t>
        </is>
      </c>
      <c r="B882" t="inlineStr">
        <is>
          <t>SEEBURGER Basis Monitor</t>
        </is>
      </c>
      <c r="C882" t="inlineStr">
        <is>
          <t>FI</t>
        </is>
      </c>
      <c r="D882" s="5" t="n">
        <v>24976</v>
      </c>
      <c r="E882" t="inlineStr">
        <is>
          <t>DIALOG</t>
        </is>
      </c>
      <c r="F882">
        <f>IF(ISERROR(VLOOKUP(Transaktionen[[#This Row],[Transaktionen]],BTT[Verwendete Transaktion (Pflichtauswahl)],1,FALSE)),"nein","ja")</f>
        <v/>
      </c>
    </row>
    <row r="883">
      <c r="A883" t="inlineStr">
        <is>
          <t>/SEEAG/CEXEC</t>
        </is>
      </c>
      <c r="B883" t="inlineStr">
        <is>
          <t>Seeburger WF: Aufgabe ausführen</t>
        </is>
      </c>
      <c r="C883" t="inlineStr">
        <is>
          <t>FI</t>
        </is>
      </c>
      <c r="D883" s="5" t="n">
        <v>1626631</v>
      </c>
      <c r="E883" t="inlineStr">
        <is>
          <t>DIALOG</t>
        </is>
      </c>
      <c r="F883">
        <f>IF(ISERROR(VLOOKUP(Transaktionen[[#This Row],[Transaktionen]],BTT[Verwendete Transaktion (Pflichtauswahl)],1,FALSE)),"nein","ja")</f>
        <v/>
      </c>
    </row>
    <row r="884">
      <c r="A884" t="inlineStr">
        <is>
          <t>/SEEAG/DS_AGENDA</t>
        </is>
      </c>
      <c r="B884" t="inlineStr">
        <is>
          <t>Agenda - Pflege Stammdaten</t>
        </is>
      </c>
      <c r="C884" t="inlineStr">
        <is>
          <t>FI</t>
        </is>
      </c>
      <c r="D884" s="5" t="n">
        <v>4</v>
      </c>
      <c r="E884" t="inlineStr">
        <is>
          <t>DIALOG</t>
        </is>
      </c>
      <c r="F884">
        <f>IF(ISERROR(VLOOKUP(Transaktionen[[#This Row],[Transaktionen]],BTT[Verwendete Transaktion (Pflichtauswahl)],1,FALSE)),"nein","ja")</f>
        <v/>
      </c>
    </row>
    <row r="885">
      <c r="A885" t="inlineStr">
        <is>
          <t>/SEEAG/DS_APPL_CHECK</t>
        </is>
      </c>
      <c r="B885" t="inlineStr">
        <is>
          <t>Application Check</t>
        </is>
      </c>
      <c r="C885" t="inlineStr">
        <is>
          <t>FI</t>
        </is>
      </c>
      <c r="D885" s="5" t="n">
        <v>200</v>
      </c>
      <c r="E885" t="inlineStr"/>
      <c r="F885">
        <f>IF(ISERROR(VLOOKUP(Transaktionen[[#This Row],[Transaktionen]],BTT[Verwendete Transaktion (Pflichtauswahl)],1,FALSE)),"nein","ja")</f>
        <v/>
      </c>
    </row>
    <row r="886">
      <c r="A886" t="inlineStr">
        <is>
          <t>/SEEAG/DS_COLL_PROC</t>
        </is>
      </c>
      <c r="B886" t="inlineStr">
        <is>
          <t>Sammelbearbeitung</t>
        </is>
      </c>
      <c r="C886" t="inlineStr">
        <is>
          <t>FI</t>
        </is>
      </c>
      <c r="D886" s="5" t="n">
        <v>28821</v>
      </c>
      <c r="E886" t="inlineStr">
        <is>
          <t>DIALOG</t>
        </is>
      </c>
      <c r="F886">
        <f>IF(ISERROR(VLOOKUP(Transaktionen[[#This Row],[Transaktionen]],BTT[Verwendete Transaktion (Pflichtauswahl)],1,FALSE)),"nein","ja")</f>
        <v/>
      </c>
    </row>
    <row r="887">
      <c r="A887" t="inlineStr">
        <is>
          <t>/SEEAG/DS_IC</t>
        </is>
      </c>
      <c r="B887" t="inlineStr">
        <is>
          <t>invoiceCONSOLE: technischer Monitor</t>
        </is>
      </c>
      <c r="C887" t="inlineStr">
        <is>
          <t>FI</t>
        </is>
      </c>
      <c r="D887" s="5" t="n">
        <v>5810539</v>
      </c>
      <c r="E887" t="inlineStr">
        <is>
          <t>DIALOG</t>
        </is>
      </c>
      <c r="F887">
        <f>IF(ISERROR(VLOOKUP(Transaktionen[[#This Row],[Transaktionen]],BTT[Verwendete Transaktion (Pflichtauswahl)],1,FALSE)),"nein","ja")</f>
        <v/>
      </c>
    </row>
    <row r="888">
      <c r="A888" t="inlineStr">
        <is>
          <t>/SEEAG/DS_IMGINBOUND</t>
        </is>
      </c>
      <c r="B888" t="inlineStr">
        <is>
          <t>Invoice Email Inbound Customizing</t>
        </is>
      </c>
      <c r="C888" t="inlineStr">
        <is>
          <t>FI</t>
        </is>
      </c>
      <c r="D888" s="5" t="n">
        <v>450</v>
      </c>
      <c r="E888" t="inlineStr">
        <is>
          <t>DIALOG</t>
        </is>
      </c>
      <c r="F888">
        <f>IF(ISERROR(VLOOKUP(Transaktionen[[#This Row],[Transaktionen]],BTT[Verwendete Transaktion (Pflichtauswahl)],1,FALSE)),"nein","ja")</f>
        <v/>
      </c>
    </row>
    <row r="889">
      <c r="A889" t="inlineStr">
        <is>
          <t>/SEEAG/DS_IMGWITHVAR</t>
        </is>
      </c>
      <c r="B889" t="inlineStr">
        <is>
          <t>Invoice Email Inbound Variante</t>
        </is>
      </c>
      <c r="C889" t="inlineStr">
        <is>
          <t>FI</t>
        </is>
      </c>
      <c r="D889" s="5" t="inlineStr"/>
      <c r="E889" t="inlineStr"/>
      <c r="F889">
        <f>IF(ISERROR(VLOOKUP(Transaktionen[[#This Row],[Transaktionen]],BTT[Verwendete Transaktion (Pflichtauswahl)],1,FALSE)),"nein","ja")</f>
        <v/>
      </c>
      <c r="G889" t="inlineStr">
        <is>
          <t>in neuester Auswertung von Steffen nicht mehr vorhanden</t>
        </is>
      </c>
    </row>
    <row r="890">
      <c r="A890" t="inlineStr">
        <is>
          <t>/SEEAG/DS_LEDGER</t>
        </is>
      </c>
      <c r="B890" t="inlineStr">
        <is>
          <t>Rechnungseingangsbuch</t>
        </is>
      </c>
      <c r="C890" t="inlineStr">
        <is>
          <t>LO</t>
        </is>
      </c>
      <c r="D890" s="5" t="n">
        <v>20</v>
      </c>
      <c r="E890" t="inlineStr">
        <is>
          <t>DIALOG</t>
        </is>
      </c>
      <c r="F890">
        <f>IF(ISERROR(VLOOKUP(Transaktionen[[#This Row],[Transaktionen]],BTT[Verwendete Transaktion (Pflichtauswahl)],1,FALSE)),"nein","ja")</f>
        <v/>
      </c>
    </row>
    <row r="891">
      <c r="A891" t="inlineStr">
        <is>
          <t>/SEEAG/DS_P2P_RSPD_U</t>
        </is>
      </c>
      <c r="B891" t="inlineStr">
        <is>
          <t>P2P Rulesolver</t>
        </is>
      </c>
      <c r="C891" t="inlineStr">
        <is>
          <t>FI</t>
        </is>
      </c>
      <c r="D891" s="5" t="n">
        <v>64</v>
      </c>
      <c r="E891" t="inlineStr">
        <is>
          <t>DIALOG</t>
        </is>
      </c>
      <c r="F891">
        <f>IF(ISERROR(VLOOKUP(Transaktionen[[#This Row],[Transaktionen]],BTT[Verwendete Transaktion (Pflichtauswahl)],1,FALSE)),"nein","ja")</f>
        <v/>
      </c>
    </row>
    <row r="892">
      <c r="A892" t="inlineStr">
        <is>
          <t>/SEEAG/DS_PP_VAR</t>
        </is>
      </c>
      <c r="B892" t="inlineStr">
        <is>
          <t>Anreicherung  Interpretationsdaten</t>
        </is>
      </c>
      <c r="C892" t="inlineStr">
        <is>
          <t>FI</t>
        </is>
      </c>
      <c r="D892" s="5" t="n">
        <v>12</v>
      </c>
      <c r="E892" t="inlineStr">
        <is>
          <t>DIALOG</t>
        </is>
      </c>
      <c r="F892">
        <f>IF(ISERROR(VLOOKUP(Transaktionen[[#This Row],[Transaktionen]],BTT[Verwendete Transaktion (Pflichtauswahl)],1,FALSE)),"nein","ja")</f>
        <v/>
      </c>
    </row>
    <row r="893">
      <c r="A893" t="inlineStr">
        <is>
          <t>/SEEAG/DS_REORG_DISP</t>
        </is>
      </c>
      <c r="B893" t="inlineStr">
        <is>
          <t>Protokoll reorganisierter Vorgänge</t>
        </is>
      </c>
      <c r="C893" t="inlineStr">
        <is>
          <t>FI</t>
        </is>
      </c>
      <c r="D893" s="5" t="inlineStr"/>
      <c r="E893" t="inlineStr"/>
      <c r="F893">
        <f>IF(ISERROR(VLOOKUP(Transaktionen[[#This Row],[Transaktionen]],BTT[Verwendete Transaktion (Pflichtauswahl)],1,FALSE)),"nein","ja")</f>
        <v/>
      </c>
      <c r="G893" t="inlineStr">
        <is>
          <t>in neuester Auswertung von Steffen nicht mehr vorhanden</t>
        </is>
      </c>
    </row>
    <row r="894">
      <c r="A894" t="inlineStr">
        <is>
          <t>/SEEAG/DS_STATISTICS</t>
        </is>
      </c>
      <c r="B894" t="inlineStr">
        <is>
          <t>Paper-2-ERP Reporting Cockpit</t>
        </is>
      </c>
      <c r="C894" t="inlineStr">
        <is>
          <t>FI</t>
        </is>
      </c>
      <c r="D894" s="5" t="inlineStr"/>
      <c r="E894" t="inlineStr"/>
      <c r="F894">
        <f>IF(ISERROR(VLOOKUP(Transaktionen[[#This Row],[Transaktionen]],BTT[Verwendete Transaktion (Pflichtauswahl)],1,FALSE)),"nein","ja")</f>
        <v/>
      </c>
      <c r="G894" t="inlineStr">
        <is>
          <t>in neuester Auswertung von Steffen nicht mehr vorhanden</t>
        </is>
      </c>
    </row>
    <row r="895">
      <c r="A895" t="inlineStr">
        <is>
          <t>/SEEAG/DS_TASK</t>
        </is>
      </c>
      <c r="B895" t="inlineStr">
        <is>
          <t>SAP Task Manager</t>
        </is>
      </c>
      <c r="C895" t="inlineStr">
        <is>
          <t>FI</t>
        </is>
      </c>
      <c r="D895" s="5" t="n">
        <v>9956</v>
      </c>
      <c r="E895" t="inlineStr">
        <is>
          <t>DIALOG</t>
        </is>
      </c>
      <c r="F895">
        <f>IF(ISERROR(VLOOKUP(Transaktionen[[#This Row],[Transaktionen]],BTT[Verwendete Transaktion (Pflichtauswahl)],1,FALSE)),"nein","ja")</f>
        <v/>
      </c>
    </row>
    <row r="896">
      <c r="A896" t="inlineStr">
        <is>
          <t>/SEEAG/DS_WF_IMG</t>
        </is>
      </c>
      <c r="B896" t="inlineStr">
        <is>
          <t>Customizing Seeburger Workflow</t>
        </is>
      </c>
      <c r="C896" t="inlineStr">
        <is>
          <t>FI</t>
        </is>
      </c>
      <c r="D896" s="5" t="n">
        <v>348</v>
      </c>
      <c r="E896" t="inlineStr">
        <is>
          <t>DIALOG</t>
        </is>
      </c>
      <c r="F896">
        <f>IF(ISERROR(VLOOKUP(Transaktionen[[#This Row],[Transaktionen]],BTT[Verwendete Transaktion (Pflichtauswahl)],1,FALSE)),"nein","ja")</f>
        <v/>
      </c>
    </row>
    <row r="897">
      <c r="A897" t="inlineStr">
        <is>
          <t>/SEEAG/DSB_ICV5</t>
        </is>
      </c>
      <c r="B897" t="inlineStr">
        <is>
          <t>invoiceCONSOLE: technischer Monitor</t>
        </is>
      </c>
      <c r="C897" t="inlineStr">
        <is>
          <t>FI</t>
        </is>
      </c>
      <c r="D897" s="5" t="n">
        <v>77894</v>
      </c>
      <c r="E897" t="inlineStr"/>
      <c r="F897">
        <f>IF(ISERROR(VLOOKUP(Transaktionen[[#This Row],[Transaktionen]],BTT[Verwendete Transaktion (Pflichtauswahl)],1,FALSE)),"nein","ja")</f>
        <v/>
      </c>
    </row>
    <row r="898">
      <c r="A898" t="inlineStr">
        <is>
          <t>/SEEAG/DSB_RANGE</t>
        </is>
      </c>
      <c r="B898" t="inlineStr">
        <is>
          <t>/SEEAG/DSB_RANGE</t>
        </is>
      </c>
      <c r="C898" t="inlineStr">
        <is>
          <t>FI</t>
        </is>
      </c>
      <c r="D898" s="5" t="n">
        <v>9</v>
      </c>
      <c r="E898" t="inlineStr">
        <is>
          <t>DIALOG</t>
        </is>
      </c>
      <c r="F898">
        <f>IF(ISERROR(VLOOKUP(Transaktionen[[#This Row],[Transaktionen]],BTT[Verwendete Transaktion (Pflichtauswahl)],1,FALSE)),"nein","ja")</f>
        <v/>
      </c>
    </row>
    <row r="899">
      <c r="A899" t="inlineStr">
        <is>
          <t>/SEEAG/DSB_REORG</t>
        </is>
      </c>
      <c r="B899" t="inlineStr">
        <is>
          <t>Reorganisation Seeburger-Vorgänge</t>
        </is>
      </c>
      <c r="C899" t="inlineStr">
        <is>
          <t>FI</t>
        </is>
      </c>
      <c r="D899" s="5" t="n">
        <v>20</v>
      </c>
      <c r="E899" t="inlineStr">
        <is>
          <t>DIALOG</t>
        </is>
      </c>
      <c r="F899">
        <f>IF(ISERROR(VLOOKUP(Transaktionen[[#This Row],[Transaktionen]],BTT[Verwendete Transaktion (Pflichtauswahl)],1,FALSE)),"nein","ja")</f>
        <v/>
      </c>
    </row>
    <row r="900">
      <c r="A900" t="inlineStr">
        <is>
          <t>/SEEAG/DSC_ICV5</t>
        </is>
      </c>
      <c r="B900" t="inlineStr">
        <is>
          <t>invoiceCONSOLE: Customizing</t>
        </is>
      </c>
      <c r="C900" t="inlineStr">
        <is>
          <t>FI</t>
        </is>
      </c>
      <c r="D900" s="5" t="n">
        <v>24</v>
      </c>
      <c r="E900" t="inlineStr">
        <is>
          <t>DIALOG</t>
        </is>
      </c>
      <c r="F900">
        <f>IF(ISERROR(VLOOKUP(Transaktionen[[#This Row],[Transaktionen]],BTT[Verwendete Transaktion (Pflichtauswahl)],1,FALSE)),"nein","ja")</f>
        <v/>
      </c>
    </row>
    <row r="901">
      <c r="A901" t="inlineStr">
        <is>
          <t>/SEEAG/EI_EINV_FILL</t>
        </is>
      </c>
      <c r="B901" t="inlineStr">
        <is>
          <t>Report zur Massenbefüllung E-INV</t>
        </is>
      </c>
      <c r="C901" t="inlineStr">
        <is>
          <t>FI</t>
        </is>
      </c>
      <c r="D901" s="5" t="n">
        <v>1716</v>
      </c>
      <c r="E901" t="inlineStr"/>
      <c r="F901">
        <f>IF(ISERROR(VLOOKUP(Transaktionen[[#This Row],[Transaktionen]],BTT[Verwendete Transaktion (Pflichtauswahl)],1,FALSE)),"nein","ja")</f>
        <v/>
      </c>
    </row>
    <row r="902">
      <c r="A902" t="inlineStr">
        <is>
          <t>/SEEAG/EI_IMG</t>
        </is>
      </c>
      <c r="B902" t="inlineStr">
        <is>
          <t>Customizing Seeburger E-Invoicing</t>
        </is>
      </c>
      <c r="C902" t="inlineStr">
        <is>
          <t>FI</t>
        </is>
      </c>
      <c r="D902" s="5" t="inlineStr"/>
      <c r="E902" t="inlineStr"/>
      <c r="F902">
        <f>IF(ISERROR(VLOOKUP(Transaktionen[[#This Row],[Transaktionen]],BTT[Verwendete Transaktion (Pflichtauswahl)],1,FALSE)),"nein","ja")</f>
        <v/>
      </c>
      <c r="G902" t="inlineStr">
        <is>
          <t>in neuester Auswertung von Steffen nicht mehr vorhanden</t>
        </is>
      </c>
    </row>
    <row r="903">
      <c r="A903" t="inlineStr">
        <is>
          <t>/SEEAG/EI_REORG</t>
        </is>
      </c>
      <c r="B903" t="inlineStr">
        <is>
          <t>Seeburger ES-Reorganisation</t>
        </is>
      </c>
      <c r="C903" t="inlineStr">
        <is>
          <t>FI</t>
        </is>
      </c>
      <c r="D903" s="5" t="n">
        <v>4884</v>
      </c>
      <c r="E903" t="inlineStr"/>
      <c r="F903">
        <f>IF(ISERROR(VLOOKUP(Transaktionen[[#This Row],[Transaktionen]],BTT[Verwendete Transaktion (Pflichtauswahl)],1,FALSE)),"nein","ja")</f>
        <v/>
      </c>
    </row>
    <row r="904">
      <c r="A904" t="inlineStr">
        <is>
          <t>/SHC/AKANZ</t>
        </is>
      </c>
      <c r="B904" t="inlineStr">
        <is>
          <t>SHC: Auskunft anzeigen</t>
        </is>
      </c>
      <c r="C904" t="inlineStr">
        <is>
          <t>FI</t>
        </is>
      </c>
      <c r="D904" s="5" t="n">
        <v>934</v>
      </c>
      <c r="E904" t="inlineStr">
        <is>
          <t>DIALOG</t>
        </is>
      </c>
      <c r="F904">
        <f>IF(ISERROR(VLOOKUP(Transaktionen[[#This Row],[Transaktionen]],BTT[Verwendete Transaktion (Pflichtauswahl)],1,FALSE)),"nein","ja")</f>
        <v/>
      </c>
    </row>
    <row r="905">
      <c r="A905" t="inlineStr">
        <is>
          <t>/SHC/AKBES</t>
        </is>
      </c>
      <c r="B905" t="inlineStr">
        <is>
          <t>SHC: Auskunft bestellen</t>
        </is>
      </c>
      <c r="C905" t="inlineStr">
        <is>
          <t>FI</t>
        </is>
      </c>
      <c r="D905" s="5" t="n">
        <v>1231</v>
      </c>
      <c r="E905" t="inlineStr">
        <is>
          <t>DIALOG</t>
        </is>
      </c>
      <c r="F905">
        <f>IF(ISERROR(VLOOKUP(Transaktionen[[#This Row],[Transaktionen]],BTT[Verwendete Transaktion (Pflichtauswahl)],1,FALSE)),"nein","ja")</f>
        <v/>
      </c>
    </row>
    <row r="906">
      <c r="A906" t="inlineStr">
        <is>
          <t>/SHC/AKLIS</t>
        </is>
      </c>
      <c r="B906" t="inlineStr">
        <is>
          <t>SHC: Auskunftsliste</t>
        </is>
      </c>
      <c r="C906" t="inlineStr">
        <is>
          <t>FI</t>
        </is>
      </c>
      <c r="D906" s="5" t="n">
        <v>144</v>
      </c>
      <c r="E906" t="inlineStr">
        <is>
          <t>DIALOG</t>
        </is>
      </c>
      <c r="F906">
        <f>IF(ISERROR(VLOOKUP(Transaktionen[[#This Row],[Transaktionen]],BTT[Verwendete Transaktion (Pflichtauswahl)],1,FALSE)),"nein","ja")</f>
        <v/>
      </c>
    </row>
    <row r="907">
      <c r="A907" t="inlineStr">
        <is>
          <t>/SHC/CC_KNFSY</t>
        </is>
      </c>
      <c r="B907" t="inlineStr">
        <is>
          <t>SHC: Customizing</t>
        </is>
      </c>
      <c r="C907" t="inlineStr">
        <is>
          <t>FI</t>
        </is>
      </c>
      <c r="D907" s="5" t="n">
        <v>26</v>
      </c>
      <c r="E907" t="inlineStr">
        <is>
          <t>DIALOG</t>
        </is>
      </c>
      <c r="F907">
        <f>IF(ISERROR(VLOOKUP(Transaktionen[[#This Row],[Transaktionen]],BTT[Verwendete Transaktion (Pflichtauswahl)],1,FALSE)),"nein","ja")</f>
        <v/>
      </c>
    </row>
    <row r="908">
      <c r="A908" t="inlineStr">
        <is>
          <t>/SHC/KNFSY</t>
        </is>
      </c>
      <c r="B908" t="inlineStr">
        <is>
          <t>SHC: Customizing</t>
        </is>
      </c>
      <c r="C908" t="inlineStr">
        <is>
          <t>FI</t>
        </is>
      </c>
      <c r="D908" s="5" t="n">
        <v>148</v>
      </c>
      <c r="E908" t="inlineStr">
        <is>
          <t>DIALOG</t>
        </is>
      </c>
      <c r="F908">
        <f>IF(ISERROR(VLOOKUP(Transaktionen[[#This Row],[Transaktionen]],BTT[Verwendete Transaktion (Pflichtauswahl)],1,FALSE)),"nein","ja")</f>
        <v/>
      </c>
    </row>
    <row r="909">
      <c r="A909" t="inlineStr">
        <is>
          <t>/SHC/KNFUS</t>
        </is>
      </c>
      <c r="B909" t="inlineStr">
        <is>
          <t>SHC: Benutzerkonfiguration</t>
        </is>
      </c>
      <c r="C909" t="inlineStr">
        <is>
          <t>FI</t>
        </is>
      </c>
      <c r="D909" s="5" t="n">
        <v>657</v>
      </c>
      <c r="E909" t="inlineStr">
        <is>
          <t>DIALOG</t>
        </is>
      </c>
      <c r="F909">
        <f>IF(ISERROR(VLOOKUP(Transaktionen[[#This Row],[Transaktionen]],BTT[Verwendete Transaktion (Pflichtauswahl)],1,FALSE)),"nein","ja")</f>
        <v/>
      </c>
    </row>
    <row r="910">
      <c r="A910" t="inlineStr">
        <is>
          <t>/SHC/MENU</t>
        </is>
      </c>
      <c r="B910" t="inlineStr">
        <is>
          <t>Schufa Connect</t>
        </is>
      </c>
      <c r="C910" t="inlineStr">
        <is>
          <t>FI</t>
        </is>
      </c>
      <c r="D910" s="5" t="n">
        <v>348</v>
      </c>
      <c r="E910" t="inlineStr">
        <is>
          <t>DIALOG</t>
        </is>
      </c>
      <c r="F910">
        <f>IF(ISERROR(VLOOKUP(Transaktionen[[#This Row],[Transaktionen]],BTT[Verwendete Transaktion (Pflichtauswahl)],1,FALSE)),"nein","ja")</f>
        <v/>
      </c>
    </row>
    <row r="911">
      <c r="A911" t="inlineStr">
        <is>
          <t>/TUHAV/HAVORGA</t>
        </is>
      </c>
      <c r="B911" t="inlineStr">
        <is>
          <t>Hausanschlussvorgang anlegen</t>
        </is>
      </c>
      <c r="C911" t="inlineStr">
        <is>
          <t>SD</t>
        </is>
      </c>
      <c r="D911" s="5" t="n">
        <v>128112</v>
      </c>
      <c r="E911" t="inlineStr">
        <is>
          <t>DIALOG</t>
        </is>
      </c>
      <c r="F911">
        <f>IF(ISERROR(VLOOKUP(Transaktionen[[#This Row],[Transaktionen]],BTT[Verwendete Transaktion (Pflichtauswahl)],1,FALSE)),"nein","ja")</f>
        <v/>
      </c>
    </row>
    <row r="912">
      <c r="A912" t="inlineStr">
        <is>
          <t>/TUHAV/HAVORGC</t>
        </is>
      </c>
      <c r="B912" t="inlineStr">
        <is>
          <t>Hausanschlussvorgang ändern</t>
        </is>
      </c>
      <c r="C912" t="inlineStr">
        <is>
          <t>SD</t>
        </is>
      </c>
      <c r="D912" s="5" t="n">
        <v>5231502</v>
      </c>
      <c r="E912" t="inlineStr">
        <is>
          <t>DIALOG</t>
        </is>
      </c>
      <c r="F912">
        <f>IF(ISERROR(VLOOKUP(Transaktionen[[#This Row],[Transaktionen]],BTT[Verwendete Transaktion (Pflichtauswahl)],1,FALSE)),"nein","ja")</f>
        <v/>
      </c>
    </row>
    <row r="913">
      <c r="A913" t="inlineStr">
        <is>
          <t>/TUHAV/HAVORGD</t>
        </is>
      </c>
      <c r="B913" t="inlineStr">
        <is>
          <t>Hausanschlussvorgang anzeigen</t>
        </is>
      </c>
      <c r="C913" t="inlineStr">
        <is>
          <t>SD</t>
        </is>
      </c>
      <c r="D913" s="5" t="n">
        <v>695198</v>
      </c>
      <c r="E913" t="inlineStr">
        <is>
          <t>DIALOG</t>
        </is>
      </c>
      <c r="F913">
        <f>IF(ISERROR(VLOOKUP(Transaktionen[[#This Row],[Transaktionen]],BTT[Verwendete Transaktion (Pflichtauswahl)],1,FALSE)),"nein","ja")</f>
        <v/>
      </c>
    </row>
    <row r="914">
      <c r="A914" t="inlineStr">
        <is>
          <t>0KE0</t>
        </is>
      </c>
      <c r="B914" t="inlineStr">
        <is>
          <t>CO-PCA: Übernahmeprogramm Ist</t>
        </is>
      </c>
      <c r="C914" t="inlineStr">
        <is>
          <t>EC</t>
        </is>
      </c>
      <c r="D914" s="5" t="inlineStr"/>
      <c r="E914" t="inlineStr"/>
      <c r="F914">
        <f>IF(ISERROR(VLOOKUP(Transaktionen[[#This Row],[Transaktionen]],BTT[Verwendete Transaktion (Pflichtauswahl)],1,FALSE)),"nein","ja")</f>
        <v/>
      </c>
      <c r="G914" t="inlineStr">
        <is>
          <t>in neuester Auswertung von Steffen nicht mehr vorhanden</t>
        </is>
      </c>
    </row>
    <row r="915">
      <c r="A915" t="inlineStr">
        <is>
          <t>0KE1</t>
        </is>
      </c>
      <c r="B915" t="inlineStr">
        <is>
          <t>EC-PCA: Bewegungdaten löschen</t>
        </is>
      </c>
      <c r="C915" t="inlineStr">
        <is>
          <t>EC</t>
        </is>
      </c>
      <c r="D915" s="5" t="n">
        <v>90</v>
      </c>
      <c r="E915" t="inlineStr"/>
      <c r="F915">
        <f>IF(ISERROR(VLOOKUP(Transaktionen[[#This Row],[Transaktionen]],BTT[Verwendete Transaktion (Pflichtauswahl)],1,FALSE)),"nein","ja")</f>
        <v/>
      </c>
    </row>
    <row r="916">
      <c r="A916" t="inlineStr">
        <is>
          <t>0KE4</t>
        </is>
      </c>
      <c r="B916" t="inlineStr">
        <is>
          <t>EC-PCA: Einstellungen aktualisieren</t>
        </is>
      </c>
      <c r="C916" t="inlineStr">
        <is>
          <t>CO-PA</t>
        </is>
      </c>
      <c r="D916" s="5" t="inlineStr"/>
      <c r="E916" t="inlineStr"/>
      <c r="F916">
        <f>IF(ISERROR(VLOOKUP(Transaktionen[[#This Row],[Transaktionen]],BTT[Verwendete Transaktion (Pflichtauswahl)],1,FALSE)),"nein","ja")</f>
        <v/>
      </c>
      <c r="G916" t="inlineStr">
        <is>
          <t>in neuester Auswertung von Steffen nicht mehr vorhanden</t>
        </is>
      </c>
    </row>
    <row r="917">
      <c r="A917" t="inlineStr">
        <is>
          <t>0KE7</t>
        </is>
      </c>
      <c r="B917" t="inlineStr">
        <is>
          <t>EC-PCA: Historienrelevanz pflegen</t>
        </is>
      </c>
      <c r="C917" t="inlineStr">
        <is>
          <t>CO-PA</t>
        </is>
      </c>
      <c r="D917" s="5" t="inlineStr"/>
      <c r="E917" t="inlineStr"/>
      <c r="F917">
        <f>IF(ISERROR(VLOOKUP(Transaktionen[[#This Row],[Transaktionen]],BTT[Verwendete Transaktion (Pflichtauswahl)],1,FALSE)),"nein","ja")</f>
        <v/>
      </c>
      <c r="G917" t="inlineStr">
        <is>
          <t>in neuester Auswertung von Steffen nicht mehr vorhanden</t>
        </is>
      </c>
    </row>
    <row r="918">
      <c r="A918" t="inlineStr">
        <is>
          <t>0KEK</t>
        </is>
      </c>
      <c r="B918" t="inlineStr">
        <is>
          <t>EC-PCA: Kontenfindung</t>
        </is>
      </c>
      <c r="C918" t="inlineStr">
        <is>
          <t>CO-PA</t>
        </is>
      </c>
      <c r="D918" s="5" t="n">
        <v>18</v>
      </c>
      <c r="E918" t="inlineStr">
        <is>
          <t>DIALOG</t>
        </is>
      </c>
      <c r="F918">
        <f>IF(ISERROR(VLOOKUP(Transaktionen[[#This Row],[Transaktionen]],BTT[Verwendete Transaktion (Pflichtauswahl)],1,FALSE)),"nein","ja")</f>
        <v/>
      </c>
    </row>
    <row r="919">
      <c r="A919" t="inlineStr">
        <is>
          <t>0KEL</t>
        </is>
      </c>
      <c r="B919" t="inlineStr">
        <is>
          <t>COPCA: Substitutionen</t>
        </is>
      </c>
      <c r="C919" t="inlineStr">
        <is>
          <t>CO-PA</t>
        </is>
      </c>
      <c r="D919" s="5" t="n">
        <v>18</v>
      </c>
      <c r="E919" t="inlineStr">
        <is>
          <t>DIALOG</t>
        </is>
      </c>
      <c r="F919">
        <f>IF(ISERROR(VLOOKUP(Transaktionen[[#This Row],[Transaktionen]],BTT[Verwendete Transaktion (Pflichtauswahl)],1,FALSE)),"nein","ja")</f>
        <v/>
      </c>
    </row>
    <row r="920">
      <c r="A920" t="inlineStr">
        <is>
          <t>0KEM</t>
        </is>
      </c>
      <c r="B920" t="inlineStr">
        <is>
          <t>CO-PCA: Substitutionen pflegen</t>
        </is>
      </c>
      <c r="C920" t="inlineStr">
        <is>
          <t>EC</t>
        </is>
      </c>
      <c r="D920" s="5" t="n">
        <v>117</v>
      </c>
      <c r="E920" t="inlineStr">
        <is>
          <t>DIALOG</t>
        </is>
      </c>
      <c r="F920">
        <f>IF(ISERROR(VLOOKUP(Transaktionen[[#This Row],[Transaktionen]],BTT[Verwendete Transaktion (Pflichtauswahl)],1,FALSE)),"nein","ja")</f>
        <v/>
      </c>
    </row>
    <row r="921">
      <c r="A921" t="inlineStr">
        <is>
          <t>0KEN</t>
        </is>
      </c>
      <c r="B921" t="inlineStr">
        <is>
          <t>Sonderbehandlung PrCtr Warenbewegung</t>
        </is>
      </c>
      <c r="C921" t="inlineStr">
        <is>
          <t>EC</t>
        </is>
      </c>
      <c r="D921" s="5" t="n">
        <v>702</v>
      </c>
      <c r="E921" t="inlineStr">
        <is>
          <t>DIALOG</t>
        </is>
      </c>
      <c r="F921">
        <f>IF(ISERROR(VLOOKUP(Transaktionen[[#This Row],[Transaktionen]],BTT[Verwendete Transaktion (Pflichtauswahl)],1,FALSE)),"nein","ja")</f>
        <v/>
      </c>
    </row>
    <row r="922">
      <c r="A922" t="inlineStr">
        <is>
          <t>0KEQ</t>
        </is>
      </c>
      <c r="B922" t="inlineStr">
        <is>
          <t>EC-PCA: Transport Stammdaten</t>
        </is>
      </c>
      <c r="C922" t="inlineStr">
        <is>
          <t>EC</t>
        </is>
      </c>
      <c r="D922" s="5" t="inlineStr"/>
      <c r="E922" t="inlineStr"/>
      <c r="F922">
        <f>IF(ISERROR(VLOOKUP(Transaktionen[[#This Row],[Transaktionen]],BTT[Verwendete Transaktion (Pflichtauswahl)],1,FALSE)),"nein","ja")</f>
        <v/>
      </c>
      <c r="G922" t="inlineStr">
        <is>
          <t>in neuester Auswertung von Steffen nicht mehr vorhanden</t>
        </is>
      </c>
    </row>
    <row r="923">
      <c r="A923" t="inlineStr">
        <is>
          <t>0KES</t>
        </is>
      </c>
      <c r="B923" t="inlineStr">
        <is>
          <t>EC-PCA: Transport Ist-Einstellungen</t>
        </is>
      </c>
      <c r="C923" t="inlineStr">
        <is>
          <t>CO-PA</t>
        </is>
      </c>
      <c r="D923" s="5" t="inlineStr"/>
      <c r="E923" t="inlineStr"/>
      <c r="F923">
        <f>IF(ISERROR(VLOOKUP(Transaktionen[[#This Row],[Transaktionen]],BTT[Verwendete Transaktion (Pflichtauswahl)],1,FALSE)),"nein","ja")</f>
        <v/>
      </c>
      <c r="G923" t="inlineStr">
        <is>
          <t>in neuester Auswertung von Steffen nicht mehr vorhanden</t>
        </is>
      </c>
    </row>
    <row r="924">
      <c r="A924" t="inlineStr">
        <is>
          <t>1KE0</t>
        </is>
      </c>
      <c r="B924" t="inlineStr">
        <is>
          <t>CO-PCA: Übernahmeprogramm Plan</t>
        </is>
      </c>
      <c r="C924" t="inlineStr">
        <is>
          <t>EC</t>
        </is>
      </c>
      <c r="D924" s="5" t="n">
        <v>87</v>
      </c>
      <c r="E924" t="inlineStr"/>
      <c r="F924">
        <f>IF(ISERROR(VLOOKUP(Transaktionen[[#This Row],[Transaktionen]],BTT[Verwendete Transaktion (Pflichtauswahl)],1,FALSE)),"nein","ja")</f>
        <v/>
      </c>
    </row>
    <row r="925">
      <c r="A925" t="inlineStr">
        <is>
          <t>1KE1</t>
        </is>
      </c>
      <c r="B925" t="inlineStr">
        <is>
          <t>EC-PCA: Analyse der Einstellungen</t>
        </is>
      </c>
      <c r="C925" t="inlineStr">
        <is>
          <t>EC</t>
        </is>
      </c>
      <c r="D925" s="5" t="n">
        <v>3348</v>
      </c>
      <c r="E925" t="inlineStr">
        <is>
          <t>DIALOG</t>
        </is>
      </c>
      <c r="F925">
        <f>IF(ISERROR(VLOOKUP(Transaktionen[[#This Row],[Transaktionen]],BTT[Verwendete Transaktion (Pflichtauswahl)],1,FALSE)),"nein","ja")</f>
        <v/>
      </c>
    </row>
    <row r="926">
      <c r="A926" t="inlineStr">
        <is>
          <t>1KE4</t>
        </is>
      </c>
      <c r="B926" t="inlineStr">
        <is>
          <t>EC-PCA: Customizing-Monitor</t>
        </is>
      </c>
      <c r="C926" t="inlineStr">
        <is>
          <t>EC</t>
        </is>
      </c>
      <c r="D926" s="5" t="n">
        <v>5904</v>
      </c>
      <c r="E926" t="inlineStr">
        <is>
          <t>DIALOG</t>
        </is>
      </c>
      <c r="F926">
        <f>IF(ISERROR(VLOOKUP(Transaktionen[[#This Row],[Transaktionen]],BTT[Verwendete Transaktion (Pflichtauswahl)],1,FALSE)),"nein","ja")</f>
        <v/>
      </c>
    </row>
    <row r="927">
      <c r="A927" t="inlineStr">
        <is>
          <t>1KE4N</t>
        </is>
      </c>
      <c r="B927" t="inlineStr">
        <is>
          <t>Profitcenter Verwendungsnachweis</t>
        </is>
      </c>
      <c r="C927" t="inlineStr">
        <is>
          <t>EC</t>
        </is>
      </c>
      <c r="D927" s="5" t="n">
        <v>2358</v>
      </c>
      <c r="E927" t="inlineStr">
        <is>
          <t>DIALOG</t>
        </is>
      </c>
      <c r="F927">
        <f>IF(ISERROR(VLOOKUP(Transaktionen[[#This Row],[Transaktionen]],BTT[Verwendete Transaktion (Pflichtauswahl)],1,FALSE)),"nein","ja")</f>
        <v/>
      </c>
    </row>
    <row r="928">
      <c r="A928" t="inlineStr">
        <is>
          <t>1KE8</t>
        </is>
      </c>
      <c r="B928" t="inlineStr">
        <is>
          <t>FI-Daten nachbuchen</t>
        </is>
      </c>
      <c r="C928" t="inlineStr">
        <is>
          <t>EC</t>
        </is>
      </c>
      <c r="D928" s="5" t="inlineStr"/>
      <c r="E928" t="inlineStr"/>
      <c r="F928">
        <f>IF(ISERROR(VLOOKUP(Transaktionen[[#This Row],[Transaktionen]],BTT[Verwendete Transaktion (Pflichtauswahl)],1,FALSE)),"nein","ja")</f>
        <v/>
      </c>
      <c r="G928" t="inlineStr">
        <is>
          <t>in neuester Auswertung von Steffen nicht mehr vorhanden</t>
        </is>
      </c>
    </row>
    <row r="929">
      <c r="A929" t="inlineStr">
        <is>
          <t>1KEA</t>
        </is>
      </c>
      <c r="B929" t="inlineStr">
        <is>
          <t>Selektives Nachbuchen CO -&gt; CO-PCA</t>
        </is>
      </c>
      <c r="C929" t="inlineStr">
        <is>
          <t>EC</t>
        </is>
      </c>
      <c r="D929" s="5" t="inlineStr"/>
      <c r="E929" t="inlineStr"/>
      <c r="F929">
        <f>IF(ISERROR(VLOOKUP(Transaktionen[[#This Row],[Transaktionen]],BTT[Verwendete Transaktion (Pflichtauswahl)],1,FALSE)),"nein","ja")</f>
        <v/>
      </c>
      <c r="G929" t="inlineStr">
        <is>
          <t>in neuester Auswertung von Steffen nicht mehr vorhanden</t>
        </is>
      </c>
    </row>
    <row r="930">
      <c r="A930" t="inlineStr">
        <is>
          <t>1KEG</t>
        </is>
      </c>
      <c r="B930" t="inlineStr">
        <is>
          <t>Aufruf Viewpflege mit KOKRS</t>
        </is>
      </c>
      <c r="C930" t="inlineStr">
        <is>
          <t>EC</t>
        </is>
      </c>
      <c r="D930" s="5" t="inlineStr"/>
      <c r="E930" t="inlineStr"/>
      <c r="F930">
        <f>IF(ISERROR(VLOOKUP(Transaktionen[[#This Row],[Transaktionen]],BTT[Verwendete Transaktion (Pflichtauswahl)],1,FALSE)),"nein","ja")</f>
        <v/>
      </c>
      <c r="G930" t="inlineStr">
        <is>
          <t>in neuester Auswertung von Steffen nicht mehr vorhanden</t>
        </is>
      </c>
    </row>
    <row r="931">
      <c r="A931" t="inlineStr">
        <is>
          <t>2KEE</t>
        </is>
      </c>
      <c r="B931" t="inlineStr">
        <is>
          <t>Profit Center: Summensätze</t>
        </is>
      </c>
      <c r="C931" t="inlineStr">
        <is>
          <t>EC</t>
        </is>
      </c>
      <c r="D931" s="5" t="n">
        <v>27</v>
      </c>
      <c r="E931" t="inlineStr">
        <is>
          <t>DIALOG</t>
        </is>
      </c>
      <c r="F931">
        <f>IF(ISERROR(VLOOKUP(Transaktionen[[#This Row],[Transaktionen]],BTT[Verwendete Transaktion (Pflichtauswahl)],1,FALSE)),"nein","ja")</f>
        <v/>
      </c>
    </row>
    <row r="932">
      <c r="A932" t="inlineStr">
        <is>
          <t>3KE2</t>
        </is>
      </c>
      <c r="B932" t="inlineStr">
        <is>
          <t>EC-PCA: Ist-Umlage ändern</t>
        </is>
      </c>
      <c r="C932" t="inlineStr">
        <is>
          <t>EC</t>
        </is>
      </c>
      <c r="D932" s="5" t="n">
        <v>38</v>
      </c>
      <c r="E932" t="inlineStr">
        <is>
          <t>DIALOG</t>
        </is>
      </c>
      <c r="F932">
        <f>IF(ISERROR(VLOOKUP(Transaktionen[[#This Row],[Transaktionen]],BTT[Verwendete Transaktion (Pflichtauswahl)],1,FALSE)),"nein","ja")</f>
        <v/>
      </c>
    </row>
    <row r="933">
      <c r="A933" t="inlineStr">
        <is>
          <t>3KE3</t>
        </is>
      </c>
      <c r="B933" t="inlineStr">
        <is>
          <t>EC-PCA: Ist-Umlage anzeigen</t>
        </is>
      </c>
      <c r="C933" t="inlineStr">
        <is>
          <t>EC</t>
        </is>
      </c>
      <c r="D933" s="5" t="inlineStr"/>
      <c r="E933" t="inlineStr"/>
      <c r="F933">
        <f>IF(ISERROR(VLOOKUP(Transaktionen[[#This Row],[Transaktionen]],BTT[Verwendete Transaktion (Pflichtauswahl)],1,FALSE)),"nein","ja")</f>
        <v/>
      </c>
      <c r="G933" t="inlineStr">
        <is>
          <t>in neuester Auswertung von Steffen nicht mehr vorhanden</t>
        </is>
      </c>
    </row>
    <row r="934">
      <c r="A934" t="inlineStr">
        <is>
          <t>3KE5</t>
        </is>
      </c>
      <c r="B934" t="inlineStr">
        <is>
          <t>EC-PCA: Umlage im Ist ausführen</t>
        </is>
      </c>
      <c r="C934" t="inlineStr">
        <is>
          <t>EC</t>
        </is>
      </c>
      <c r="D934" s="5" t="inlineStr"/>
      <c r="E934" t="inlineStr"/>
      <c r="F934">
        <f>IF(ISERROR(VLOOKUP(Transaktionen[[#This Row],[Transaktionen]],BTT[Verwendete Transaktion (Pflichtauswahl)],1,FALSE)),"nein","ja")</f>
        <v/>
      </c>
      <c r="G934" t="inlineStr">
        <is>
          <t>in neuester Auswertung von Steffen nicht mehr vorhanden</t>
        </is>
      </c>
    </row>
    <row r="935">
      <c r="A935" t="inlineStr">
        <is>
          <t>3KEH</t>
        </is>
      </c>
      <c r="B935" t="inlineStr">
        <is>
          <t>EC-PCA: Zusätzl. Bil. u. GuV.Konten</t>
        </is>
      </c>
      <c r="C935" t="inlineStr">
        <is>
          <t>EC</t>
        </is>
      </c>
      <c r="D935" s="5" t="n">
        <v>6505</v>
      </c>
      <c r="E935" t="inlineStr">
        <is>
          <t>DIALOG</t>
        </is>
      </c>
      <c r="F935">
        <f>IF(ISERROR(VLOOKUP(Transaktionen[[#This Row],[Transaktionen]],BTT[Verwendete Transaktion (Pflichtauswahl)],1,FALSE)),"nein","ja")</f>
        <v/>
      </c>
    </row>
    <row r="936">
      <c r="A936" t="inlineStr">
        <is>
          <t>3KEI</t>
        </is>
      </c>
      <c r="B936" t="inlineStr">
        <is>
          <t>Ableitungen für Default Profit Ctr</t>
        </is>
      </c>
      <c r="C936" t="inlineStr">
        <is>
          <t>EC</t>
        </is>
      </c>
      <c r="D936" s="5" t="n">
        <v>28623</v>
      </c>
      <c r="E936" t="inlineStr">
        <is>
          <t>DIALOG</t>
        </is>
      </c>
      <c r="F936">
        <f>IF(ISERROR(VLOOKUP(Transaktionen[[#This Row],[Transaktionen]],BTT[Verwendete Transaktion (Pflichtauswahl)],1,FALSE)),"nein","ja")</f>
        <v/>
      </c>
    </row>
    <row r="937">
      <c r="A937" t="inlineStr">
        <is>
          <t>3KOV</t>
        </is>
      </c>
      <c r="B937" t="inlineStr">
        <is>
          <t>Zyklusübersicht</t>
        </is>
      </c>
      <c r="C937" t="inlineStr">
        <is>
          <t>EC</t>
        </is>
      </c>
      <c r="D937" s="5" t="n">
        <v>2</v>
      </c>
      <c r="E937" t="inlineStr">
        <is>
          <t>DIALOG</t>
        </is>
      </c>
      <c r="F937">
        <f>IF(ISERROR(VLOOKUP(Transaktionen[[#This Row],[Transaktionen]],BTT[Verwendete Transaktion (Pflichtauswahl)],1,FALSE)),"nein","ja")</f>
        <v/>
      </c>
    </row>
    <row r="938">
      <c r="A938" t="inlineStr">
        <is>
          <t>4KE1</t>
        </is>
      </c>
      <c r="B938" t="inlineStr">
        <is>
          <t>EC-PCA: Ist-Verteilung anlegen</t>
        </is>
      </c>
      <c r="C938" t="inlineStr">
        <is>
          <t>EC</t>
        </is>
      </c>
      <c r="D938" s="5" t="n">
        <v>123</v>
      </c>
      <c r="E938" t="inlineStr">
        <is>
          <t>DIALOG</t>
        </is>
      </c>
      <c r="F938">
        <f>IF(ISERROR(VLOOKUP(Transaktionen[[#This Row],[Transaktionen]],BTT[Verwendete Transaktion (Pflichtauswahl)],1,FALSE)),"nein","ja")</f>
        <v/>
      </c>
    </row>
    <row r="939">
      <c r="A939" t="inlineStr">
        <is>
          <t>4KE2</t>
        </is>
      </c>
      <c r="B939" t="inlineStr">
        <is>
          <t>EC-PCA: Ist-Verteilung ändern</t>
        </is>
      </c>
      <c r="C939" t="inlineStr">
        <is>
          <t>EC</t>
        </is>
      </c>
      <c r="D939" s="5" t="n">
        <v>4349</v>
      </c>
      <c r="E939" t="inlineStr">
        <is>
          <t>DIALOG</t>
        </is>
      </c>
      <c r="F939">
        <f>IF(ISERROR(VLOOKUP(Transaktionen[[#This Row],[Transaktionen]],BTT[Verwendete Transaktion (Pflichtauswahl)],1,FALSE)),"nein","ja")</f>
        <v/>
      </c>
    </row>
    <row r="940">
      <c r="A940" t="inlineStr">
        <is>
          <t>4KE3</t>
        </is>
      </c>
      <c r="B940" t="inlineStr">
        <is>
          <t>EC-PCA: Ist-Verteilung anzeigen</t>
        </is>
      </c>
      <c r="C940" t="inlineStr">
        <is>
          <t>EC</t>
        </is>
      </c>
      <c r="D940" s="5" t="n">
        <v>74</v>
      </c>
      <c r="E940" t="inlineStr">
        <is>
          <t>DIALOG</t>
        </is>
      </c>
      <c r="F940">
        <f>IF(ISERROR(VLOOKUP(Transaktionen[[#This Row],[Transaktionen]],BTT[Verwendete Transaktion (Pflichtauswahl)],1,FALSE)),"nein","ja")</f>
        <v/>
      </c>
    </row>
    <row r="941">
      <c r="A941" t="inlineStr">
        <is>
          <t>4KE5</t>
        </is>
      </c>
      <c r="B941" t="inlineStr">
        <is>
          <t>EC-PCA: Verteilung im Ist ausführen</t>
        </is>
      </c>
      <c r="C941" t="inlineStr">
        <is>
          <t>EC</t>
        </is>
      </c>
      <c r="D941" s="5" t="n">
        <v>985</v>
      </c>
      <c r="E941" t="inlineStr">
        <is>
          <t>DIALOG</t>
        </is>
      </c>
      <c r="F941">
        <f>IF(ISERROR(VLOOKUP(Transaktionen[[#This Row],[Transaktionen]],BTT[Verwendete Transaktion (Pflichtauswahl)],1,FALSE)),"nein","ja")</f>
        <v/>
      </c>
    </row>
    <row r="942">
      <c r="A942" t="inlineStr">
        <is>
          <t>6KEA</t>
        </is>
      </c>
      <c r="B942" t="inlineStr">
        <is>
          <t>Profit Center: Änderungen anzeigen</t>
        </is>
      </c>
      <c r="C942" t="inlineStr">
        <is>
          <t>EC</t>
        </is>
      </c>
      <c r="D942" s="5" t="n">
        <v>12</v>
      </c>
      <c r="E942" t="inlineStr"/>
      <c r="F942">
        <f>IF(ISERROR(VLOOKUP(Transaktionen[[#This Row],[Transaktionen]],BTT[Verwendete Transaktion (Pflichtauswahl)],1,FALSE)),"nein","ja")</f>
        <v/>
      </c>
    </row>
    <row r="943">
      <c r="A943" t="inlineStr">
        <is>
          <t>7KE1</t>
        </is>
      </c>
      <c r="B943" t="inlineStr">
        <is>
          <t>Planung Kosten/Erlöse ändern</t>
        </is>
      </c>
      <c r="C943" t="inlineStr">
        <is>
          <t>EC</t>
        </is>
      </c>
      <c r="D943" s="5" t="n">
        <v>114</v>
      </c>
      <c r="E943" t="inlineStr"/>
      <c r="F943">
        <f>IF(ISERROR(VLOOKUP(Transaktionen[[#This Row],[Transaktionen]],BTT[Verwendete Transaktion (Pflichtauswahl)],1,FALSE)),"nein","ja")</f>
        <v/>
      </c>
    </row>
    <row r="944">
      <c r="A944" t="inlineStr">
        <is>
          <t>7KE2</t>
        </is>
      </c>
      <c r="B944" t="inlineStr">
        <is>
          <t>Planung Kosten/Erlöse anzeigen</t>
        </is>
      </c>
      <c r="C944" t="inlineStr">
        <is>
          <t>EC</t>
        </is>
      </c>
      <c r="D944" s="5" t="n">
        <v>8</v>
      </c>
      <c r="E944" t="inlineStr">
        <is>
          <t>DIALOG</t>
        </is>
      </c>
      <c r="F944">
        <f>IF(ISERROR(VLOOKUP(Transaktionen[[#This Row],[Transaktionen]],BTT[Verwendete Transaktion (Pflichtauswahl)],1,FALSE)),"nein","ja")</f>
        <v/>
      </c>
    </row>
    <row r="945">
      <c r="A945" t="inlineStr">
        <is>
          <t>7KEC</t>
        </is>
      </c>
      <c r="B945" t="inlineStr">
        <is>
          <t>Planungslayout Kosten/Erl. anzeigen</t>
        </is>
      </c>
      <c r="C945" t="inlineStr">
        <is>
          <t>EC</t>
        </is>
      </c>
      <c r="D945" s="5" t="n">
        <v>60</v>
      </c>
      <c r="E945" t="inlineStr"/>
      <c r="F945">
        <f>IF(ISERROR(VLOOKUP(Transaktionen[[#This Row],[Transaktionen]],BTT[Verwendete Transaktion (Pflichtauswahl)],1,FALSE)),"nein","ja")</f>
        <v/>
      </c>
    </row>
    <row r="946">
      <c r="A946" t="inlineStr">
        <is>
          <t>7KES</t>
        </is>
      </c>
      <c r="B946" t="inlineStr">
        <is>
          <t>EC-PCA: Saldovortrag Plan</t>
        </is>
      </c>
      <c r="C946" t="inlineStr">
        <is>
          <t>EC</t>
        </is>
      </c>
      <c r="D946" s="5" t="n">
        <v>10</v>
      </c>
      <c r="E946" t="inlineStr"/>
      <c r="F946">
        <f>IF(ISERROR(VLOOKUP(Transaktionen[[#This Row],[Transaktionen]],BTT[Verwendete Transaktion (Pflichtauswahl)],1,FALSE)),"nein","ja")</f>
        <v/>
      </c>
    </row>
    <row r="947">
      <c r="A947" t="inlineStr">
        <is>
          <t>7KEX</t>
        </is>
      </c>
      <c r="B947" t="inlineStr">
        <is>
          <t>Flexibler Excel Upload</t>
        </is>
      </c>
      <c r="C947" t="inlineStr">
        <is>
          <t>EC</t>
        </is>
      </c>
      <c r="D947" s="5" t="n">
        <v>7</v>
      </c>
      <c r="E947" t="inlineStr">
        <is>
          <t>DIALOG</t>
        </is>
      </c>
      <c r="F947">
        <f>IF(ISERROR(VLOOKUP(Transaktionen[[#This Row],[Transaktionen]],BTT[Verwendete Transaktion (Pflichtauswahl)],1,FALSE)),"nein","ja")</f>
        <v/>
      </c>
    </row>
    <row r="948">
      <c r="A948" t="inlineStr">
        <is>
          <t>8KEG_03</t>
        </is>
      </c>
      <c r="B948" t="inlineStr">
        <is>
          <t>Konditionsliste anzeigen</t>
        </is>
      </c>
      <c r="C948" t="inlineStr">
        <is>
          <t>EC</t>
        </is>
      </c>
      <c r="D948" s="5" t="n">
        <v>90</v>
      </c>
      <c r="E948" t="inlineStr">
        <is>
          <t>DIALOG</t>
        </is>
      </c>
      <c r="F948">
        <f>IF(ISERROR(VLOOKUP(Transaktionen[[#This Row],[Transaktionen]],BTT[Verwendete Transaktion (Pflichtauswahl)],1,FALSE)),"nein","ja")</f>
        <v/>
      </c>
    </row>
    <row r="949">
      <c r="A949" t="inlineStr">
        <is>
          <t>9KE0</t>
        </is>
      </c>
      <c r="B949" t="inlineStr">
        <is>
          <t>Profit-Center-Beleg erfassen</t>
        </is>
      </c>
      <c r="C949" t="inlineStr">
        <is>
          <t>EC</t>
        </is>
      </c>
      <c r="D949" s="5" t="n">
        <v>12676</v>
      </c>
      <c r="E949" t="inlineStr">
        <is>
          <t>DIALOG</t>
        </is>
      </c>
      <c r="F949">
        <f>IF(ISERROR(VLOOKUP(Transaktionen[[#This Row],[Transaktionen]],BTT[Verwendete Transaktion (Pflichtauswahl)],1,FALSE)),"nein","ja")</f>
        <v/>
      </c>
    </row>
    <row r="950">
      <c r="A950" t="inlineStr">
        <is>
          <t>9KE6</t>
        </is>
      </c>
      <c r="B950" t="inlineStr">
        <is>
          <t>Salden Stat. Kennzahlen anzeigen</t>
        </is>
      </c>
      <c r="C950" t="inlineStr">
        <is>
          <t>EC</t>
        </is>
      </c>
      <c r="D950" s="5" t="n">
        <v>23</v>
      </c>
      <c r="E950" t="inlineStr">
        <is>
          <t>DIALOG</t>
        </is>
      </c>
      <c r="F950">
        <f>IF(ISERROR(VLOOKUP(Transaktionen[[#This Row],[Transaktionen]],BTT[Verwendete Transaktion (Pflichtauswahl)],1,FALSE)),"nein","ja")</f>
        <v/>
      </c>
    </row>
    <row r="951">
      <c r="A951" t="inlineStr">
        <is>
          <t>9KE9</t>
        </is>
      </c>
      <c r="B951" t="inlineStr">
        <is>
          <t>Profit-Center-Beleg anzeigen</t>
        </is>
      </c>
      <c r="C951" t="inlineStr">
        <is>
          <t>EC</t>
        </is>
      </c>
      <c r="D951" s="5" t="n">
        <v>972</v>
      </c>
      <c r="E951" t="inlineStr">
        <is>
          <t>DIALOG</t>
        </is>
      </c>
      <c r="F951">
        <f>IF(ISERROR(VLOOKUP(Transaktionen[[#This Row],[Transaktionen]],BTT[Verwendete Transaktion (Pflichtauswahl)],1,FALSE)),"nein","ja")</f>
        <v/>
      </c>
    </row>
    <row r="952">
      <c r="A952" t="inlineStr">
        <is>
          <t>AAVN</t>
        </is>
      </c>
      <c r="B952" t="inlineStr">
        <is>
          <t>Versicherungsbasiswert Neurechnen</t>
        </is>
      </c>
      <c r="C952" t="inlineStr">
        <is>
          <t>FI-AA</t>
        </is>
      </c>
      <c r="D952" s="5" t="n">
        <v>420</v>
      </c>
      <c r="E952" t="inlineStr"/>
      <c r="F952">
        <f>IF(ISERROR(VLOOKUP(Transaktionen[[#This Row],[Transaktionen]],BTT[Verwendete Transaktion (Pflichtauswahl)],1,FALSE)),"nein","ja")</f>
        <v/>
      </c>
    </row>
    <row r="953">
      <c r="A953" t="inlineStr">
        <is>
          <t>AB01</t>
        </is>
      </c>
      <c r="B953" t="inlineStr">
        <is>
          <t>Anlagenbewegung erfassen</t>
        </is>
      </c>
      <c r="C953" t="inlineStr">
        <is>
          <t>FI-AA</t>
        </is>
      </c>
      <c r="D953" s="5" t="n">
        <v>10</v>
      </c>
      <c r="E953" t="inlineStr">
        <is>
          <t>UPDATE</t>
        </is>
      </c>
      <c r="F953">
        <f>IF(ISERROR(VLOOKUP(Transaktionen[[#This Row],[Transaktionen]],BTT[Verwendete Transaktion (Pflichtauswahl)],1,FALSE)),"nein","ja")</f>
        <v/>
      </c>
    </row>
    <row r="954">
      <c r="A954" t="inlineStr">
        <is>
          <t>AB02</t>
        </is>
      </c>
      <c r="B954" t="inlineStr">
        <is>
          <t>Ändern Anlagenbeleg</t>
        </is>
      </c>
      <c r="C954" t="inlineStr">
        <is>
          <t>FI-AA</t>
        </is>
      </c>
      <c r="D954" s="5" t="n">
        <v>108</v>
      </c>
      <c r="E954" t="inlineStr">
        <is>
          <t>DIALOG</t>
        </is>
      </c>
      <c r="F954">
        <f>IF(ISERROR(VLOOKUP(Transaktionen[[#This Row],[Transaktionen]],BTT[Verwendete Transaktion (Pflichtauswahl)],1,FALSE)),"nein","ja")</f>
        <v/>
      </c>
    </row>
    <row r="955">
      <c r="A955" t="inlineStr">
        <is>
          <t>AB03</t>
        </is>
      </c>
      <c r="B955" t="inlineStr">
        <is>
          <t>Anzeigen Anlagenbeleg</t>
        </is>
      </c>
      <c r="C955" t="inlineStr">
        <is>
          <t>FI-AA</t>
        </is>
      </c>
      <c r="D955" s="5" t="n">
        <v>58</v>
      </c>
      <c r="E955" t="inlineStr">
        <is>
          <t>DIALOG</t>
        </is>
      </c>
      <c r="F955">
        <f>IF(ISERROR(VLOOKUP(Transaktionen[[#This Row],[Transaktionen]],BTT[Verwendete Transaktion (Pflichtauswahl)],1,FALSE)),"nein","ja")</f>
        <v/>
      </c>
    </row>
    <row r="956">
      <c r="A956" t="inlineStr">
        <is>
          <t>AB08</t>
        </is>
      </c>
      <c r="B956" t="inlineStr">
        <is>
          <t>Anlageneinzelposten stornieren</t>
        </is>
      </c>
      <c r="C956" t="inlineStr">
        <is>
          <t>FI-AA</t>
        </is>
      </c>
      <c r="D956" s="5" t="n">
        <v>6974</v>
      </c>
      <c r="E956" t="inlineStr">
        <is>
          <t>DIALOG</t>
        </is>
      </c>
      <c r="F956">
        <f>IF(ISERROR(VLOOKUP(Transaktionen[[#This Row],[Transaktionen]],BTT[Verwendete Transaktion (Pflichtauswahl)],1,FALSE)),"nein","ja")</f>
        <v/>
      </c>
    </row>
    <row r="957">
      <c r="A957" t="inlineStr">
        <is>
          <t>ABAA</t>
        </is>
      </c>
      <c r="B957" t="inlineStr">
        <is>
          <t>Ausserplanmässige Abschreibung</t>
        </is>
      </c>
      <c r="C957" t="inlineStr">
        <is>
          <t>FI-AA</t>
        </is>
      </c>
      <c r="D957" s="5" t="n">
        <v>6</v>
      </c>
      <c r="E957" t="inlineStr"/>
      <c r="F957">
        <f>IF(ISERROR(VLOOKUP(Transaktionen[[#This Row],[Transaktionen]],BTT[Verwendete Transaktion (Pflichtauswahl)],1,FALSE)),"nein","ja")</f>
        <v/>
      </c>
    </row>
    <row r="958">
      <c r="A958" t="inlineStr">
        <is>
          <t>ABAON</t>
        </is>
      </c>
      <c r="B958" t="inlineStr">
        <is>
          <t>Abgang d. Verkauf o. Debitor</t>
        </is>
      </c>
      <c r="C958" t="inlineStr">
        <is>
          <t>FI-AA</t>
        </is>
      </c>
      <c r="D958" s="5" t="n">
        <v>6576</v>
      </c>
      <c r="E958" t="inlineStr">
        <is>
          <t>DIALOG</t>
        </is>
      </c>
      <c r="F958">
        <f>IF(ISERROR(VLOOKUP(Transaktionen[[#This Row],[Transaktionen]],BTT[Verwendete Transaktion (Pflichtauswahl)],1,FALSE)),"nein","ja")</f>
        <v/>
      </c>
    </row>
    <row r="959">
      <c r="A959" t="inlineStr">
        <is>
          <t>ABAPDOCU</t>
        </is>
      </c>
      <c r="B959" t="inlineStr">
        <is>
          <t>Anzeige der ABAP-Dokumentation</t>
        </is>
      </c>
      <c r="C959" t="inlineStr">
        <is>
          <t>BC</t>
        </is>
      </c>
      <c r="D959" s="5" t="n">
        <v>8</v>
      </c>
      <c r="E959" t="inlineStr"/>
      <c r="F959">
        <f>IF(ISERROR(VLOOKUP(Transaktionen[[#This Row],[Transaktionen]],BTT[Verwendete Transaktion (Pflichtauswahl)],1,FALSE)),"nein","ja")</f>
        <v/>
      </c>
    </row>
    <row r="960">
      <c r="A960" t="inlineStr">
        <is>
          <t>ABAVN</t>
        </is>
      </c>
      <c r="B960" t="inlineStr">
        <is>
          <t>Abgang durch Verschrottung</t>
        </is>
      </c>
      <c r="C960" t="inlineStr">
        <is>
          <t>FI-AA</t>
        </is>
      </c>
      <c r="D960" s="5" t="n">
        <v>57458</v>
      </c>
      <c r="E960" t="inlineStr">
        <is>
          <t>DIALOG</t>
        </is>
      </c>
      <c r="F960">
        <f>IF(ISERROR(VLOOKUP(Transaktionen[[#This Row],[Transaktionen]],BTT[Verwendete Transaktion (Pflichtauswahl)],1,FALSE)),"nein","ja")</f>
        <v/>
      </c>
    </row>
    <row r="961">
      <c r="A961" t="inlineStr">
        <is>
          <t>ABGF</t>
        </is>
      </c>
      <c r="B961" t="inlineStr">
        <is>
          <t>Gutschrift im Folgejahr der Rechnung</t>
        </is>
      </c>
      <c r="C961" t="inlineStr">
        <is>
          <t>FI-AA</t>
        </is>
      </c>
      <c r="D961" s="5" t="inlineStr"/>
      <c r="E961" t="inlineStr"/>
      <c r="F961">
        <f>IF(ISERROR(VLOOKUP(Transaktionen[[#This Row],[Transaktionen]],BTT[Verwendete Transaktion (Pflichtauswahl)],1,FALSE)),"nein","ja")</f>
        <v/>
      </c>
      <c r="G961" t="inlineStr">
        <is>
          <t>in neuester Auswertung von Steffen nicht mehr vorhanden</t>
        </is>
      </c>
    </row>
    <row r="962">
      <c r="A962" t="inlineStr">
        <is>
          <t>ABGL</t>
        </is>
      </c>
      <c r="B962" t="inlineStr">
        <is>
          <t>Gutschrift im Rechnungsjahr erfassen</t>
        </is>
      </c>
      <c r="C962" t="inlineStr">
        <is>
          <t>FI-AA</t>
        </is>
      </c>
      <c r="D962" s="5" t="inlineStr"/>
      <c r="E962" t="inlineStr"/>
      <c r="F962">
        <f>IF(ISERROR(VLOOKUP(Transaktionen[[#This Row],[Transaktionen]],BTT[Verwendete Transaktion (Pflichtauswahl)],1,FALSE)),"nein","ja")</f>
        <v/>
      </c>
      <c r="G962" t="inlineStr">
        <is>
          <t>in neuester Auswertung von Steffen nicht mehr vorhanden</t>
        </is>
      </c>
    </row>
    <row r="963">
      <c r="A963" t="inlineStr">
        <is>
          <t>ABNAN</t>
        </is>
      </c>
      <c r="B963" t="inlineStr">
        <is>
          <t>Nachaktivierung</t>
        </is>
      </c>
      <c r="C963" t="inlineStr">
        <is>
          <t>FI-AA</t>
        </is>
      </c>
      <c r="D963" s="5" t="inlineStr"/>
      <c r="E963" t="inlineStr"/>
      <c r="F963">
        <f>IF(ISERROR(VLOOKUP(Transaktionen[[#This Row],[Transaktionen]],BTT[Verwendete Transaktion (Pflichtauswahl)],1,FALSE)),"nein","ja")</f>
        <v/>
      </c>
      <c r="G963" t="inlineStr">
        <is>
          <t>in neuester Auswertung von Steffen nicht mehr vorhanden</t>
        </is>
      </c>
    </row>
    <row r="964">
      <c r="A964" t="inlineStr">
        <is>
          <t>ABNE</t>
        </is>
      </c>
      <c r="B964" t="inlineStr">
        <is>
          <t>Nachträglicher Erlös</t>
        </is>
      </c>
      <c r="C964" t="inlineStr">
        <is>
          <t>FI-AA</t>
        </is>
      </c>
      <c r="D964" s="5" t="inlineStr"/>
      <c r="E964" t="inlineStr"/>
      <c r="F964">
        <f>IF(ISERROR(VLOOKUP(Transaktionen[[#This Row],[Transaktionen]],BTT[Verwendete Transaktion (Pflichtauswahl)],1,FALSE)),"nein","ja")</f>
        <v/>
      </c>
      <c r="G964" t="inlineStr">
        <is>
          <t>in neuester Auswertung von Steffen nicht mehr vorhanden</t>
        </is>
      </c>
    </row>
    <row r="965">
      <c r="A965" t="inlineStr">
        <is>
          <t>ABNV</t>
        </is>
      </c>
      <c r="B965" t="inlineStr">
        <is>
          <t>Nummernkreispflege: FIAA-BELNR</t>
        </is>
      </c>
      <c r="C965" t="inlineStr">
        <is>
          <t>FI-AA</t>
        </is>
      </c>
      <c r="D965" s="5" t="n">
        <v>6</v>
      </c>
      <c r="E965" t="inlineStr"/>
      <c r="F965">
        <f>IF(ISERROR(VLOOKUP(Transaktionen[[#This Row],[Transaktionen]],BTT[Verwendete Transaktion (Pflichtauswahl)],1,FALSE)),"nein","ja")</f>
        <v/>
      </c>
    </row>
    <row r="966">
      <c r="A966" t="inlineStr">
        <is>
          <t>ABSO</t>
        </is>
      </c>
      <c r="B966" t="inlineStr">
        <is>
          <t>Sonstige Bewegung</t>
        </is>
      </c>
      <c r="C966" t="inlineStr">
        <is>
          <t>FI-AA</t>
        </is>
      </c>
      <c r="D966" s="5" t="n">
        <v>65</v>
      </c>
      <c r="E966" t="inlineStr">
        <is>
          <t>DIALOG</t>
        </is>
      </c>
      <c r="F966">
        <f>IF(ISERROR(VLOOKUP(Transaktionen[[#This Row],[Transaktionen]],BTT[Verwendete Transaktion (Pflichtauswahl)],1,FALSE)),"nein","ja")</f>
        <v/>
      </c>
    </row>
    <row r="967">
      <c r="A967" t="inlineStr">
        <is>
          <t>ABST2</t>
        </is>
      </c>
      <c r="B967" t="inlineStr">
        <is>
          <t>Abstimmungsanalyse FI-AA</t>
        </is>
      </c>
      <c r="C967" t="inlineStr">
        <is>
          <t>FI-AA</t>
        </is>
      </c>
      <c r="D967" s="5" t="inlineStr"/>
      <c r="E967" t="inlineStr"/>
      <c r="F967">
        <f>IF(ISERROR(VLOOKUP(Transaktionen[[#This Row],[Transaktionen]],BTT[Verwendete Transaktion (Pflichtauswahl)],1,FALSE)),"nein","ja")</f>
        <v/>
      </c>
      <c r="G967" t="inlineStr">
        <is>
          <t>in neuester Auswertung von Steffen nicht mehr vorhanden</t>
        </is>
      </c>
    </row>
    <row r="968">
      <c r="A968" t="inlineStr">
        <is>
          <t>ABT1N</t>
        </is>
      </c>
      <c r="B968" t="inlineStr">
        <is>
          <t>Anlagen Transfer</t>
        </is>
      </c>
      <c r="C968" t="inlineStr">
        <is>
          <t>FI-AA</t>
        </is>
      </c>
      <c r="D968" s="5" t="n">
        <v>21699</v>
      </c>
      <c r="E968" t="inlineStr">
        <is>
          <t>DIALOG</t>
        </is>
      </c>
      <c r="F968">
        <f>IF(ISERROR(VLOOKUP(Transaktionen[[#This Row],[Transaktionen]],BTT[Verwendete Transaktion (Pflichtauswahl)],1,FALSE)),"nein","ja")</f>
        <v/>
      </c>
    </row>
    <row r="969">
      <c r="A969" t="inlineStr">
        <is>
          <t>ABUM</t>
        </is>
      </c>
      <c r="B969" t="inlineStr">
        <is>
          <t>Umbuchung von</t>
        </is>
      </c>
      <c r="C969" t="inlineStr">
        <is>
          <t>FI-AA</t>
        </is>
      </c>
      <c r="D969" s="5" t="n">
        <v>6</v>
      </c>
      <c r="E969" t="inlineStr">
        <is>
          <t>DIALOG</t>
        </is>
      </c>
      <c r="F969">
        <f>IF(ISERROR(VLOOKUP(Transaktionen[[#This Row],[Transaktionen]],BTT[Verwendete Transaktion (Pflichtauswahl)],1,FALSE)),"nein","ja")</f>
        <v/>
      </c>
    </row>
    <row r="970">
      <c r="A970" t="inlineStr">
        <is>
          <t>ABUMN</t>
        </is>
      </c>
      <c r="B970" t="inlineStr">
        <is>
          <t>Umbuchung buchungskreis-intern</t>
        </is>
      </c>
      <c r="C970" t="inlineStr">
        <is>
          <t>FI-AA</t>
        </is>
      </c>
      <c r="D970" s="5" t="n">
        <v>39830</v>
      </c>
      <c r="E970" t="inlineStr">
        <is>
          <t>DIALOG</t>
        </is>
      </c>
      <c r="F970">
        <f>IF(ISERROR(VLOOKUP(Transaktionen[[#This Row],[Transaktionen]],BTT[Verwendete Transaktion (Pflichtauswahl)],1,FALSE)),"nein","ja")</f>
        <v/>
      </c>
    </row>
    <row r="971">
      <c r="A971" t="inlineStr">
        <is>
          <t>ABZE</t>
        </is>
      </c>
      <c r="B971" t="inlineStr">
        <is>
          <t>Zugang aus Eigenfertigung</t>
        </is>
      </c>
      <c r="C971" t="inlineStr">
        <is>
          <t>FI-AA</t>
        </is>
      </c>
      <c r="D971" s="5" t="inlineStr"/>
      <c r="E971" t="inlineStr"/>
      <c r="F971">
        <f>IF(ISERROR(VLOOKUP(Transaktionen[[#This Row],[Transaktionen]],BTT[Verwendete Transaktion (Pflichtauswahl)],1,FALSE)),"nein","ja")</f>
        <v/>
      </c>
      <c r="G971" t="inlineStr">
        <is>
          <t>in neuester Auswertung von Steffen nicht mehr vorhanden</t>
        </is>
      </c>
    </row>
    <row r="972">
      <c r="A972" t="inlineStr">
        <is>
          <t>ABZON</t>
        </is>
      </c>
      <c r="B972" t="inlineStr">
        <is>
          <t>Zugang Gegenbuchung automatisch</t>
        </is>
      </c>
      <c r="C972" t="inlineStr">
        <is>
          <t>FI-AA</t>
        </is>
      </c>
      <c r="D972" s="5" t="n">
        <v>2453</v>
      </c>
      <c r="E972" t="inlineStr">
        <is>
          <t>DIALOG</t>
        </is>
      </c>
      <c r="F972">
        <f>IF(ISERROR(VLOOKUP(Transaktionen[[#This Row],[Transaktionen]],BTT[Verwendete Transaktion (Pflichtauswahl)],1,FALSE)),"nein","ja")</f>
        <v/>
      </c>
    </row>
    <row r="973">
      <c r="A973" t="inlineStr">
        <is>
          <t>ABZP</t>
        </is>
      </c>
      <c r="B973" t="inlineStr">
        <is>
          <t>Zugang von verbundenem Unternehmen</t>
        </is>
      </c>
      <c r="C973" t="inlineStr">
        <is>
          <t>FI-AA</t>
        </is>
      </c>
      <c r="D973" s="5" t="inlineStr"/>
      <c r="E973" t="inlineStr"/>
      <c r="F973">
        <f>IF(ISERROR(VLOOKUP(Transaktionen[[#This Row],[Transaktionen]],BTT[Verwendete Transaktion (Pflichtauswahl)],1,FALSE)),"nein","ja")</f>
        <v/>
      </c>
      <c r="G973" t="inlineStr">
        <is>
          <t>in neuester Auswertung von Steffen nicht mehr vorhanden</t>
        </is>
      </c>
    </row>
    <row r="974">
      <c r="A974" t="inlineStr">
        <is>
          <t>AC03</t>
        </is>
      </c>
      <c r="B974" t="inlineStr">
        <is>
          <t>Leistungsstamm</t>
        </is>
      </c>
      <c r="C974" t="inlineStr">
        <is>
          <t>MM</t>
        </is>
      </c>
      <c r="D974" s="5" t="inlineStr"/>
      <c r="E974" t="inlineStr"/>
      <c r="F974">
        <f>IF(ISERROR(VLOOKUP(Transaktionen[[#This Row],[Transaktionen]],BTT[Verwendete Transaktion (Pflichtauswahl)],1,FALSE)),"nein","ja")</f>
        <v/>
      </c>
      <c r="G974" t="inlineStr">
        <is>
          <t>*</t>
        </is>
      </c>
    </row>
    <row r="975">
      <c r="A975" t="inlineStr">
        <is>
          <t>AFAB</t>
        </is>
      </c>
      <c r="B975" t="inlineStr">
        <is>
          <t>Abschreibung buchen</t>
        </is>
      </c>
      <c r="C975" t="inlineStr">
        <is>
          <t>FI-AA</t>
        </is>
      </c>
      <c r="D975" s="5" t="n">
        <v>1480</v>
      </c>
      <c r="E975" t="inlineStr">
        <is>
          <t>DIALOG</t>
        </is>
      </c>
      <c r="F975">
        <f>IF(ISERROR(VLOOKUP(Transaktionen[[#This Row],[Transaktionen]],BTT[Verwendete Transaktion (Pflichtauswahl)],1,FALSE)),"nein","ja")</f>
        <v/>
      </c>
    </row>
    <row r="976">
      <c r="A976" t="inlineStr">
        <is>
          <t>AFAMA</t>
        </is>
      </c>
      <c r="B976" t="inlineStr">
        <is>
          <t>View-Pflege Methode AfA-Schlüssel</t>
        </is>
      </c>
      <c r="C976" t="inlineStr">
        <is>
          <t>FI-AA</t>
        </is>
      </c>
      <c r="D976" s="5" t="inlineStr"/>
      <c r="E976" t="inlineStr"/>
      <c r="F976">
        <f>IF(ISERROR(VLOOKUP(Transaktionen[[#This Row],[Transaktionen]],BTT[Verwendete Transaktion (Pflichtauswahl)],1,FALSE)),"nein","ja")</f>
        <v/>
      </c>
      <c r="G976" t="inlineStr">
        <is>
          <t>in neuester Auswertung von Steffen nicht mehr vorhanden</t>
        </is>
      </c>
    </row>
    <row r="977">
      <c r="A977" t="inlineStr">
        <is>
          <t>AFAMP</t>
        </is>
      </c>
      <c r="B977" t="inlineStr">
        <is>
          <t>View-Pflege Periodenmethode</t>
        </is>
      </c>
      <c r="C977" t="inlineStr">
        <is>
          <t>FI-AA</t>
        </is>
      </c>
      <c r="D977" s="5" t="inlineStr"/>
      <c r="E977" t="inlineStr"/>
      <c r="F977">
        <f>IF(ISERROR(VLOOKUP(Transaktionen[[#This Row],[Transaktionen]],BTT[Verwendete Transaktion (Pflichtauswahl)],1,FALSE)),"nein","ja")</f>
        <v/>
      </c>
      <c r="G977" t="inlineStr">
        <is>
          <t>in neuester Auswertung von Steffen nicht mehr vorhanden</t>
        </is>
      </c>
    </row>
    <row r="978">
      <c r="A978" t="inlineStr">
        <is>
          <t>AFAR</t>
        </is>
      </c>
      <c r="B978" t="inlineStr">
        <is>
          <t>Abschreibung neu rechnen</t>
        </is>
      </c>
      <c r="C978" t="inlineStr">
        <is>
          <t>FI-AA</t>
        </is>
      </c>
      <c r="D978" s="5" t="n">
        <v>1090</v>
      </c>
      <c r="E978" t="inlineStr">
        <is>
          <t>DIALOG</t>
        </is>
      </c>
      <c r="F978">
        <f>IF(ISERROR(VLOOKUP(Transaktionen[[#This Row],[Transaktionen]],BTT[Verwendete Transaktion (Pflichtauswahl)],1,FALSE)),"nein","ja")</f>
        <v/>
      </c>
    </row>
    <row r="979">
      <c r="A979" t="inlineStr">
        <is>
          <t>AFBP</t>
        </is>
      </c>
      <c r="B979" t="inlineStr">
        <is>
          <t>AfA-Buchungsprotokoll erstellen</t>
        </is>
      </c>
      <c r="C979" t="inlineStr">
        <is>
          <t>FI-AA</t>
        </is>
      </c>
      <c r="D979" s="5" t="inlineStr"/>
      <c r="E979" t="inlineStr"/>
      <c r="F979">
        <f>IF(ISERROR(VLOOKUP(Transaktionen[[#This Row],[Transaktionen]],BTT[Verwendete Transaktion (Pflichtauswahl)],1,FALSE)),"nein","ja")</f>
        <v/>
      </c>
      <c r="G979" t="inlineStr">
        <is>
          <t>in neuester Auswertung von Steffen nicht mehr vorhanden</t>
        </is>
      </c>
    </row>
    <row r="980">
      <c r="A980" t="inlineStr">
        <is>
          <t>AIAB</t>
        </is>
      </c>
      <c r="B980" t="inlineStr">
        <is>
          <t>AiB Aufteilungsregelzuordnung</t>
        </is>
      </c>
      <c r="C980" t="inlineStr">
        <is>
          <t>FI-AA</t>
        </is>
      </c>
      <c r="D980" s="5" t="inlineStr"/>
      <c r="E980" t="inlineStr"/>
      <c r="F980">
        <f>IF(ISERROR(VLOOKUP(Transaktionen[[#This Row],[Transaktionen]],BTT[Verwendete Transaktion (Pflichtauswahl)],1,FALSE)),"nein","ja")</f>
        <v/>
      </c>
      <c r="G980" t="inlineStr">
        <is>
          <t>in neuester Auswertung von Steffen nicht mehr vorhanden</t>
        </is>
      </c>
    </row>
    <row r="981">
      <c r="A981" t="inlineStr">
        <is>
          <t>AIBU</t>
        </is>
      </c>
      <c r="B981" t="inlineStr">
        <is>
          <t>Umbuchen Anlage im Bau</t>
        </is>
      </c>
      <c r="C981" t="inlineStr">
        <is>
          <t>FI-AA</t>
        </is>
      </c>
      <c r="D981" s="5" t="inlineStr"/>
      <c r="E981" t="inlineStr"/>
      <c r="F981">
        <f>IF(ISERROR(VLOOKUP(Transaktionen[[#This Row],[Transaktionen]],BTT[Verwendete Transaktion (Pflichtauswahl)],1,FALSE)),"nein","ja")</f>
        <v/>
      </c>
      <c r="G981" t="inlineStr">
        <is>
          <t>in neuester Auswertung von Steffen nicht mehr vorhanden</t>
        </is>
      </c>
    </row>
    <row r="982">
      <c r="A982" t="inlineStr">
        <is>
          <t>AIST</t>
        </is>
      </c>
      <c r="B982" t="inlineStr">
        <is>
          <t>Anlage im Bau Abrechnung stornieren</t>
        </is>
      </c>
      <c r="C982" t="inlineStr">
        <is>
          <t>FI-AA</t>
        </is>
      </c>
      <c r="D982" s="5" t="inlineStr"/>
      <c r="E982" t="inlineStr"/>
      <c r="F982">
        <f>IF(ISERROR(VLOOKUP(Transaktionen[[#This Row],[Transaktionen]],BTT[Verwendete Transaktion (Pflichtauswahl)],1,FALSE)),"nein","ja")</f>
        <v/>
      </c>
      <c r="G982" t="inlineStr">
        <is>
          <t>in neuester Auswertung von Steffen nicht mehr vorhanden</t>
        </is>
      </c>
    </row>
    <row r="983">
      <c r="A983" t="inlineStr">
        <is>
          <t>AJAB</t>
        </is>
      </c>
      <c r="B983" t="inlineStr">
        <is>
          <t>Jahresabschluss</t>
        </is>
      </c>
      <c r="C983" t="inlineStr">
        <is>
          <t>FI-AA</t>
        </is>
      </c>
      <c r="D983" s="5" t="n">
        <v>880</v>
      </c>
      <c r="E983" t="inlineStr">
        <is>
          <t>DIALOG</t>
        </is>
      </c>
      <c r="F983">
        <f>IF(ISERROR(VLOOKUP(Transaktionen[[#This Row],[Transaktionen]],BTT[Verwendete Transaktion (Pflichtauswahl)],1,FALSE)),"nein","ja")</f>
        <v/>
      </c>
    </row>
    <row r="984">
      <c r="A984" t="inlineStr">
        <is>
          <t>AJRW</t>
        </is>
      </c>
      <c r="B984" t="inlineStr">
        <is>
          <t>Jahreswechsel</t>
        </is>
      </c>
      <c r="C984" t="inlineStr">
        <is>
          <t>FI-AA</t>
        </is>
      </c>
      <c r="D984" s="5" t="n">
        <v>50</v>
      </c>
      <c r="E984" t="inlineStr">
        <is>
          <t>DIALOG</t>
        </is>
      </c>
      <c r="F984">
        <f>IF(ISERROR(VLOOKUP(Transaktionen[[#This Row],[Transaktionen]],BTT[Verwendete Transaktion (Pflichtauswahl)],1,FALSE)),"nein","ja")</f>
        <v/>
      </c>
    </row>
    <row r="985">
      <c r="A985" t="inlineStr">
        <is>
          <t>AL08</t>
        </is>
      </c>
      <c r="B985" t="inlineStr">
        <is>
          <t>List of all logged on users</t>
        </is>
      </c>
      <c r="C985" t="inlineStr">
        <is>
          <t>BC</t>
        </is>
      </c>
      <c r="D985" s="5" t="n">
        <v>523</v>
      </c>
      <c r="E985" t="inlineStr">
        <is>
          <t>DIALOG</t>
        </is>
      </c>
      <c r="F985">
        <f>IF(ISERROR(VLOOKUP(Transaktionen[[#This Row],[Transaktionen]],BTT[Verwendete Transaktion (Pflichtauswahl)],1,FALSE)),"nein","ja")</f>
        <v/>
      </c>
    </row>
    <row r="986">
      <c r="A986" t="inlineStr">
        <is>
          <t>AL11</t>
        </is>
      </c>
      <c r="B986" t="inlineStr">
        <is>
          <t>Display SAP-Directories</t>
        </is>
      </c>
      <c r="C986" t="inlineStr">
        <is>
          <t>BC</t>
        </is>
      </c>
      <c r="D986" s="5" t="n">
        <v>51069</v>
      </c>
      <c r="E986" t="inlineStr">
        <is>
          <t>DIALOG</t>
        </is>
      </c>
      <c r="F986">
        <f>IF(ISERROR(VLOOKUP(Transaktionen[[#This Row],[Transaktionen]],BTT[Verwendete Transaktion (Pflichtauswahl)],1,FALSE)),"nein","ja")</f>
        <v/>
      </c>
    </row>
    <row r="987">
      <c r="A987" t="inlineStr">
        <is>
          <t>ANKA</t>
        </is>
      </c>
      <c r="B987" t="inlineStr">
        <is>
          <t>Verzeichnis der Anlagenklassen</t>
        </is>
      </c>
      <c r="C987" t="inlineStr">
        <is>
          <t>FI-AA</t>
        </is>
      </c>
      <c r="D987" s="5" t="inlineStr"/>
      <c r="E987" t="inlineStr"/>
      <c r="F987">
        <f>IF(ISERROR(VLOOKUP(Transaktionen[[#This Row],[Transaktionen]],BTT[Verwendete Transaktion (Pflichtauswahl)],1,FALSE)),"nein","ja")</f>
        <v/>
      </c>
      <c r="G987" t="inlineStr">
        <is>
          <t>in neuester Auswertung von Steffen nicht mehr vorhanden</t>
        </is>
      </c>
    </row>
    <row r="988">
      <c r="A988" t="inlineStr">
        <is>
          <t>AO21</t>
        </is>
      </c>
      <c r="B988" t="inlineStr">
        <is>
          <t>Bildaufbau Bewertungsbereiche</t>
        </is>
      </c>
      <c r="C988" t="inlineStr">
        <is>
          <t>FI-AA</t>
        </is>
      </c>
      <c r="D988" s="5" t="inlineStr"/>
      <c r="E988" t="inlineStr"/>
      <c r="F988">
        <f>IF(ISERROR(VLOOKUP(Transaktionen[[#This Row],[Transaktionen]],BTT[Verwendete Transaktion (Pflichtauswahl)],1,FALSE)),"nein","ja")</f>
        <v/>
      </c>
      <c r="G988" t="inlineStr">
        <is>
          <t>in neuester Auswertung von Steffen nicht mehr vorhanden</t>
        </is>
      </c>
    </row>
    <row r="989">
      <c r="A989" t="inlineStr">
        <is>
          <t>AO67</t>
        </is>
      </c>
      <c r="B989" t="inlineStr">
        <is>
          <t>Bewegungsart definieren</t>
        </is>
      </c>
      <c r="C989" t="inlineStr">
        <is>
          <t>FI-AA</t>
        </is>
      </c>
      <c r="D989" s="5" t="inlineStr"/>
      <c r="E989" t="inlineStr"/>
      <c r="F989">
        <f>IF(ISERROR(VLOOKUP(Transaktionen[[#This Row],[Transaktionen]],BTT[Verwendete Transaktion (Pflichtauswahl)],1,FALSE)),"nein","ja")</f>
        <v/>
      </c>
      <c r="G989" t="inlineStr">
        <is>
          <t>in neuester Auswertung von Steffen nicht mehr vorhanden</t>
        </is>
      </c>
    </row>
    <row r="990">
      <c r="A990" t="inlineStr">
        <is>
          <t>AO73</t>
        </is>
      </c>
      <c r="B990" t="inlineStr">
        <is>
          <t>Bewegungsart definieren</t>
        </is>
      </c>
      <c r="C990" t="inlineStr">
        <is>
          <t>FI-AA</t>
        </is>
      </c>
      <c r="D990" s="5" t="n">
        <v>40</v>
      </c>
      <c r="E990" t="inlineStr"/>
      <c r="F990">
        <f>IF(ISERROR(VLOOKUP(Transaktionen[[#This Row],[Transaktionen]],BTT[Verwendete Transaktion (Pflichtauswahl)],1,FALSE)),"nein","ja")</f>
        <v/>
      </c>
    </row>
    <row r="991">
      <c r="A991" t="inlineStr">
        <is>
          <t>AO74</t>
        </is>
      </c>
      <c r="B991" t="inlineStr">
        <is>
          <t>Bewegungsart definieren</t>
        </is>
      </c>
      <c r="C991" t="inlineStr">
        <is>
          <t>FI-AA</t>
        </is>
      </c>
      <c r="D991" s="5" t="n">
        <v>40</v>
      </c>
      <c r="E991" t="inlineStr"/>
      <c r="F991">
        <f>IF(ISERROR(VLOOKUP(Transaktionen[[#This Row],[Transaktionen]],BTT[Verwendete Transaktion (Pflichtauswahl)],1,FALSE)),"nein","ja")</f>
        <v/>
      </c>
    </row>
    <row r="992">
      <c r="A992" t="inlineStr">
        <is>
          <t>AO76</t>
        </is>
      </c>
      <c r="B992" t="inlineStr">
        <is>
          <t>Bewegungsart definieren</t>
        </is>
      </c>
      <c r="C992" t="inlineStr">
        <is>
          <t>FI-AA</t>
        </is>
      </c>
      <c r="D992" s="5" t="inlineStr"/>
      <c r="E992" t="inlineStr"/>
      <c r="F992">
        <f>IF(ISERROR(VLOOKUP(Transaktionen[[#This Row],[Transaktionen]],BTT[Verwendete Transaktion (Pflichtauswahl)],1,FALSE)),"nein","ja")</f>
        <v/>
      </c>
      <c r="G992" t="inlineStr">
        <is>
          <t>in neuester Auswertung von Steffen nicht mehr vorhanden</t>
        </is>
      </c>
    </row>
    <row r="993">
      <c r="A993" t="inlineStr">
        <is>
          <t>AO77</t>
        </is>
      </c>
      <c r="B993" t="inlineStr">
        <is>
          <t>Bewegungsart definieren</t>
        </is>
      </c>
      <c r="C993" t="inlineStr">
        <is>
          <t>FI-AA</t>
        </is>
      </c>
      <c r="D993" s="5" t="inlineStr"/>
      <c r="E993" t="inlineStr"/>
      <c r="F993">
        <f>IF(ISERROR(VLOOKUP(Transaktionen[[#This Row],[Transaktionen]],BTT[Verwendete Transaktion (Pflichtauswahl)],1,FALSE)),"nein","ja")</f>
        <v/>
      </c>
      <c r="G993" t="inlineStr">
        <is>
          <t>in neuester Auswertung von Steffen nicht mehr vorhanden</t>
        </is>
      </c>
    </row>
    <row r="994">
      <c r="A994" t="inlineStr">
        <is>
          <t>AO78</t>
        </is>
      </c>
      <c r="B994" t="inlineStr">
        <is>
          <t>Bewegungsart definieren</t>
        </is>
      </c>
      <c r="C994" t="inlineStr">
        <is>
          <t>FI-AA</t>
        </is>
      </c>
      <c r="D994" s="5" t="inlineStr"/>
      <c r="E994" t="inlineStr"/>
      <c r="F994">
        <f>IF(ISERROR(VLOOKUP(Transaktionen[[#This Row],[Transaktionen]],BTT[Verwendete Transaktion (Pflichtauswahl)],1,FALSE)),"nein","ja")</f>
        <v/>
      </c>
      <c r="G994" t="inlineStr">
        <is>
          <t>in neuester Auswertung von Steffen nicht mehr vorhanden</t>
        </is>
      </c>
    </row>
    <row r="995">
      <c r="A995" t="inlineStr">
        <is>
          <t>AO80</t>
        </is>
      </c>
      <c r="B995" t="inlineStr">
        <is>
          <t>Bewegungsart definieren</t>
        </is>
      </c>
      <c r="C995" t="inlineStr">
        <is>
          <t>FI-AA</t>
        </is>
      </c>
      <c r="D995" s="5" t="inlineStr"/>
      <c r="E995" t="inlineStr"/>
      <c r="F995">
        <f>IF(ISERROR(VLOOKUP(Transaktionen[[#This Row],[Transaktionen]],BTT[Verwendete Transaktion (Pflichtauswahl)],1,FALSE)),"nein","ja")</f>
        <v/>
      </c>
      <c r="G995" t="inlineStr">
        <is>
          <t>in neuester Auswertung von Steffen nicht mehr vorhanden</t>
        </is>
      </c>
    </row>
    <row r="996">
      <c r="A996" t="inlineStr">
        <is>
          <t>AO81</t>
        </is>
      </c>
      <c r="B996" t="inlineStr">
        <is>
          <t>Bewegungsart definieren</t>
        </is>
      </c>
      <c r="C996" t="inlineStr">
        <is>
          <t>FI-AA</t>
        </is>
      </c>
      <c r="D996" s="5" t="n">
        <v>20</v>
      </c>
      <c r="E996" t="inlineStr"/>
      <c r="F996">
        <f>IF(ISERROR(VLOOKUP(Transaktionen[[#This Row],[Transaktionen]],BTT[Verwendete Transaktion (Pflichtauswahl)],1,FALSE)),"nein","ja")</f>
        <v/>
      </c>
    </row>
    <row r="997">
      <c r="A997" t="inlineStr">
        <is>
          <t>AO82</t>
        </is>
      </c>
      <c r="B997" t="inlineStr">
        <is>
          <t>Bewegungsart definieren</t>
        </is>
      </c>
      <c r="C997" t="inlineStr">
        <is>
          <t>FI-AA</t>
        </is>
      </c>
      <c r="D997" s="5" t="inlineStr"/>
      <c r="E997" t="inlineStr"/>
      <c r="F997">
        <f>IF(ISERROR(VLOOKUP(Transaktionen[[#This Row],[Transaktionen]],BTT[Verwendete Transaktion (Pflichtauswahl)],1,FALSE)),"nein","ja")</f>
        <v/>
      </c>
      <c r="G997" t="inlineStr">
        <is>
          <t>in neuester Auswertung von Steffen nicht mehr vorhanden</t>
        </is>
      </c>
    </row>
    <row r="998">
      <c r="A998" t="inlineStr">
        <is>
          <t>AO90</t>
        </is>
      </c>
      <c r="B998" t="inlineStr">
        <is>
          <t>Kontierung Zugänge</t>
        </is>
      </c>
      <c r="C998" t="inlineStr">
        <is>
          <t>FI-AA</t>
        </is>
      </c>
      <c r="D998" s="5" t="n">
        <v>320</v>
      </c>
      <c r="E998" t="inlineStr">
        <is>
          <t>DIALOG</t>
        </is>
      </c>
      <c r="F998">
        <f>IF(ISERROR(VLOOKUP(Transaktionen[[#This Row],[Transaktionen]],BTT[Verwendete Transaktion (Pflichtauswahl)],1,FALSE)),"nein","ja")</f>
        <v/>
      </c>
    </row>
    <row r="999">
      <c r="A999" t="inlineStr">
        <is>
          <t>AOBJ</t>
        </is>
      </c>
      <c r="B999" t="inlineStr">
        <is>
          <t>Definition Archivierungsobjekte</t>
        </is>
      </c>
      <c r="C999" t="inlineStr">
        <is>
          <t>FI-AA</t>
        </is>
      </c>
      <c r="D999" s="5" t="n">
        <v>375</v>
      </c>
      <c r="E999" t="inlineStr">
        <is>
          <t>DIALOG</t>
        </is>
      </c>
      <c r="F999">
        <f>IF(ISERROR(VLOOKUP(Transaktionen[[#This Row],[Transaktionen]],BTT[Verwendete Transaktion (Pflichtauswahl)],1,FALSE)),"nein","ja")</f>
        <v/>
      </c>
    </row>
    <row r="1000">
      <c r="A1000" t="inlineStr">
        <is>
          <t>AR01</t>
        </is>
      </c>
      <c r="B1000" t="inlineStr">
        <is>
          <t>Aufruf Anlagen-Bestandsliste</t>
        </is>
      </c>
      <c r="C1000" t="inlineStr">
        <is>
          <t>FI-AA</t>
        </is>
      </c>
      <c r="D1000" s="5" t="n">
        <v>8418</v>
      </c>
      <c r="E1000" t="inlineStr">
        <is>
          <t>DIALOG</t>
        </is>
      </c>
      <c r="F1000">
        <f>IF(ISERROR(VLOOKUP(Transaktionen[[#This Row],[Transaktionen]],BTT[Verwendete Transaktion (Pflichtauswahl)],1,FALSE)),"nein","ja")</f>
        <v/>
      </c>
    </row>
    <row r="1001">
      <c r="A1001" t="inlineStr">
        <is>
          <t>AR02</t>
        </is>
      </c>
      <c r="B1001" t="inlineStr">
        <is>
          <t>Aufruf Anlagen-Gitter</t>
        </is>
      </c>
      <c r="C1001" t="inlineStr">
        <is>
          <t>FI-AA</t>
        </is>
      </c>
      <c r="D1001" s="5" t="n">
        <v>7877</v>
      </c>
      <c r="E1001" t="inlineStr">
        <is>
          <t>DIALOG</t>
        </is>
      </c>
      <c r="F1001">
        <f>IF(ISERROR(VLOOKUP(Transaktionen[[#This Row],[Transaktionen]],BTT[Verwendete Transaktion (Pflichtauswahl)],1,FALSE)),"nein","ja")</f>
        <v/>
      </c>
    </row>
    <row r="1002">
      <c r="A1002" t="inlineStr">
        <is>
          <t>AR03</t>
        </is>
      </c>
      <c r="B1002" t="inlineStr">
        <is>
          <t>Aufruf Abschreibungsliste</t>
        </is>
      </c>
      <c r="C1002" t="inlineStr">
        <is>
          <t>FI-AA</t>
        </is>
      </c>
      <c r="D1002" s="5" t="n">
        <v>22</v>
      </c>
      <c r="E1002" t="inlineStr">
        <is>
          <t>DIALOG</t>
        </is>
      </c>
      <c r="F1002">
        <f>IF(ISERROR(VLOOKUP(Transaktionen[[#This Row],[Transaktionen]],BTT[Verwendete Transaktion (Pflichtauswahl)],1,FALSE)),"nein","ja")</f>
        <v/>
      </c>
    </row>
    <row r="1003">
      <c r="A1003" t="inlineStr">
        <is>
          <t>AR04</t>
        </is>
      </c>
      <c r="B1003" t="inlineStr">
        <is>
          <t>Aufruf Liste Abschreibungen + Zinsen</t>
        </is>
      </c>
      <c r="C1003" t="inlineStr">
        <is>
          <t>FI-AA</t>
        </is>
      </c>
      <c r="D1003" s="5" t="inlineStr"/>
      <c r="E1003" t="inlineStr"/>
      <c r="F1003">
        <f>IF(ISERROR(VLOOKUP(Transaktionen[[#This Row],[Transaktionen]],BTT[Verwendete Transaktion (Pflichtauswahl)],1,FALSE)),"nein","ja")</f>
        <v/>
      </c>
      <c r="G1003" t="inlineStr">
        <is>
          <t>in neuester Auswertung von Steffen nicht mehr vorhanden</t>
        </is>
      </c>
    </row>
    <row r="1004">
      <c r="A1004" t="inlineStr">
        <is>
          <t>AR30</t>
        </is>
      </c>
      <c r="B1004" t="inlineStr">
        <is>
          <t>Anzeigen Arbeitsvorrat</t>
        </is>
      </c>
      <c r="C1004" t="inlineStr">
        <is>
          <t>FI-AA</t>
        </is>
      </c>
      <c r="D1004" s="5" t="n">
        <v>5</v>
      </c>
      <c r="E1004" t="inlineStr">
        <is>
          <t>DIALOG</t>
        </is>
      </c>
      <c r="F1004">
        <f>IF(ISERROR(VLOOKUP(Transaktionen[[#This Row],[Transaktionen]],BTT[Verwendete Transaktion (Pflichtauswahl)],1,FALSE)),"nein","ja")</f>
        <v/>
      </c>
    </row>
    <row r="1005">
      <c r="A1005" t="inlineStr">
        <is>
          <t>AR31</t>
        </is>
      </c>
      <c r="B1005" t="inlineStr">
        <is>
          <t>Bearbeiten Arbeitsvorrat</t>
        </is>
      </c>
      <c r="C1005" t="inlineStr">
        <is>
          <t>FI-AA</t>
        </is>
      </c>
      <c r="D1005" s="5" t="n">
        <v>676</v>
      </c>
      <c r="E1005" t="inlineStr">
        <is>
          <t>DIALOG</t>
        </is>
      </c>
      <c r="F1005">
        <f>IF(ISERROR(VLOOKUP(Transaktionen[[#This Row],[Transaktionen]],BTT[Verwendete Transaktion (Pflichtauswahl)],1,FALSE)),"nein","ja")</f>
        <v/>
      </c>
    </row>
    <row r="1006">
      <c r="A1006" t="inlineStr">
        <is>
          <t>ARQ0</t>
        </is>
      </c>
      <c r="B1006" t="inlineStr">
        <is>
          <t>FIAA - Ad Hoc Berichte</t>
        </is>
      </c>
      <c r="C1006" t="inlineStr">
        <is>
          <t>FI-AA</t>
        </is>
      </c>
      <c r="D1006" s="5" t="inlineStr"/>
      <c r="E1006" t="inlineStr"/>
      <c r="F1006">
        <f>IF(ISERROR(VLOOKUP(Transaktionen[[#This Row],[Transaktionen]],BTT[Verwendete Transaktion (Pflichtauswahl)],1,FALSE)),"nein","ja")</f>
        <v/>
      </c>
      <c r="G1006" t="inlineStr">
        <is>
          <t>in neuester Auswertung von Steffen nicht mehr vorhanden</t>
        </is>
      </c>
    </row>
    <row r="1007">
      <c r="A1007" t="inlineStr">
        <is>
          <t>AS01</t>
        </is>
      </c>
      <c r="B1007" t="inlineStr">
        <is>
          <t>Anlagen-Stammsatz anlegen</t>
        </is>
      </c>
      <c r="C1007" t="inlineStr">
        <is>
          <t>FI-AA</t>
        </is>
      </c>
      <c r="D1007" s="5" t="n">
        <v>151266</v>
      </c>
      <c r="E1007" t="inlineStr">
        <is>
          <t>DIALOG</t>
        </is>
      </c>
      <c r="F1007">
        <f>IF(ISERROR(VLOOKUP(Transaktionen[[#This Row],[Transaktionen]],BTT[Verwendete Transaktion (Pflichtauswahl)],1,FALSE)),"nein","ja")</f>
        <v/>
      </c>
    </row>
    <row r="1008">
      <c r="A1008" t="inlineStr">
        <is>
          <t>AS02</t>
        </is>
      </c>
      <c r="B1008" t="inlineStr">
        <is>
          <t>Anlagen-Stammsatz ändern</t>
        </is>
      </c>
      <c r="C1008" t="inlineStr">
        <is>
          <t>FI-AA</t>
        </is>
      </c>
      <c r="D1008" s="5" t="n">
        <v>331614</v>
      </c>
      <c r="E1008" t="inlineStr">
        <is>
          <t>DIALOG</t>
        </is>
      </c>
      <c r="F1008">
        <f>IF(ISERROR(VLOOKUP(Transaktionen[[#This Row],[Transaktionen]],BTT[Verwendete Transaktion (Pflichtauswahl)],1,FALSE)),"nein","ja")</f>
        <v/>
      </c>
    </row>
    <row r="1009">
      <c r="A1009" t="inlineStr">
        <is>
          <t>AS03</t>
        </is>
      </c>
      <c r="B1009" t="inlineStr">
        <is>
          <t>Anlagen-Stammsatz anzeigen</t>
        </is>
      </c>
      <c r="C1009" t="inlineStr">
        <is>
          <t>FI-AA</t>
        </is>
      </c>
      <c r="D1009" s="5" t="n">
        <v>307191</v>
      </c>
      <c r="E1009" t="inlineStr">
        <is>
          <t>DIALOG</t>
        </is>
      </c>
      <c r="F1009">
        <f>IF(ISERROR(VLOOKUP(Transaktionen[[#This Row],[Transaktionen]],BTT[Verwendete Transaktion (Pflichtauswahl)],1,FALSE)),"nein","ja")</f>
        <v/>
      </c>
    </row>
    <row r="1010">
      <c r="A1010" t="inlineStr">
        <is>
          <t>AS04</t>
        </is>
      </c>
      <c r="B1010" t="inlineStr">
        <is>
          <t>Anlagenänderungen</t>
        </is>
      </c>
      <c r="C1010" t="inlineStr">
        <is>
          <t>FI-AA</t>
        </is>
      </c>
      <c r="D1010" s="5" t="n">
        <v>116</v>
      </c>
      <c r="E1010" t="inlineStr"/>
      <c r="F1010">
        <f>IF(ISERROR(VLOOKUP(Transaktionen[[#This Row],[Transaktionen]],BTT[Verwendete Transaktion (Pflichtauswahl)],1,FALSE)),"nein","ja")</f>
        <v/>
      </c>
    </row>
    <row r="1011">
      <c r="A1011" t="inlineStr">
        <is>
          <t>AS05</t>
        </is>
      </c>
      <c r="B1011" t="inlineStr">
        <is>
          <t>Anlagen-Stammsatz sperren</t>
        </is>
      </c>
      <c r="C1011" t="inlineStr">
        <is>
          <t>FI-AA</t>
        </is>
      </c>
      <c r="D1011" s="5" t="n">
        <v>145</v>
      </c>
      <c r="E1011" t="inlineStr">
        <is>
          <t>DIALOG</t>
        </is>
      </c>
      <c r="F1011">
        <f>IF(ISERROR(VLOOKUP(Transaktionen[[#This Row],[Transaktionen]],BTT[Verwendete Transaktion (Pflichtauswahl)],1,FALSE)),"nein","ja")</f>
        <v/>
      </c>
    </row>
    <row r="1012">
      <c r="A1012" t="inlineStr">
        <is>
          <t>AS06</t>
        </is>
      </c>
      <c r="B1012" t="inlineStr">
        <is>
          <t>Anlagen-Stammsatz löschen/Löschvmrk</t>
        </is>
      </c>
      <c r="C1012" t="inlineStr">
        <is>
          <t>FI-AA</t>
        </is>
      </c>
      <c r="D1012" s="5" t="n">
        <v>2253</v>
      </c>
      <c r="E1012" t="inlineStr">
        <is>
          <t>DIALOG</t>
        </is>
      </c>
      <c r="F1012">
        <f>IF(ISERROR(VLOOKUP(Transaktionen[[#This Row],[Transaktionen]],BTT[Verwendete Transaktion (Pflichtauswahl)],1,FALSE)),"nein","ja")</f>
        <v/>
      </c>
    </row>
    <row r="1013">
      <c r="A1013" t="inlineStr">
        <is>
          <t>AS08</t>
        </is>
      </c>
      <c r="B1013" t="inlineStr">
        <is>
          <t>Nummernkreise Anlagennnr</t>
        </is>
      </c>
      <c r="C1013" t="inlineStr">
        <is>
          <t>FI-AA</t>
        </is>
      </c>
      <c r="D1013" s="5" t="n">
        <v>376</v>
      </c>
      <c r="E1013" t="inlineStr">
        <is>
          <t>DIALOG</t>
        </is>
      </c>
      <c r="F1013">
        <f>IF(ISERROR(VLOOKUP(Transaktionen[[#This Row],[Transaktionen]],BTT[Verwendete Transaktion (Pflichtauswahl)],1,FALSE)),"nein","ja")</f>
        <v/>
      </c>
    </row>
    <row r="1014">
      <c r="A1014" t="inlineStr">
        <is>
          <t>AS11</t>
        </is>
      </c>
      <c r="B1014" t="inlineStr">
        <is>
          <t>Anlagen-Unternummer anlegen</t>
        </is>
      </c>
      <c r="C1014" t="inlineStr">
        <is>
          <t>FI-AA</t>
        </is>
      </c>
      <c r="D1014" s="5" t="n">
        <v>29427</v>
      </c>
      <c r="E1014" t="inlineStr">
        <is>
          <t>DIALOG</t>
        </is>
      </c>
      <c r="F1014">
        <f>IF(ISERROR(VLOOKUP(Transaktionen[[#This Row],[Transaktionen]],BTT[Verwendete Transaktion (Pflichtauswahl)],1,FALSE)),"nein","ja")</f>
        <v/>
      </c>
    </row>
    <row r="1015">
      <c r="A1015" t="inlineStr">
        <is>
          <t>AS23</t>
        </is>
      </c>
      <c r="B1015" t="inlineStr">
        <is>
          <t>Anlagenkomplex anzeigen</t>
        </is>
      </c>
      <c r="C1015" t="inlineStr">
        <is>
          <t>FI-AA</t>
        </is>
      </c>
      <c r="D1015" s="5" t="inlineStr"/>
      <c r="E1015" t="inlineStr"/>
      <c r="F1015">
        <f>IF(ISERROR(VLOOKUP(Transaktionen[[#This Row],[Transaktionen]],BTT[Verwendete Transaktion (Pflichtauswahl)],1,FALSE)),"nein","ja")</f>
        <v/>
      </c>
      <c r="G1015" t="inlineStr">
        <is>
          <t>in neuester Auswertung von Steffen nicht mehr vorhanden</t>
        </is>
      </c>
    </row>
    <row r="1016">
      <c r="A1016" t="inlineStr">
        <is>
          <t>ASKB</t>
        </is>
      </c>
      <c r="B1016" t="inlineStr">
        <is>
          <t>Periodische Anlagenbuchungen</t>
        </is>
      </c>
      <c r="C1016" t="inlineStr">
        <is>
          <t>FI-AA</t>
        </is>
      </c>
      <c r="D1016" s="5" t="n">
        <v>281</v>
      </c>
      <c r="E1016" t="inlineStr">
        <is>
          <t>DIALOG</t>
        </is>
      </c>
      <c r="F1016">
        <f>IF(ISERROR(VLOOKUP(Transaktionen[[#This Row],[Transaktionen]],BTT[Verwendete Transaktion (Pflichtauswahl)],1,FALSE)),"nein","ja")</f>
        <v/>
      </c>
    </row>
    <row r="1017">
      <c r="A1017" t="inlineStr">
        <is>
          <t>AUN0</t>
        </is>
      </c>
      <c r="B1017" t="inlineStr">
        <is>
          <t>FI-AA Umfeldermittler</t>
        </is>
      </c>
      <c r="C1017" t="inlineStr">
        <is>
          <t>FI-AA</t>
        </is>
      </c>
      <c r="D1017" s="5" t="inlineStr"/>
      <c r="E1017" t="inlineStr"/>
      <c r="F1017">
        <f>IF(ISERROR(VLOOKUP(Transaktionen[[#This Row],[Transaktionen]],BTT[Verwendete Transaktion (Pflichtauswahl)],1,FALSE)),"nein","ja")</f>
        <v/>
      </c>
      <c r="G1017" t="inlineStr">
        <is>
          <t>in neuester Auswertung von Steffen nicht mehr vorhanden</t>
        </is>
      </c>
    </row>
    <row r="1018">
      <c r="A1018" t="inlineStr">
        <is>
          <t>AUN1</t>
        </is>
      </c>
      <c r="B1018" t="inlineStr">
        <is>
          <t>FI-AA Umfeldermittler</t>
        </is>
      </c>
      <c r="C1018" t="inlineStr">
        <is>
          <t>FI-AA</t>
        </is>
      </c>
      <c r="D1018" s="5" t="n">
        <v>1150</v>
      </c>
      <c r="E1018" t="inlineStr"/>
      <c r="F1018">
        <f>IF(ISERROR(VLOOKUP(Transaktionen[[#This Row],[Transaktionen]],BTT[Verwendete Transaktion (Pflichtauswahl)],1,FALSE)),"nein","ja")</f>
        <v/>
      </c>
    </row>
    <row r="1019">
      <c r="A1019" t="inlineStr">
        <is>
          <t>AUN10</t>
        </is>
      </c>
      <c r="B1019" t="inlineStr">
        <is>
          <t>FI-AA Umfeldermittler</t>
        </is>
      </c>
      <c r="C1019" t="inlineStr">
        <is>
          <t>FI-AA</t>
        </is>
      </c>
      <c r="D1019" s="5" t="n">
        <v>210</v>
      </c>
      <c r="E1019" t="inlineStr"/>
      <c r="F1019">
        <f>IF(ISERROR(VLOOKUP(Transaktionen[[#This Row],[Transaktionen]],BTT[Verwendete Transaktion (Pflichtauswahl)],1,FALSE)),"nein","ja")</f>
        <v/>
      </c>
    </row>
    <row r="1020">
      <c r="A1020" t="inlineStr">
        <is>
          <t>AUN3</t>
        </is>
      </c>
      <c r="B1020" t="inlineStr">
        <is>
          <t>FI-AA Umfeldermittler</t>
        </is>
      </c>
      <c r="C1020" t="inlineStr">
        <is>
          <t>FI-AA</t>
        </is>
      </c>
      <c r="D1020" s="5" t="n">
        <v>360</v>
      </c>
      <c r="E1020" t="inlineStr"/>
      <c r="F1020">
        <f>IF(ISERROR(VLOOKUP(Transaktionen[[#This Row],[Transaktionen]],BTT[Verwendete Transaktion (Pflichtauswahl)],1,FALSE)),"nein","ja")</f>
        <v/>
      </c>
    </row>
    <row r="1021">
      <c r="A1021" t="inlineStr">
        <is>
          <t>AUVA</t>
        </is>
      </c>
      <c r="B1021" t="inlineStr">
        <is>
          <t>FI-AA Unvollständige Anlagen</t>
        </is>
      </c>
      <c r="C1021" t="inlineStr">
        <is>
          <t>FI-AA</t>
        </is>
      </c>
      <c r="D1021" s="5" t="n">
        <v>66</v>
      </c>
      <c r="E1021" t="inlineStr">
        <is>
          <t>DIALOG</t>
        </is>
      </c>
      <c r="F1021">
        <f>IF(ISERROR(VLOOKUP(Transaktionen[[#This Row],[Transaktionen]],BTT[Verwendete Transaktion (Pflichtauswahl)],1,FALSE)),"nein","ja")</f>
        <v/>
      </c>
    </row>
    <row r="1022">
      <c r="A1022" t="inlineStr">
        <is>
          <t>AW01N</t>
        </is>
      </c>
      <c r="B1022" t="inlineStr">
        <is>
          <t>Asset Explorer</t>
        </is>
      </c>
      <c r="C1022" t="inlineStr">
        <is>
          <t>FI-AA</t>
        </is>
      </c>
      <c r="D1022" s="5" t="n">
        <v>154</v>
      </c>
      <c r="E1022" t="inlineStr">
        <is>
          <t>DIALOG</t>
        </is>
      </c>
      <c r="F1022">
        <f>IF(ISERROR(VLOOKUP(Transaktionen[[#This Row],[Transaktionen]],BTT[Verwendete Transaktion (Pflichtauswahl)],1,FALSE)),"nein","ja")</f>
        <v/>
      </c>
    </row>
    <row r="1023">
      <c r="A1023" t="inlineStr">
        <is>
          <t>BAUP</t>
        </is>
      </c>
      <c r="B1023" t="inlineStr">
        <is>
          <t>Übernahme der Bankdaten</t>
        </is>
      </c>
      <c r="C1023" t="inlineStr">
        <is>
          <t>CA</t>
        </is>
      </c>
      <c r="D1023" s="5" t="n">
        <v>1421</v>
      </c>
      <c r="E1023" t="inlineStr">
        <is>
          <t>DIALOG</t>
        </is>
      </c>
      <c r="F1023">
        <f>IF(ISERROR(VLOOKUP(Transaktionen[[#This Row],[Transaktionen]],BTT[Verwendete Transaktion (Pflichtauswahl)],1,FALSE)),"nein","ja")</f>
        <v/>
      </c>
    </row>
    <row r="1024">
      <c r="A1024" t="inlineStr">
        <is>
          <t>BCT0</t>
        </is>
      </c>
      <c r="B1024" t="inlineStr">
        <is>
          <t>Kontakt anlegen</t>
        </is>
      </c>
      <c r="C1024" t="inlineStr">
        <is>
          <t>FI-CA</t>
        </is>
      </c>
      <c r="D1024" s="5" t="inlineStr"/>
      <c r="E1024" t="inlineStr"/>
      <c r="F1024">
        <f>IF(ISERROR(VLOOKUP(Transaktionen[[#This Row],[Transaktionen]],BTT[Verwendete Transaktion (Pflichtauswahl)],1,FALSE)),"nein","ja")</f>
        <v/>
      </c>
      <c r="G1024" t="inlineStr">
        <is>
          <t>wird im Hintergrund ausgeführt beispielsweise beim Ausführen von Workflows oder aus dem Kundenportal</t>
        </is>
      </c>
    </row>
    <row r="1025">
      <c r="A1025" t="inlineStr">
        <is>
          <t>BCT1</t>
        </is>
      </c>
      <c r="B1025" t="inlineStr">
        <is>
          <t>Kontakt ändern</t>
        </is>
      </c>
      <c r="C1025" t="inlineStr">
        <is>
          <t>FI-CA</t>
        </is>
      </c>
      <c r="D1025" s="5" t="n">
        <v>2</v>
      </c>
      <c r="E1025" t="inlineStr">
        <is>
          <t>DIALOG</t>
        </is>
      </c>
      <c r="F1025">
        <f>IF(ISERROR(VLOOKUP(Transaktionen[[#This Row],[Transaktionen]],BTT[Verwendete Transaktion (Pflichtauswahl)],1,FALSE)),"nein","ja")</f>
        <v/>
      </c>
      <c r="G1025" t="inlineStr">
        <is>
          <t>wird aus dem CIC0 heraus ausgeführt</t>
        </is>
      </c>
    </row>
    <row r="1026">
      <c r="A1026" t="inlineStr">
        <is>
          <t>BCT2</t>
        </is>
      </c>
      <c r="B1026" t="inlineStr">
        <is>
          <t>Kontakt anzeigen</t>
        </is>
      </c>
      <c r="C1026" t="inlineStr">
        <is>
          <t>FI-CA</t>
        </is>
      </c>
      <c r="D1026" s="5" t="n">
        <v>24</v>
      </c>
      <c r="E1026" t="inlineStr">
        <is>
          <t>DIALOG</t>
        </is>
      </c>
      <c r="F1026">
        <f>IF(ISERROR(VLOOKUP(Transaktionen[[#This Row],[Transaktionen]],BTT[Verwendete Transaktion (Pflichtauswahl)],1,FALSE)),"nein","ja")</f>
        <v/>
      </c>
      <c r="G1026" t="inlineStr">
        <is>
          <t>wird aus dem CIC0 heraus ausgeführt</t>
        </is>
      </c>
    </row>
    <row r="1027">
      <c r="A1027" t="inlineStr">
        <is>
          <t>BD16</t>
        </is>
      </c>
      <c r="B1027" t="inlineStr">
        <is>
          <t>Kostenstelle senden</t>
        </is>
      </c>
      <c r="C1027" t="inlineStr">
        <is>
          <t>CO-OM</t>
        </is>
      </c>
      <c r="D1027" s="5" t="n">
        <v>161</v>
      </c>
      <c r="E1027" t="inlineStr">
        <is>
          <t>DIALOG</t>
        </is>
      </c>
      <c r="F1027">
        <f>IF(ISERROR(VLOOKUP(Transaktionen[[#This Row],[Transaktionen]],BTT[Verwendete Transaktion (Pflichtauswahl)],1,FALSE)),"nein","ja")</f>
        <v/>
      </c>
      <c r="G1027" t="inlineStr">
        <is>
          <t>Hiermit werden die Kostellen AUS dem SAP ins HCM geschickt u.a. für die Gehaltsabrechnung, Reisekosten etc. ausgeführt von IT-A/F in Ausnahme, sonst holt HCM</t>
        </is>
      </c>
    </row>
    <row r="1028">
      <c r="A1028" t="inlineStr">
        <is>
          <t>BD17</t>
        </is>
      </c>
      <c r="B1028" t="inlineStr">
        <is>
          <t>Kostenstelle holen</t>
        </is>
      </c>
      <c r="C1028" t="inlineStr">
        <is>
          <t>CO-OM</t>
        </is>
      </c>
      <c r="D1028" s="5" t="inlineStr"/>
      <c r="E1028" t="inlineStr"/>
      <c r="F1028">
        <f>IF(ISERROR(VLOOKUP(Transaktionen[[#This Row],[Transaktionen]],BTT[Verwendete Transaktion (Pflichtauswahl)],1,FALSE)),"nein","ja")</f>
        <v/>
      </c>
      <c r="G1028" t="inlineStr">
        <is>
          <t>im Zusammenhang mit BD16</t>
        </is>
      </c>
    </row>
    <row r="1029">
      <c r="A1029" t="inlineStr">
        <is>
          <t>BD18</t>
        </is>
      </c>
      <c r="B1029" t="inlineStr">
        <is>
          <t>Sachkonto senden</t>
        </is>
      </c>
      <c r="C1029" t="inlineStr">
        <is>
          <t>CO-OM</t>
        </is>
      </c>
      <c r="D1029" s="5" t="inlineStr"/>
      <c r="E1029" t="inlineStr"/>
      <c r="F1029">
        <f>IF(ISERROR(VLOOKUP(Transaktionen[[#This Row],[Transaktionen]],BTT[Verwendete Transaktion (Pflichtauswahl)],1,FALSE)),"nein","ja")</f>
        <v/>
      </c>
      <c r="G1029" t="inlineStr">
        <is>
          <t>im Zusammenhang mit BD16</t>
        </is>
      </c>
    </row>
    <row r="1030">
      <c r="A1030" t="inlineStr">
        <is>
          <t>BD19</t>
        </is>
      </c>
      <c r="B1030" t="inlineStr">
        <is>
          <t>Sachkonto holen</t>
        </is>
      </c>
      <c r="C1030" t="inlineStr">
        <is>
          <t>FI-GL</t>
        </is>
      </c>
      <c r="D1030" s="5" t="inlineStr"/>
      <c r="E1030" t="inlineStr"/>
      <c r="F1030">
        <f>IF(ISERROR(VLOOKUP(Transaktionen[[#This Row],[Transaktionen]],BTT[Verwendete Transaktion (Pflichtauswahl)],1,FALSE)),"nein","ja")</f>
        <v/>
      </c>
      <c r="G1030" t="inlineStr">
        <is>
          <t>in neuester Auswertung von Steffen nicht mehr vorhanden</t>
        </is>
      </c>
    </row>
    <row r="1031">
      <c r="A1031" t="inlineStr">
        <is>
          <t>BD52</t>
        </is>
      </c>
      <c r="B1031" t="inlineStr">
        <is>
          <t>Änd.zeiger aktiv. pro Änd.beleg-Pos.</t>
        </is>
      </c>
      <c r="C1031" t="inlineStr">
        <is>
          <t>BC</t>
        </is>
      </c>
      <c r="D1031" s="5" t="n">
        <v>42</v>
      </c>
      <c r="E1031" t="inlineStr"/>
      <c r="F1031">
        <f>IF(ISERROR(VLOOKUP(Transaktionen[[#This Row],[Transaktionen]],BTT[Verwendete Transaktion (Pflichtauswahl)],1,FALSE)),"nein","ja")</f>
        <v/>
      </c>
    </row>
    <row r="1032">
      <c r="A1032" t="inlineStr">
        <is>
          <t>BD64</t>
        </is>
      </c>
      <c r="B1032" t="inlineStr">
        <is>
          <t>Verteilungsmodellpflege</t>
        </is>
      </c>
      <c r="C1032" t="inlineStr">
        <is>
          <t>BC</t>
        </is>
      </c>
      <c r="D1032" s="5" t="n">
        <v>843</v>
      </c>
      <c r="E1032" t="inlineStr">
        <is>
          <t>DIALOG</t>
        </is>
      </c>
      <c r="F1032">
        <f>IF(ISERROR(VLOOKUP(Transaktionen[[#This Row],[Transaktionen]],BTT[Verwendete Transaktion (Pflichtauswahl)],1,FALSE)),"nein","ja")</f>
        <v/>
      </c>
    </row>
    <row r="1033">
      <c r="A1033" t="inlineStr">
        <is>
          <t>BD79</t>
        </is>
      </c>
      <c r="B1033" t="inlineStr">
        <is>
          <t>Pflege IDoc-Umsetzungsregeln</t>
        </is>
      </c>
      <c r="C1033" t="inlineStr">
        <is>
          <t>BC</t>
        </is>
      </c>
      <c r="D1033" s="5" t="inlineStr"/>
      <c r="E1033" t="inlineStr"/>
      <c r="F1033">
        <f>IF(ISERROR(VLOOKUP(Transaktionen[[#This Row],[Transaktionen]],BTT[Verwendete Transaktion (Pflichtauswahl)],1,FALSE)),"nein","ja")</f>
        <v/>
      </c>
      <c r="G1033" t="inlineStr">
        <is>
          <t>in neuester Auswertung von Steffen nicht mehr vorhanden</t>
        </is>
      </c>
    </row>
    <row r="1034">
      <c r="A1034" t="inlineStr">
        <is>
          <t>BD87</t>
        </is>
      </c>
      <c r="B1034" t="inlineStr">
        <is>
          <t>Statusmonitor für ALE-Nachrichten</t>
        </is>
      </c>
      <c r="C1034" t="inlineStr">
        <is>
          <t>BC</t>
        </is>
      </c>
      <c r="D1034" s="5" t="n">
        <v>48094</v>
      </c>
      <c r="E1034" t="inlineStr">
        <is>
          <t>DIALOG</t>
        </is>
      </c>
      <c r="F1034">
        <f>IF(ISERROR(VLOOKUP(Transaktionen[[#This Row],[Transaktionen]],BTT[Verwendete Transaktion (Pflichtauswahl)],1,FALSE)),"nein","ja")</f>
        <v/>
      </c>
    </row>
    <row r="1035">
      <c r="A1035" t="inlineStr">
        <is>
          <t>BDM5</t>
        </is>
      </c>
      <c r="B1035" t="inlineStr">
        <is>
          <t>Technische Konsistenzprüfung</t>
        </is>
      </c>
      <c r="C1035" t="inlineStr">
        <is>
          <t>BC</t>
        </is>
      </c>
      <c r="D1035" s="5" t="inlineStr"/>
      <c r="E1035" t="inlineStr"/>
      <c r="F1035">
        <f>IF(ISERROR(VLOOKUP(Transaktionen[[#This Row],[Transaktionen]],BTT[Verwendete Transaktion (Pflichtauswahl)],1,FALSE)),"nein","ja")</f>
        <v/>
      </c>
      <c r="G1035" t="inlineStr">
        <is>
          <t>in neuester Auswertung von Steffen nicht mehr vorhanden</t>
        </is>
      </c>
    </row>
    <row r="1036">
      <c r="A1036" t="inlineStr">
        <is>
          <t>BF34</t>
        </is>
      </c>
      <c r="B1036" t="inlineStr">
        <is>
          <t>Kundenbausteine pro Event</t>
        </is>
      </c>
      <c r="C1036" t="inlineStr">
        <is>
          <t>BC</t>
        </is>
      </c>
      <c r="D1036" s="5" t="n">
        <v>48</v>
      </c>
      <c r="E1036" t="inlineStr"/>
      <c r="F1036">
        <f>IF(ISERROR(VLOOKUP(Transaktionen[[#This Row],[Transaktionen]],BTT[Verwendete Transaktion (Pflichtauswahl)],1,FALSE)),"nein","ja")</f>
        <v/>
      </c>
    </row>
    <row r="1037">
      <c r="A1037" t="inlineStr">
        <is>
          <t>BF44</t>
        </is>
      </c>
      <c r="B1037" t="inlineStr">
        <is>
          <t>Kundenbausteine pro Prozess</t>
        </is>
      </c>
      <c r="C1037" t="inlineStr">
        <is>
          <t>BC</t>
        </is>
      </c>
      <c r="D1037" s="5" t="n">
        <v>66</v>
      </c>
      <c r="E1037" t="inlineStr">
        <is>
          <t>DIALOG</t>
        </is>
      </c>
      <c r="F1037">
        <f>IF(ISERROR(VLOOKUP(Transaktionen[[#This Row],[Transaktionen]],BTT[Verwendete Transaktion (Pflichtauswahl)],1,FALSE)),"nein","ja")</f>
        <v/>
      </c>
    </row>
    <row r="1038">
      <c r="A1038" t="inlineStr">
        <is>
          <t>BGM1</t>
        </is>
      </c>
      <c r="B1038" t="inlineStr">
        <is>
          <t>Mustergarantie anlegen</t>
        </is>
      </c>
      <c r="C1038" t="inlineStr">
        <is>
          <t>PM</t>
        </is>
      </c>
      <c r="D1038" s="5" t="n">
        <v>19</v>
      </c>
      <c r="E1038" t="inlineStr">
        <is>
          <t>DIALOG</t>
        </is>
      </c>
      <c r="F1038">
        <f>IF(ISERROR(VLOOKUP(Transaktionen[[#This Row],[Transaktionen]],BTT[Verwendete Transaktion (Pflichtauswahl)],1,FALSE)),"nein","ja")</f>
        <v/>
      </c>
      <c r="G1038" t="inlineStr">
        <is>
          <t>wurde durch die FV nicht benannt - ggf. nur geringe Nutzung der Transaktion</t>
        </is>
      </c>
    </row>
    <row r="1039">
      <c r="A1039" t="inlineStr">
        <is>
          <t>BGM3</t>
        </is>
      </c>
      <c r="B1039" t="inlineStr">
        <is>
          <t>Mustergarantie anzeigen</t>
        </is>
      </c>
      <c r="C1039" t="inlineStr">
        <is>
          <t>PM</t>
        </is>
      </c>
      <c r="D1039" s="5" t="n">
        <v>27</v>
      </c>
      <c r="E1039" t="inlineStr">
        <is>
          <t>DIALOG</t>
        </is>
      </c>
      <c r="F1039">
        <f>IF(ISERROR(VLOOKUP(Transaktionen[[#This Row],[Transaktionen]],BTT[Verwendete Transaktion (Pflichtauswahl)],1,FALSE)),"nein","ja")</f>
        <v/>
      </c>
      <c r="G1039" t="inlineStr">
        <is>
          <t>wurde durch die FV nicht benannt - ggf. nur geringe Nutzung der Transaktion</t>
        </is>
      </c>
    </row>
    <row r="1040">
      <c r="A1040" t="inlineStr">
        <is>
          <t>BIC2M</t>
        </is>
      </c>
      <c r="B1040" t="inlineStr"/>
      <c r="C1040" t="inlineStr">
        <is>
          <t>FI</t>
        </is>
      </c>
      <c r="D1040" s="5" t="n">
        <v>258</v>
      </c>
      <c r="E1040" t="inlineStr">
        <is>
          <t>DIALOG</t>
        </is>
      </c>
      <c r="F1040">
        <f>IF(ISERROR(VLOOKUP(Transaktionen[[#This Row],[Transaktionen]],BTT[Verwendete Transaktion (Pflichtauswahl)],1,FALSE)),"nein","ja")</f>
        <v/>
      </c>
    </row>
    <row r="1041">
      <c r="A1041" t="inlineStr">
        <is>
          <t>BP</t>
        </is>
      </c>
      <c r="B1041" t="inlineStr">
        <is>
          <t>Geschäftspartner bearbeiten</t>
        </is>
      </c>
      <c r="C1041" t="inlineStr">
        <is>
          <t>AP-MD</t>
        </is>
      </c>
      <c r="D1041" s="5" t="n">
        <v>669824</v>
      </c>
      <c r="E1041" t="inlineStr">
        <is>
          <t>DIALOG</t>
        </is>
      </c>
      <c r="F1041">
        <f>IF(ISERROR(VLOOKUP(Transaktionen[[#This Row],[Transaktionen]],BTT[Verwendete Transaktion (Pflichtauswahl)],1,FALSE)),"nein","ja")</f>
        <v/>
      </c>
    </row>
    <row r="1042">
      <c r="A1042" t="inlineStr">
        <is>
          <t>BPSHOW00</t>
        </is>
      </c>
      <c r="B1042" t="inlineStr">
        <is>
          <t>Analysereport Budgetierung/Gesamtpl.</t>
        </is>
      </c>
      <c r="C1042" t="inlineStr">
        <is>
          <t>FI-FM</t>
        </is>
      </c>
      <c r="D1042" s="5" t="n">
        <v>321</v>
      </c>
      <c r="E1042" t="inlineStr"/>
      <c r="F1042">
        <f>IF(ISERROR(VLOOKUP(Transaktionen[[#This Row],[Transaktionen]],BTT[Verwendete Transaktion (Pflichtauswahl)],1,FALSE)),"nein","ja")</f>
        <v/>
      </c>
    </row>
    <row r="1043">
      <c r="A1043" t="inlineStr">
        <is>
          <t>BS02</t>
        </is>
      </c>
      <c r="B1043" t="inlineStr">
        <is>
          <t>Statusschemata pflegen</t>
        </is>
      </c>
      <c r="C1043" t="inlineStr">
        <is>
          <t>CA</t>
        </is>
      </c>
      <c r="D1043" s="5" t="inlineStr"/>
      <c r="E1043" t="inlineStr"/>
      <c r="F1043">
        <f>IF(ISERROR(VLOOKUP(Transaktionen[[#This Row],[Transaktionen]],BTT[Verwendete Transaktion (Pflichtauswahl)],1,FALSE)),"nein","ja")</f>
        <v/>
      </c>
      <c r="G1043" t="inlineStr">
        <is>
          <t>in neuester Auswertung von Steffen nicht mehr vorhanden</t>
        </is>
      </c>
    </row>
    <row r="1044">
      <c r="A1044" t="inlineStr">
        <is>
          <t>BUA1</t>
        </is>
      </c>
      <c r="B1044" t="inlineStr">
        <is>
          <t>Ansprechpartner anlegen</t>
        </is>
      </c>
      <c r="C1044" t="inlineStr">
        <is>
          <t>AP-MD</t>
        </is>
      </c>
      <c r="D1044" s="5" t="n">
        <v>933</v>
      </c>
      <c r="E1044" t="inlineStr">
        <is>
          <t>DIALOG</t>
        </is>
      </c>
      <c r="F1044">
        <f>IF(ISERROR(VLOOKUP(Transaktionen[[#This Row],[Transaktionen]],BTT[Verwendete Transaktion (Pflichtauswahl)],1,FALSE)),"nein","ja")</f>
        <v/>
      </c>
    </row>
    <row r="1045">
      <c r="A1045" t="inlineStr">
        <is>
          <t>BUA2</t>
        </is>
      </c>
      <c r="B1045" t="inlineStr">
        <is>
          <t>Ansprechpartner ändern</t>
        </is>
      </c>
      <c r="C1045" t="inlineStr">
        <is>
          <t>AP-MD</t>
        </is>
      </c>
      <c r="D1045" s="5" t="n">
        <v>450</v>
      </c>
      <c r="E1045" t="inlineStr">
        <is>
          <t>DIALOG</t>
        </is>
      </c>
      <c r="F1045">
        <f>IF(ISERROR(VLOOKUP(Transaktionen[[#This Row],[Transaktionen]],BTT[Verwendete Transaktion (Pflichtauswahl)],1,FALSE)),"nein","ja")</f>
        <v/>
      </c>
    </row>
    <row r="1046">
      <c r="A1046" t="inlineStr">
        <is>
          <t>BUA3</t>
        </is>
      </c>
      <c r="B1046" t="inlineStr">
        <is>
          <t>Ansprechpartner änzeigen</t>
        </is>
      </c>
      <c r="C1046" t="inlineStr">
        <is>
          <t>AP-MD</t>
        </is>
      </c>
      <c r="D1046" s="5" t="n">
        <v>618</v>
      </c>
      <c r="E1046" t="inlineStr">
        <is>
          <t>DIALOG</t>
        </is>
      </c>
      <c r="F1046">
        <f>IF(ISERROR(VLOOKUP(Transaktionen[[#This Row],[Transaktionen]],BTT[Verwendete Transaktion (Pflichtauswahl)],1,FALSE)),"nein","ja")</f>
        <v/>
      </c>
    </row>
    <row r="1047">
      <c r="A1047" t="inlineStr">
        <is>
          <t>BUCF</t>
        </is>
      </c>
      <c r="B1047" t="inlineStr">
        <is>
          <t>GP-Cust: Nummernkreise</t>
        </is>
      </c>
      <c r="C1047" t="inlineStr">
        <is>
          <t>AP-MD</t>
        </is>
      </c>
      <c r="D1047" s="5" t="n">
        <v>60</v>
      </c>
      <c r="E1047" t="inlineStr">
        <is>
          <t>DIALOG</t>
        </is>
      </c>
      <c r="F1047">
        <f>IF(ISERROR(VLOOKUP(Transaktionen[[#This Row],[Transaktionen]],BTT[Verwendete Transaktion (Pflichtauswahl)],1,FALSE)),"nein","ja")</f>
        <v/>
      </c>
    </row>
    <row r="1048">
      <c r="A1048" t="inlineStr">
        <is>
          <t>BUCP</t>
        </is>
      </c>
      <c r="B1048" t="inlineStr">
        <is>
          <t>GP-Cust: Feldmodifikation Fremdanw.</t>
        </is>
      </c>
      <c r="C1048" t="inlineStr">
        <is>
          <t>AP-MD</t>
        </is>
      </c>
      <c r="D1048" s="5" t="inlineStr"/>
      <c r="E1048" t="inlineStr"/>
      <c r="F1048">
        <f>IF(ISERROR(VLOOKUP(Transaktionen[[#This Row],[Transaktionen]],BTT[Verwendete Transaktion (Pflichtauswahl)],1,FALSE)),"nein","ja")</f>
        <v/>
      </c>
      <c r="G1048" t="inlineStr">
        <is>
          <t>in neuester Auswertung von Steffen nicht mehr vorhanden</t>
        </is>
      </c>
    </row>
    <row r="1049">
      <c r="A1049" t="inlineStr">
        <is>
          <t>BUG3</t>
        </is>
      </c>
      <c r="B1049" t="inlineStr">
        <is>
          <t>Geschäftspartner allgemein anzeigen</t>
        </is>
      </c>
      <c r="C1049" t="inlineStr">
        <is>
          <t>AP-MD</t>
        </is>
      </c>
      <c r="D1049" s="5" t="n">
        <v>20</v>
      </c>
      <c r="E1049" t="inlineStr">
        <is>
          <t>DIALOG</t>
        </is>
      </c>
      <c r="F1049">
        <f>IF(ISERROR(VLOOKUP(Transaktionen[[#This Row],[Transaktionen]],BTT[Verwendete Transaktion (Pflichtauswahl)],1,FALSE)),"nein","ja")</f>
        <v/>
      </c>
    </row>
    <row r="1050">
      <c r="A1050" t="inlineStr">
        <is>
          <t>BUI1</t>
        </is>
      </c>
      <c r="B1050" t="inlineStr">
        <is>
          <t>Interessent anlegen</t>
        </is>
      </c>
      <c r="C1050" t="inlineStr">
        <is>
          <t>AP-MD</t>
        </is>
      </c>
      <c r="D1050" s="5" t="n">
        <v>2</v>
      </c>
      <c r="E1050" t="inlineStr"/>
      <c r="F1050">
        <f>IF(ISERROR(VLOOKUP(Transaktionen[[#This Row],[Transaktionen]],BTT[Verwendete Transaktion (Pflichtauswahl)],1,FALSE)),"nein","ja")</f>
        <v/>
      </c>
    </row>
    <row r="1051">
      <c r="A1051" t="inlineStr">
        <is>
          <t>BUM2</t>
        </is>
      </c>
      <c r="B1051" t="inlineStr">
        <is>
          <t>Mitarbeiter ändern (BP)</t>
        </is>
      </c>
      <c r="C1051" t="inlineStr">
        <is>
          <t>AP-MD</t>
        </is>
      </c>
      <c r="D1051" s="5" t="n">
        <v>56</v>
      </c>
      <c r="E1051" t="inlineStr"/>
      <c r="F1051">
        <f>IF(ISERROR(VLOOKUP(Transaktionen[[#This Row],[Transaktionen]],BTT[Verwendete Transaktion (Pflichtauswahl)],1,FALSE)),"nein","ja")</f>
        <v/>
      </c>
    </row>
    <row r="1052">
      <c r="A1052" t="inlineStr">
        <is>
          <t>BUM3</t>
        </is>
      </c>
      <c r="B1052" t="inlineStr">
        <is>
          <t>Mitarbeiter anzeigen (BP)</t>
        </is>
      </c>
      <c r="C1052" t="inlineStr">
        <is>
          <t>AP-MD</t>
        </is>
      </c>
      <c r="D1052" s="5" t="n">
        <v>28</v>
      </c>
      <c r="E1052" t="inlineStr"/>
      <c r="F1052">
        <f>IF(ISERROR(VLOOKUP(Transaktionen[[#This Row],[Transaktionen]],BTT[Verwendete Transaktion (Pflichtauswahl)],1,FALSE)),"nein","ja")</f>
        <v/>
      </c>
    </row>
    <row r="1053">
      <c r="A1053" t="inlineStr">
        <is>
          <t>BUP0</t>
        </is>
      </c>
      <c r="B1053" t="inlineStr">
        <is>
          <t>BDT, mehrfacher Aufruf (Fugrp BUSS)</t>
        </is>
      </c>
      <c r="C1053" t="inlineStr">
        <is>
          <t>AP-MD</t>
        </is>
      </c>
      <c r="D1053" s="5" t="n">
        <v>1122</v>
      </c>
      <c r="E1053" t="inlineStr">
        <is>
          <t>DIALOG</t>
        </is>
      </c>
      <c r="F1053">
        <f>IF(ISERROR(VLOOKUP(Transaktionen[[#This Row],[Transaktionen]],BTT[Verwendete Transaktion (Pflichtauswahl)],1,FALSE)),"nein","ja")</f>
        <v/>
      </c>
    </row>
    <row r="1054">
      <c r="A1054" t="inlineStr">
        <is>
          <t>BUPA_PRE_DA</t>
        </is>
      </c>
      <c r="B1054" t="inlineStr">
        <is>
          <t>Gesch.partner zum Löschen vormerken</t>
        </is>
      </c>
      <c r="C1054" t="inlineStr">
        <is>
          <t>AP-MD</t>
        </is>
      </c>
      <c r="D1054" s="5" t="n">
        <v>272</v>
      </c>
      <c r="E1054" t="inlineStr">
        <is>
          <t>DIALOG</t>
        </is>
      </c>
      <c r="F1054">
        <f>IF(ISERROR(VLOOKUP(Transaktionen[[#This Row],[Transaktionen]],BTT[Verwendete Transaktion (Pflichtauswahl)],1,FALSE)),"nein","ja")</f>
        <v/>
      </c>
    </row>
    <row r="1055">
      <c r="A1055" t="inlineStr">
        <is>
          <t>BUSP</t>
        </is>
      </c>
      <c r="B1055" t="inlineStr">
        <is>
          <t>Trägerdynpros generieren</t>
        </is>
      </c>
      <c r="C1055" t="inlineStr">
        <is>
          <t>AP-MD</t>
        </is>
      </c>
      <c r="D1055" s="5" t="n">
        <v>3</v>
      </c>
      <c r="E1055" t="inlineStr">
        <is>
          <t>DIALOG</t>
        </is>
      </c>
      <c r="F1055">
        <f>IF(ISERROR(VLOOKUP(Transaktionen[[#This Row],[Transaktionen]],BTT[Verwendete Transaktion (Pflichtauswahl)],1,FALSE)),"nein","ja")</f>
        <v/>
      </c>
    </row>
    <row r="1056">
      <c r="A1056" t="inlineStr">
        <is>
          <t>CA10</t>
        </is>
      </c>
      <c r="B1056" t="inlineStr">
        <is>
          <t>Vorlagetext Plan/Auftrag</t>
        </is>
      </c>
      <c r="C1056" t="inlineStr">
        <is>
          <t>PP</t>
        </is>
      </c>
      <c r="D1056" s="5" t="n">
        <v>6049</v>
      </c>
      <c r="E1056" t="inlineStr">
        <is>
          <t>DIALOG</t>
        </is>
      </c>
      <c r="F1056">
        <f>IF(ISERROR(VLOOKUP(Transaktionen[[#This Row],[Transaktionen]],BTT[Verwendete Transaktion (Pflichtauswahl)],1,FALSE)),"nein","ja")</f>
        <v/>
      </c>
    </row>
    <row r="1057">
      <c r="A1057" t="inlineStr">
        <is>
          <t>CA80</t>
        </is>
      </c>
      <c r="B1057" t="inlineStr">
        <is>
          <t>Verwendung Arbeitsplatz in -Plänen</t>
        </is>
      </c>
      <c r="C1057" t="inlineStr">
        <is>
          <t>PP</t>
        </is>
      </c>
      <c r="D1057" s="5" t="n">
        <v>38</v>
      </c>
      <c r="E1057" t="inlineStr"/>
      <c r="F1057">
        <f>IF(ISERROR(VLOOKUP(Transaktionen[[#This Row],[Transaktionen]],BTT[Verwendete Transaktion (Pflichtauswahl)],1,FALSE)),"nein","ja")</f>
        <v/>
      </c>
    </row>
    <row r="1058">
      <c r="A1058" t="inlineStr">
        <is>
          <t>CA82</t>
        </is>
      </c>
      <c r="B1058" t="inlineStr">
        <is>
          <t>VWnachweise Arbeitsplatz EQUI</t>
        </is>
      </c>
      <c r="C1058" t="inlineStr">
        <is>
          <t>PP</t>
        </is>
      </c>
      <c r="D1058" s="5" t="n">
        <v>18</v>
      </c>
      <c r="E1058" t="inlineStr">
        <is>
          <t>DIALOG</t>
        </is>
      </c>
      <c r="F1058">
        <f>IF(ISERROR(VLOOKUP(Transaktionen[[#This Row],[Transaktionen]],BTT[Verwendete Transaktion (Pflichtauswahl)],1,FALSE)),"nein","ja")</f>
        <v/>
      </c>
    </row>
    <row r="1059">
      <c r="A1059" t="inlineStr">
        <is>
          <t>CA85</t>
        </is>
      </c>
      <c r="B1059" t="inlineStr">
        <is>
          <t>Ersetzen Arbeitsplatz</t>
        </is>
      </c>
      <c r="C1059" t="inlineStr">
        <is>
          <t>PP</t>
        </is>
      </c>
      <c r="D1059" s="5" t="n">
        <v>8</v>
      </c>
      <c r="E1059" t="inlineStr">
        <is>
          <t>DIALOG</t>
        </is>
      </c>
      <c r="F1059">
        <f>IF(ISERROR(VLOOKUP(Transaktionen[[#This Row],[Transaktionen]],BTT[Verwendete Transaktion (Pflichtauswahl)],1,FALSE)),"nein","ja")</f>
        <v/>
      </c>
    </row>
    <row r="1060">
      <c r="A1060" t="inlineStr">
        <is>
          <t>CA87</t>
        </is>
      </c>
      <c r="B1060" t="inlineStr">
        <is>
          <t>Massenersetzen Arbeitsplatz EQUI</t>
        </is>
      </c>
      <c r="C1060" t="inlineStr">
        <is>
          <t>PP</t>
        </is>
      </c>
      <c r="D1060" s="5" t="n">
        <v>58</v>
      </c>
      <c r="E1060" t="inlineStr">
        <is>
          <t>DIALOG</t>
        </is>
      </c>
      <c r="F1060">
        <f>IF(ISERROR(VLOOKUP(Transaktionen[[#This Row],[Transaktionen]],BTT[Verwendete Transaktion (Pflichtauswahl)],1,FALSE)),"nein","ja")</f>
        <v/>
      </c>
    </row>
    <row r="1061">
      <c r="A1061" t="inlineStr">
        <is>
          <t>CAA1</t>
        </is>
      </c>
      <c r="B1061" t="inlineStr">
        <is>
          <t>Vertragskonto anlegen</t>
        </is>
      </c>
      <c r="C1061" t="inlineStr">
        <is>
          <t>FI-CA</t>
        </is>
      </c>
      <c r="D1061" s="5" t="n">
        <v>15642</v>
      </c>
      <c r="E1061" t="inlineStr">
        <is>
          <t>DIALOG</t>
        </is>
      </c>
      <c r="F1061">
        <f>IF(ISERROR(VLOOKUP(Transaktionen[[#This Row],[Transaktionen]],BTT[Verwendete Transaktion (Pflichtauswahl)],1,FALSE)),"nein","ja")</f>
        <v/>
      </c>
    </row>
    <row r="1062">
      <c r="A1062" t="inlineStr">
        <is>
          <t>CAA2</t>
        </is>
      </c>
      <c r="B1062" t="inlineStr">
        <is>
          <t>Vertragskonto ändern</t>
        </is>
      </c>
      <c r="C1062" t="inlineStr">
        <is>
          <t>FI-CA</t>
        </is>
      </c>
      <c r="D1062" s="5" t="n">
        <v>1653</v>
      </c>
      <c r="E1062" t="inlineStr">
        <is>
          <t>DIALOG</t>
        </is>
      </c>
      <c r="F1062">
        <f>IF(ISERROR(VLOOKUP(Transaktionen[[#This Row],[Transaktionen]],BTT[Verwendete Transaktion (Pflichtauswahl)],1,FALSE)),"nein","ja")</f>
        <v/>
      </c>
    </row>
    <row r="1063">
      <c r="A1063" t="inlineStr">
        <is>
          <t>CAA3</t>
        </is>
      </c>
      <c r="B1063" t="inlineStr">
        <is>
          <t>Vertragskonto anzeigen</t>
        </is>
      </c>
      <c r="C1063" t="inlineStr">
        <is>
          <t>FI-CA</t>
        </is>
      </c>
      <c r="D1063" s="5" t="n">
        <v>10888</v>
      </c>
      <c r="E1063" t="inlineStr">
        <is>
          <t>DIALOG</t>
        </is>
      </c>
      <c r="F1063">
        <f>IF(ISERROR(VLOOKUP(Transaktionen[[#This Row],[Transaktionen]],BTT[Verwendete Transaktion (Pflichtauswahl)],1,FALSE)),"nein","ja")</f>
        <v/>
      </c>
      <c r="G1063" t="inlineStr">
        <is>
          <t>als zugehörige Transaktion eingetragen</t>
        </is>
      </c>
    </row>
    <row r="1064">
      <c r="A1064" t="inlineStr">
        <is>
          <t>CARP</t>
        </is>
      </c>
      <c r="B1064" t="inlineStr">
        <is>
          <t>GP-Cust: Feldmodifikation Fremdanw.</t>
        </is>
      </c>
      <c r="C1064" t="inlineStr">
        <is>
          <t>FI-CA</t>
        </is>
      </c>
      <c r="D1064" s="5" t="n">
        <v>6</v>
      </c>
      <c r="E1064" t="inlineStr">
        <is>
          <t>DIALOG</t>
        </is>
      </c>
      <c r="F1064">
        <f>IF(ISERROR(VLOOKUP(Transaktionen[[#This Row],[Transaktionen]],BTT[Verwendete Transaktion (Pflichtauswahl)],1,FALSE)),"nein","ja")</f>
        <v/>
      </c>
      <c r="G1064" t="inlineStr">
        <is>
          <t>Transaktion nicht bekannt, da Standard keine relevanz für weitere Prüfungen</t>
        </is>
      </c>
    </row>
    <row r="1065">
      <c r="A1065" t="inlineStr">
        <is>
          <t>CASD</t>
        </is>
      </c>
      <c r="B1065" t="inlineStr">
        <is>
          <t>CA-Steuerung: Rollentypen</t>
        </is>
      </c>
      <c r="C1065" t="inlineStr">
        <is>
          <t>FI-CA</t>
        </is>
      </c>
      <c r="D1065" s="5" t="inlineStr"/>
      <c r="E1065" t="inlineStr"/>
      <c r="F1065">
        <f>IF(ISERROR(VLOOKUP(Transaktionen[[#This Row],[Transaktionen]],BTT[Verwendete Transaktion (Pflichtauswahl)],1,FALSE)),"nein","ja")</f>
        <v/>
      </c>
      <c r="G1065" t="inlineStr">
        <is>
          <t>Klärung mit Frank Bruns</t>
        </is>
      </c>
    </row>
    <row r="1066">
      <c r="A1066" t="inlineStr">
        <is>
          <t>CAT2</t>
        </is>
      </c>
      <c r="B1066" t="inlineStr">
        <is>
          <t>Arbeitszeitblatt: Zeiten pflegen</t>
        </is>
      </c>
      <c r="C1066" t="inlineStr">
        <is>
          <t>CA</t>
        </is>
      </c>
      <c r="D1066" s="5" t="inlineStr"/>
      <c r="E1066" t="inlineStr"/>
      <c r="F1066">
        <f>IF(ISERROR(VLOOKUP(Transaktionen[[#This Row],[Transaktionen]],BTT[Verwendete Transaktion (Pflichtauswahl)],1,FALSE)),"nein","ja")</f>
        <v/>
      </c>
      <c r="G1066" t="inlineStr">
        <is>
          <t>in neuester Auswertung von Steffen nicht mehr vorhanden</t>
        </is>
      </c>
    </row>
    <row r="1067">
      <c r="A1067" t="inlineStr">
        <is>
          <t>CAT3</t>
        </is>
      </c>
      <c r="B1067" t="inlineStr">
        <is>
          <t>Arbeitszeitblatt: Zeiten anzeigen</t>
        </is>
      </c>
      <c r="C1067" t="inlineStr">
        <is>
          <t>CA</t>
        </is>
      </c>
      <c r="D1067" s="5" t="inlineStr"/>
      <c r="E1067" t="inlineStr"/>
      <c r="F1067">
        <f>IF(ISERROR(VLOOKUP(Transaktionen[[#This Row],[Transaktionen]],BTT[Verwendete Transaktion (Pflichtauswahl)],1,FALSE)),"nein","ja")</f>
        <v/>
      </c>
      <c r="G1067" t="inlineStr">
        <is>
          <t>in neuester Auswertung von Steffen nicht mehr vorhanden</t>
        </is>
      </c>
    </row>
    <row r="1068">
      <c r="A1068" t="inlineStr">
        <is>
          <t>CAUSE</t>
        </is>
      </c>
      <c r="B1068" t="inlineStr">
        <is>
          <t>Ursachen: Lösungswege prüfen</t>
        </is>
      </c>
      <c r="C1068" t="inlineStr">
        <is>
          <t>PP</t>
        </is>
      </c>
      <c r="D1068" s="5" t="inlineStr"/>
      <c r="E1068" t="inlineStr"/>
      <c r="F1068">
        <f>IF(ISERROR(VLOOKUP(Transaktionen[[#This Row],[Transaktionen]],BTT[Verwendete Transaktion (Pflichtauswahl)],1,FALSE)),"nein","ja")</f>
        <v/>
      </c>
      <c r="G1068" t="inlineStr">
        <is>
          <t>in neuester Auswertung von Steffen nicht mehr vorhanden</t>
        </is>
      </c>
    </row>
    <row r="1069">
      <c r="A1069" t="inlineStr">
        <is>
          <t>CC03</t>
        </is>
      </c>
      <c r="B1069" t="inlineStr">
        <is>
          <t>Anzeigen Änderungsstammsatz</t>
        </is>
      </c>
      <c r="C1069" t="inlineStr">
        <is>
          <t>AP-MD</t>
        </is>
      </c>
      <c r="D1069" s="5" t="inlineStr"/>
      <c r="E1069" t="inlineStr"/>
      <c r="F1069">
        <f>IF(ISERROR(VLOOKUP(Transaktionen[[#This Row],[Transaktionen]],BTT[Verwendete Transaktion (Pflichtauswahl)],1,FALSE)),"nein","ja")</f>
        <v/>
      </c>
      <c r="G1069" t="inlineStr">
        <is>
          <t>in neuester Auswertung von Steffen nicht mehr vorhanden</t>
        </is>
      </c>
    </row>
    <row r="1070">
      <c r="A1070" t="inlineStr">
        <is>
          <t>CC04</t>
        </is>
      </c>
      <c r="B1070" t="inlineStr">
        <is>
          <t>Anzeigen Produktstruktur</t>
        </is>
      </c>
      <c r="C1070" t="inlineStr">
        <is>
          <t>SCM</t>
        </is>
      </c>
      <c r="D1070" s="5" t="n">
        <v>14438</v>
      </c>
      <c r="E1070" t="inlineStr">
        <is>
          <t>DIALOG</t>
        </is>
      </c>
      <c r="F1070">
        <f>IF(ISERROR(VLOOKUP(Transaktionen[[#This Row],[Transaktionen]],BTT[Verwendete Transaktion (Pflichtauswahl)],1,FALSE)),"nein","ja")</f>
        <v/>
      </c>
    </row>
    <row r="1071">
      <c r="A1071" t="inlineStr">
        <is>
          <t>CFCSTART</t>
        </is>
      </c>
      <c r="B1071" t="inlineStr">
        <is>
          <t>Starte Clarification Controller</t>
        </is>
      </c>
      <c r="C1071" t="inlineStr">
        <is>
          <t>FI-CA</t>
        </is>
      </c>
      <c r="D1071" s="5" t="n">
        <v>644</v>
      </c>
      <c r="E1071" t="inlineStr">
        <is>
          <t>UPDATE</t>
        </is>
      </c>
      <c r="F1071">
        <f>IF(ISERROR(VLOOKUP(Transaktionen[[#This Row],[Transaktionen]],BTT[Verwendete Transaktion (Pflichtauswahl)],1,FALSE)),"nein","ja")</f>
        <v/>
      </c>
      <c r="G1071" t="inlineStr">
        <is>
          <t>aufgeführt in zugehörige Transaktion</t>
        </is>
      </c>
    </row>
    <row r="1072">
      <c r="A1072" t="inlineStr">
        <is>
          <t>CIC0</t>
        </is>
      </c>
      <c r="B1072" t="inlineStr">
        <is>
          <t>Customer-Interaction-Center</t>
        </is>
      </c>
      <c r="C1072" t="inlineStr">
        <is>
          <t>IS-U</t>
        </is>
      </c>
      <c r="D1072" s="5" t="n">
        <v>61090665</v>
      </c>
      <c r="E1072" t="inlineStr">
        <is>
          <t>DIALOG</t>
        </is>
      </c>
      <c r="F1072">
        <f>IF(ISERROR(VLOOKUP(Transaktionen[[#This Row],[Transaktionen]],BTT[Verwendete Transaktion (Pflichtauswahl)],1,FALSE)),"nein","ja")</f>
        <v/>
      </c>
    </row>
    <row r="1073">
      <c r="A1073" t="inlineStr">
        <is>
          <t>CJ01</t>
        </is>
      </c>
      <c r="B1073" t="inlineStr">
        <is>
          <t>Projektstrukturplan anlegen</t>
        </is>
      </c>
      <c r="C1073" t="inlineStr">
        <is>
          <t>PS</t>
        </is>
      </c>
      <c r="D1073" s="5" t="n">
        <v>264</v>
      </c>
      <c r="E1073" t="inlineStr"/>
      <c r="F1073">
        <f>IF(ISERROR(VLOOKUP(Transaktionen[[#This Row],[Transaktionen]],BTT[Verwendete Transaktion (Pflichtauswahl)],1,FALSE)),"nein","ja")</f>
        <v/>
      </c>
    </row>
    <row r="1074">
      <c r="A1074" t="inlineStr">
        <is>
          <t>CJ02</t>
        </is>
      </c>
      <c r="B1074" t="inlineStr">
        <is>
          <t>Projektstrukturplan ändern</t>
        </is>
      </c>
      <c r="C1074" t="inlineStr">
        <is>
          <t>PS</t>
        </is>
      </c>
      <c r="D1074" s="5" t="n">
        <v>194476</v>
      </c>
      <c r="E1074" t="inlineStr">
        <is>
          <t>DIALOG</t>
        </is>
      </c>
      <c r="F1074">
        <f>IF(ISERROR(VLOOKUP(Transaktionen[[#This Row],[Transaktionen]],BTT[Verwendete Transaktion (Pflichtauswahl)],1,FALSE)),"nein","ja")</f>
        <v/>
      </c>
    </row>
    <row r="1075">
      <c r="A1075" t="inlineStr">
        <is>
          <t>CJ03</t>
        </is>
      </c>
      <c r="B1075" t="inlineStr">
        <is>
          <t>Projektstrukturplan anzeigen</t>
        </is>
      </c>
      <c r="C1075" t="inlineStr">
        <is>
          <t>PS</t>
        </is>
      </c>
      <c r="D1075" s="5" t="n">
        <v>96685</v>
      </c>
      <c r="E1075" t="inlineStr">
        <is>
          <t>DIALOG</t>
        </is>
      </c>
      <c r="F1075">
        <f>IF(ISERROR(VLOOKUP(Transaktionen[[#This Row],[Transaktionen]],BTT[Verwendete Transaktion (Pflichtauswahl)],1,FALSE)),"nein","ja")</f>
        <v/>
      </c>
    </row>
    <row r="1076">
      <c r="A1076" t="inlineStr">
        <is>
          <t>CJ07</t>
        </is>
      </c>
      <c r="B1076" t="inlineStr">
        <is>
          <t>Projektdefinition ändern</t>
        </is>
      </c>
      <c r="C1076" t="inlineStr">
        <is>
          <t>PS</t>
        </is>
      </c>
      <c r="D1076" s="5" t="n">
        <v>9</v>
      </c>
      <c r="E1076" t="inlineStr">
        <is>
          <t>DIALOG</t>
        </is>
      </c>
      <c r="F1076">
        <f>IF(ISERROR(VLOOKUP(Transaktionen[[#This Row],[Transaktionen]],BTT[Verwendete Transaktion (Pflichtauswahl)],1,FALSE)),"nein","ja")</f>
        <v/>
      </c>
    </row>
    <row r="1077">
      <c r="A1077" t="inlineStr">
        <is>
          <t>CJ08</t>
        </is>
      </c>
      <c r="B1077" t="inlineStr">
        <is>
          <t>Projektdefinition anzeigen</t>
        </is>
      </c>
      <c r="C1077" t="inlineStr">
        <is>
          <t>PS</t>
        </is>
      </c>
      <c r="D1077" s="5" t="n">
        <v>201</v>
      </c>
      <c r="E1077" t="inlineStr">
        <is>
          <t>DIALOG</t>
        </is>
      </c>
      <c r="F1077">
        <f>IF(ISERROR(VLOOKUP(Transaktionen[[#This Row],[Transaktionen]],BTT[Verwendete Transaktion (Pflichtauswahl)],1,FALSE)),"nein","ja")</f>
        <v/>
      </c>
    </row>
    <row r="1078">
      <c r="A1078" t="inlineStr">
        <is>
          <t>CJ11</t>
        </is>
      </c>
      <c r="B1078" t="inlineStr">
        <is>
          <t>PSP-Element anlegen</t>
        </is>
      </c>
      <c r="C1078" t="inlineStr">
        <is>
          <t>PS</t>
        </is>
      </c>
      <c r="D1078" s="5" t="n">
        <v>1422</v>
      </c>
      <c r="E1078" t="inlineStr">
        <is>
          <t>DIALOG</t>
        </is>
      </c>
      <c r="F1078">
        <f>IF(ISERROR(VLOOKUP(Transaktionen[[#This Row],[Transaktionen]],BTT[Verwendete Transaktion (Pflichtauswahl)],1,FALSE)),"nein","ja")</f>
        <v/>
      </c>
    </row>
    <row r="1079">
      <c r="A1079" t="inlineStr">
        <is>
          <t>CJ12</t>
        </is>
      </c>
      <c r="B1079" t="inlineStr">
        <is>
          <t>PSP-Element ändern</t>
        </is>
      </c>
      <c r="C1079" t="inlineStr">
        <is>
          <t>PS</t>
        </is>
      </c>
      <c r="D1079" s="5" t="n">
        <v>330</v>
      </c>
      <c r="E1079" t="inlineStr">
        <is>
          <t>DIALOG</t>
        </is>
      </c>
      <c r="F1079">
        <f>IF(ISERROR(VLOOKUP(Transaktionen[[#This Row],[Transaktionen]],BTT[Verwendete Transaktion (Pflichtauswahl)],1,FALSE)),"nein","ja")</f>
        <v/>
      </c>
    </row>
    <row r="1080">
      <c r="A1080" t="inlineStr">
        <is>
          <t>CJ13</t>
        </is>
      </c>
      <c r="B1080" t="inlineStr">
        <is>
          <t>PSP-Element anzeigen</t>
        </is>
      </c>
      <c r="C1080" t="inlineStr">
        <is>
          <t>PS</t>
        </is>
      </c>
      <c r="D1080" s="5" t="n">
        <v>22624</v>
      </c>
      <c r="E1080" t="inlineStr">
        <is>
          <t>DIALOG</t>
        </is>
      </c>
      <c r="F1080">
        <f>IF(ISERROR(VLOOKUP(Transaktionen[[#This Row],[Transaktionen]],BTT[Verwendete Transaktion (Pflichtauswahl)],1,FALSE)),"nein","ja")</f>
        <v/>
      </c>
    </row>
    <row r="1081">
      <c r="A1081" t="inlineStr">
        <is>
          <t>CJ20</t>
        </is>
      </c>
      <c r="B1081" t="inlineStr">
        <is>
          <t>Strukturplanung</t>
        </is>
      </c>
      <c r="C1081" t="inlineStr">
        <is>
          <t>PS</t>
        </is>
      </c>
      <c r="D1081" s="5" t="n">
        <v>887</v>
      </c>
      <c r="E1081" t="inlineStr">
        <is>
          <t>DIALOG</t>
        </is>
      </c>
      <c r="F1081">
        <f>IF(ISERROR(VLOOKUP(Transaktionen[[#This Row],[Transaktionen]],BTT[Verwendete Transaktion (Pflichtauswahl)],1,FALSE)),"nein","ja")</f>
        <v/>
      </c>
    </row>
    <row r="1082">
      <c r="A1082" t="inlineStr">
        <is>
          <t>CJ20N</t>
        </is>
      </c>
      <c r="B1082" t="inlineStr">
        <is>
          <t>Project Builder</t>
        </is>
      </c>
      <c r="C1082" t="inlineStr">
        <is>
          <t>PS</t>
        </is>
      </c>
      <c r="D1082" s="5" t="n">
        <v>2870</v>
      </c>
      <c r="E1082" t="inlineStr">
        <is>
          <t>DIALOG</t>
        </is>
      </c>
      <c r="F1082">
        <f>IF(ISERROR(VLOOKUP(Transaktionen[[#This Row],[Transaktionen]],BTT[Verwendete Transaktion (Pflichtauswahl)],1,FALSE)),"nein","ja")</f>
        <v/>
      </c>
    </row>
    <row r="1083">
      <c r="A1083" t="inlineStr">
        <is>
          <t>CJ2A</t>
        </is>
      </c>
      <c r="B1083" t="inlineStr">
        <is>
          <t>Strukturplanung anzeigen</t>
        </is>
      </c>
      <c r="C1083" t="inlineStr">
        <is>
          <t>PS</t>
        </is>
      </c>
      <c r="D1083" s="5" t="n">
        <v>22103</v>
      </c>
      <c r="E1083" t="inlineStr">
        <is>
          <t>DIALOG</t>
        </is>
      </c>
      <c r="F1083">
        <f>IF(ISERROR(VLOOKUP(Transaktionen[[#This Row],[Transaktionen]],BTT[Verwendete Transaktion (Pflichtauswahl)],1,FALSE)),"nein","ja")</f>
        <v/>
      </c>
    </row>
    <row r="1084">
      <c r="A1084" t="inlineStr">
        <is>
          <t>CJ2C</t>
        </is>
      </c>
      <c r="B1084" t="inlineStr">
        <is>
          <t>Projektplantafel: anzeigen</t>
        </is>
      </c>
      <c r="C1084" t="inlineStr">
        <is>
          <t>PS</t>
        </is>
      </c>
      <c r="D1084" s="5" t="n">
        <v>1062</v>
      </c>
      <c r="E1084" t="inlineStr">
        <is>
          <t>DIALOG</t>
        </is>
      </c>
      <c r="F1084">
        <f>IF(ISERROR(VLOOKUP(Transaktionen[[#This Row],[Transaktionen]],BTT[Verwendete Transaktion (Pflichtauswahl)],1,FALSE)),"nein","ja")</f>
        <v/>
      </c>
    </row>
    <row r="1085">
      <c r="A1085" t="inlineStr">
        <is>
          <t>CJ31</t>
        </is>
      </c>
      <c r="B1085" t="inlineStr">
        <is>
          <t>Anzeigen Originalbudget Projekt</t>
        </is>
      </c>
      <c r="C1085" t="inlineStr">
        <is>
          <t>CO-OM</t>
        </is>
      </c>
      <c r="D1085" s="5" t="inlineStr"/>
      <c r="E1085" t="inlineStr"/>
      <c r="F1085">
        <f>IF(ISERROR(VLOOKUP(Transaktionen[[#This Row],[Transaktionen]],BTT[Verwendete Transaktion (Pflichtauswahl)],1,FALSE)),"nein","ja")</f>
        <v/>
      </c>
      <c r="G1085" t="inlineStr">
        <is>
          <t>wird genutzt für Projektcontrolling ausgeführt von RW-B/AA</t>
        </is>
      </c>
    </row>
    <row r="1086">
      <c r="A1086" t="inlineStr">
        <is>
          <t>CJ33</t>
        </is>
      </c>
      <c r="B1086" t="inlineStr">
        <is>
          <t>Anzeigen Freigabe Projekt</t>
        </is>
      </c>
      <c r="C1086" t="inlineStr">
        <is>
          <t>CO-OM</t>
        </is>
      </c>
      <c r="D1086" s="5" t="inlineStr"/>
      <c r="E1086" t="inlineStr"/>
      <c r="F1086">
        <f>IF(ISERROR(VLOOKUP(Transaktionen[[#This Row],[Transaktionen]],BTT[Verwendete Transaktion (Pflichtauswahl)],1,FALSE)),"nein","ja")</f>
        <v/>
      </c>
      <c r="G1086" t="inlineStr">
        <is>
          <t>wird genutzt für Projektcontrolling ausgeführt von RW-B/AA</t>
        </is>
      </c>
    </row>
    <row r="1087">
      <c r="A1087" t="inlineStr">
        <is>
          <t>CJ40</t>
        </is>
      </c>
      <c r="B1087" t="inlineStr">
        <is>
          <t>Ändern Projektplan</t>
        </is>
      </c>
      <c r="C1087" t="inlineStr">
        <is>
          <t>CO-OM</t>
        </is>
      </c>
      <c r="D1087" s="5" t="n">
        <v>792</v>
      </c>
      <c r="E1087" t="inlineStr">
        <is>
          <t>DIALOG</t>
        </is>
      </c>
      <c r="F1087">
        <f>IF(ISERROR(VLOOKUP(Transaktionen[[#This Row],[Transaktionen]],BTT[Verwendete Transaktion (Pflichtauswahl)],1,FALSE)),"nein","ja")</f>
        <v/>
      </c>
      <c r="G1087" t="inlineStr">
        <is>
          <t>wird genutzt für Projektcontrolling ausgeführt von RW-B/AA</t>
        </is>
      </c>
    </row>
    <row r="1088">
      <c r="A1088" t="inlineStr">
        <is>
          <t>CJ41</t>
        </is>
      </c>
      <c r="B1088" t="inlineStr">
        <is>
          <t>Anzeigen Projektplan</t>
        </is>
      </c>
      <c r="C1088" t="inlineStr">
        <is>
          <t>CO-OM</t>
        </is>
      </c>
      <c r="D1088" s="5" t="n">
        <v>206</v>
      </c>
      <c r="E1088" t="inlineStr">
        <is>
          <t>DIALOG</t>
        </is>
      </c>
      <c r="F1088">
        <f>IF(ISERROR(VLOOKUP(Transaktionen[[#This Row],[Transaktionen]],BTT[Verwendete Transaktion (Pflichtauswahl)],1,FALSE)),"nein","ja")</f>
        <v/>
      </c>
      <c r="G1088" t="inlineStr">
        <is>
          <t>wird genutzt für Projektcontrolling ausgeführt von RW-B/AA</t>
        </is>
      </c>
    </row>
    <row r="1089">
      <c r="A1089" t="inlineStr">
        <is>
          <t>CJ74</t>
        </is>
      </c>
      <c r="B1089" t="inlineStr">
        <is>
          <t>Projekte Einzelposten Istkosten</t>
        </is>
      </c>
      <c r="C1089" t="inlineStr">
        <is>
          <t>PS</t>
        </is>
      </c>
      <c r="D1089" s="5" t="inlineStr"/>
      <c r="E1089" t="inlineStr"/>
      <c r="F1089">
        <f>IF(ISERROR(VLOOKUP(Transaktionen[[#This Row],[Transaktionen]],BTT[Verwendete Transaktion (Pflichtauswahl)],1,FALSE)),"nein","ja")</f>
        <v/>
      </c>
      <c r="G1089" t="inlineStr">
        <is>
          <t>in neuester Auswertung von Steffen nicht mehr vorhanden</t>
        </is>
      </c>
    </row>
    <row r="1090">
      <c r="A1090" t="inlineStr">
        <is>
          <t>CJ88</t>
        </is>
      </c>
      <c r="B1090" t="inlineStr">
        <is>
          <t>Ist-Abrechnung: Projekte / Netzpläne</t>
        </is>
      </c>
      <c r="C1090" t="inlineStr">
        <is>
          <t>CO-OM</t>
        </is>
      </c>
      <c r="D1090" s="5" t="n">
        <v>25491</v>
      </c>
      <c r="E1090" t="inlineStr">
        <is>
          <t>DIALOG</t>
        </is>
      </c>
      <c r="F1090">
        <f>IF(ISERROR(VLOOKUP(Transaktionen[[#This Row],[Transaktionen]],BTT[Verwendete Transaktion (Pflichtauswahl)],1,FALSE)),"nein","ja")</f>
        <v/>
      </c>
      <c r="G1090" t="inlineStr">
        <is>
          <t>wird genutzt für Projektcontrolling (Einzelabrechnung Projekt) ausgeführt von IT-A/F</t>
        </is>
      </c>
    </row>
    <row r="1091">
      <c r="A1091" t="inlineStr">
        <is>
          <t>CJ8G</t>
        </is>
      </c>
      <c r="B1091" t="inlineStr">
        <is>
          <t>Ist-Abrechnung: Projekte/Netzpläne</t>
        </is>
      </c>
      <c r="C1091" t="inlineStr">
        <is>
          <t>CO-OM</t>
        </is>
      </c>
      <c r="D1091" s="5" t="n">
        <v>129</v>
      </c>
      <c r="E1091" t="inlineStr">
        <is>
          <t>DIALOG</t>
        </is>
      </c>
      <c r="F1091">
        <f>IF(ISERROR(VLOOKUP(Transaktionen[[#This Row],[Transaktionen]],BTT[Verwendete Transaktion (Pflichtauswahl)],1,FALSE)),"nein","ja")</f>
        <v/>
      </c>
      <c r="G1091" t="inlineStr">
        <is>
          <t>wird genutzt für Projektcontrolling (Abrechnung mehrere Projekte) ausgeführt von IT-A/F</t>
        </is>
      </c>
    </row>
    <row r="1092">
      <c r="A1092" t="inlineStr">
        <is>
          <t>CJ93</t>
        </is>
      </c>
      <c r="B1092" t="inlineStr">
        <is>
          <t>Standard-PSP anzeigen</t>
        </is>
      </c>
      <c r="C1092" t="inlineStr">
        <is>
          <t>PS</t>
        </is>
      </c>
      <c r="D1092" s="5" t="n">
        <v>218</v>
      </c>
      <c r="E1092" t="inlineStr">
        <is>
          <t>DIALOG</t>
        </is>
      </c>
      <c r="F1092">
        <f>IF(ISERROR(VLOOKUP(Transaktionen[[#This Row],[Transaktionen]],BTT[Verwendete Transaktion (Pflichtauswahl)],1,FALSE)),"nein","ja")</f>
        <v/>
      </c>
    </row>
    <row r="1093">
      <c r="A1093" t="inlineStr">
        <is>
          <t>CJE3</t>
        </is>
      </c>
      <c r="B1093" t="inlineStr">
        <is>
          <t>Hierarchiebericht anzeigen</t>
        </is>
      </c>
      <c r="C1093" t="inlineStr">
        <is>
          <t>PS</t>
        </is>
      </c>
      <c r="D1093" s="5" t="n">
        <v>22</v>
      </c>
      <c r="E1093" t="inlineStr">
        <is>
          <t>DIALOG</t>
        </is>
      </c>
      <c r="F1093">
        <f>IF(ISERROR(VLOOKUP(Transaktionen[[#This Row],[Transaktionen]],BTT[Verwendete Transaktion (Pflichtauswahl)],1,FALSE)),"nein","ja")</f>
        <v/>
      </c>
    </row>
    <row r="1094">
      <c r="A1094" t="inlineStr">
        <is>
          <t>CJE6</t>
        </is>
      </c>
      <c r="B1094" t="inlineStr">
        <is>
          <t>Formular zu Projektbericht anzeigen</t>
        </is>
      </c>
      <c r="C1094" t="inlineStr">
        <is>
          <t>PS</t>
        </is>
      </c>
      <c r="D1094" s="5" t="n">
        <v>22</v>
      </c>
      <c r="E1094" t="inlineStr">
        <is>
          <t>DIALOG</t>
        </is>
      </c>
      <c r="F1094">
        <f>IF(ISERROR(VLOOKUP(Transaktionen[[#This Row],[Transaktionen]],BTT[Verwendete Transaktion (Pflichtauswahl)],1,FALSE)),"nein","ja")</f>
        <v/>
      </c>
    </row>
    <row r="1095">
      <c r="A1095" t="inlineStr">
        <is>
          <t>CJI3</t>
        </is>
      </c>
      <c r="B1095" t="inlineStr">
        <is>
          <t>Projekte Einzelposten Istkosten</t>
        </is>
      </c>
      <c r="C1095" t="inlineStr">
        <is>
          <t>PS</t>
        </is>
      </c>
      <c r="D1095" s="5" t="n">
        <v>71536</v>
      </c>
      <c r="E1095" t="inlineStr">
        <is>
          <t>DIALOG</t>
        </is>
      </c>
      <c r="F1095">
        <f>IF(ISERROR(VLOOKUP(Transaktionen[[#This Row],[Transaktionen]],BTT[Verwendete Transaktion (Pflichtauswahl)],1,FALSE)),"nein","ja")</f>
        <v/>
      </c>
    </row>
    <row r="1096">
      <c r="A1096" t="inlineStr">
        <is>
          <t>CJI4</t>
        </is>
      </c>
      <c r="B1096" t="inlineStr">
        <is>
          <t>Projekte Einzelposten Plankosten</t>
        </is>
      </c>
      <c r="C1096" t="inlineStr">
        <is>
          <t>PS</t>
        </is>
      </c>
      <c r="D1096" s="5" t="n">
        <v>30</v>
      </c>
      <c r="E1096" t="inlineStr">
        <is>
          <t>DIALOG</t>
        </is>
      </c>
      <c r="F1096">
        <f>IF(ISERROR(VLOOKUP(Transaktionen[[#This Row],[Transaktionen]],BTT[Verwendete Transaktion (Pflichtauswahl)],1,FALSE)),"nein","ja")</f>
        <v/>
      </c>
    </row>
    <row r="1097">
      <c r="A1097" t="inlineStr">
        <is>
          <t>CJI5</t>
        </is>
      </c>
      <c r="B1097" t="inlineStr">
        <is>
          <t>Projekte Einzelposten Obligo</t>
        </is>
      </c>
      <c r="C1097" t="inlineStr">
        <is>
          <t>PS</t>
        </is>
      </c>
      <c r="D1097" s="5" t="n">
        <v>17085</v>
      </c>
      <c r="E1097" t="inlineStr">
        <is>
          <t>DIALOG</t>
        </is>
      </c>
      <c r="F1097">
        <f>IF(ISERROR(VLOOKUP(Transaktionen[[#This Row],[Transaktionen]],BTT[Verwendete Transaktion (Pflichtauswahl)],1,FALSE)),"nein","ja")</f>
        <v/>
      </c>
    </row>
    <row r="1098">
      <c r="A1098" t="inlineStr">
        <is>
          <t>CJI8</t>
        </is>
      </c>
      <c r="B1098" t="inlineStr">
        <is>
          <t>Projekte Einzelposten Budget</t>
        </is>
      </c>
      <c r="C1098" t="inlineStr">
        <is>
          <t>PS</t>
        </is>
      </c>
      <c r="D1098" s="5" t="inlineStr"/>
      <c r="E1098" t="inlineStr"/>
      <c r="F1098">
        <f>IF(ISERROR(VLOOKUP(Transaktionen[[#This Row],[Transaktionen]],BTT[Verwendete Transaktion (Pflichtauswahl)],1,FALSE)),"nein","ja")</f>
        <v/>
      </c>
      <c r="G1098" t="inlineStr">
        <is>
          <t>in neuester Auswertung von Steffen nicht mehr vorhanden</t>
        </is>
      </c>
    </row>
    <row r="1099">
      <c r="A1099" t="inlineStr">
        <is>
          <t>CJIA</t>
        </is>
      </c>
      <c r="B1099" t="inlineStr">
        <is>
          <t>Projekte EP Zahlungen Ist + Obligo</t>
        </is>
      </c>
      <c r="C1099" t="inlineStr">
        <is>
          <t>PS</t>
        </is>
      </c>
      <c r="D1099" s="5" t="n">
        <v>30</v>
      </c>
      <c r="E1099" t="inlineStr"/>
      <c r="F1099">
        <f>IF(ISERROR(VLOOKUP(Transaktionen[[#This Row],[Transaktionen]],BTT[Verwendete Transaktion (Pflichtauswahl)],1,FALSE)),"nein","ja")</f>
        <v/>
      </c>
    </row>
    <row r="1100">
      <c r="A1100" t="inlineStr">
        <is>
          <t>CJIC</t>
        </is>
      </c>
      <c r="B1100" t="inlineStr">
        <is>
          <t>Projekte EP Abrechnung Pflege</t>
        </is>
      </c>
      <c r="C1100" t="inlineStr">
        <is>
          <t>IM</t>
        </is>
      </c>
      <c r="D1100" s="5" t="n">
        <v>41</v>
      </c>
      <c r="E1100" t="inlineStr">
        <is>
          <t>DIALOG</t>
        </is>
      </c>
      <c r="F1100">
        <f>IF(ISERROR(VLOOKUP(Transaktionen[[#This Row],[Transaktionen]],BTT[Verwendete Transaktion (Pflichtauswahl)],1,FALSE)),"nein","ja")</f>
        <v/>
      </c>
    </row>
    <row r="1101">
      <c r="A1101" t="inlineStr">
        <is>
          <t>CJID</t>
        </is>
      </c>
      <c r="B1101" t="inlineStr">
        <is>
          <t>Projekte EP Abrechnung Anzeige</t>
        </is>
      </c>
      <c r="C1101" t="inlineStr">
        <is>
          <t>IM</t>
        </is>
      </c>
      <c r="D1101" s="5" t="n">
        <v>36</v>
      </c>
      <c r="E1101" t="inlineStr">
        <is>
          <t>DIALOG</t>
        </is>
      </c>
      <c r="F1101">
        <f>IF(ISERROR(VLOOKUP(Transaktionen[[#This Row],[Transaktionen]],BTT[Verwendete Transaktion (Pflichtauswahl)],1,FALSE)),"nein","ja")</f>
        <v/>
      </c>
    </row>
    <row r="1102">
      <c r="A1102" t="inlineStr">
        <is>
          <t>CJIF</t>
        </is>
      </c>
      <c r="B1102" t="inlineStr">
        <is>
          <t>Projekte EP Ergebnisermittlung</t>
        </is>
      </c>
      <c r="C1102" t="inlineStr">
        <is>
          <t>PS</t>
        </is>
      </c>
      <c r="D1102" s="5" t="n">
        <v>4</v>
      </c>
      <c r="E1102" t="inlineStr"/>
      <c r="F1102">
        <f>IF(ISERROR(VLOOKUP(Transaktionen[[#This Row],[Transaktionen]],BTT[Verwendete Transaktion (Pflichtauswahl)],1,FALSE)),"nein","ja")</f>
        <v/>
      </c>
    </row>
    <row r="1103">
      <c r="A1103" t="inlineStr">
        <is>
          <t>CJV3</t>
        </is>
      </c>
      <c r="B1103" t="inlineStr">
        <is>
          <t>Anzeigen Projektversion (Simulation)</t>
        </is>
      </c>
      <c r="C1103" t="inlineStr">
        <is>
          <t>PS</t>
        </is>
      </c>
      <c r="D1103" s="5" t="n">
        <v>42</v>
      </c>
      <c r="E1103" t="inlineStr"/>
      <c r="F1103">
        <f>IF(ISERROR(VLOOKUP(Transaktionen[[#This Row],[Transaktionen]],BTT[Verwendete Transaktion (Pflichtauswahl)],1,FALSE)),"nein","ja")</f>
        <v/>
      </c>
    </row>
    <row r="1104">
      <c r="A1104" t="inlineStr">
        <is>
          <t>CK13N</t>
        </is>
      </c>
      <c r="B1104" t="inlineStr">
        <is>
          <t>Anzeigen Materialkalkulation</t>
        </is>
      </c>
      <c r="C1104" t="inlineStr">
        <is>
          <t>CO-PC</t>
        </is>
      </c>
      <c r="D1104" s="5" t="n">
        <v>15</v>
      </c>
      <c r="E1104" t="inlineStr"/>
      <c r="F1104">
        <f>IF(ISERROR(VLOOKUP(Transaktionen[[#This Row],[Transaktionen]],BTT[Verwendete Transaktion (Pflichtauswahl)],1,FALSE)),"nein","ja")</f>
        <v/>
      </c>
    </row>
    <row r="1105">
      <c r="A1105" t="inlineStr">
        <is>
          <t>CKM9</t>
        </is>
      </c>
      <c r="B1105" t="inlineStr">
        <is>
          <t>Erklären Customizing zum Werk</t>
        </is>
      </c>
      <c r="C1105" t="inlineStr">
        <is>
          <t>CO-PC</t>
        </is>
      </c>
      <c r="D1105" s="5" t="inlineStr"/>
      <c r="E1105" t="inlineStr"/>
      <c r="F1105">
        <f>IF(ISERROR(VLOOKUP(Transaktionen[[#This Row],[Transaktionen]],BTT[Verwendete Transaktion (Pflichtauswahl)],1,FALSE)),"nein","ja")</f>
        <v/>
      </c>
      <c r="G1105" t="inlineStr">
        <is>
          <t>in neuester Auswertung von Steffen nicht mehr vorhanden</t>
        </is>
      </c>
    </row>
    <row r="1106">
      <c r="A1106" t="inlineStr">
        <is>
          <t>CKMPCD</t>
        </is>
      </c>
      <c r="B1106" t="inlineStr">
        <is>
          <t>Preisänderungsbeleg anzeigen</t>
        </is>
      </c>
      <c r="C1106" t="inlineStr">
        <is>
          <t>CO-PC</t>
        </is>
      </c>
      <c r="D1106" s="5" t="n">
        <v>8</v>
      </c>
      <c r="E1106" t="inlineStr">
        <is>
          <t>DIALOG</t>
        </is>
      </c>
      <c r="F1106">
        <f>IF(ISERROR(VLOOKUP(Transaktionen[[#This Row],[Transaktionen]],BTT[Verwendete Transaktion (Pflichtauswahl)],1,FALSE)),"nein","ja")</f>
        <v/>
      </c>
    </row>
    <row r="1107">
      <c r="A1107" t="inlineStr">
        <is>
          <t>CL01</t>
        </is>
      </c>
      <c r="B1107" t="inlineStr">
        <is>
          <t>Klasse anlegen</t>
        </is>
      </c>
      <c r="C1107" t="inlineStr">
        <is>
          <t>CA</t>
        </is>
      </c>
      <c r="D1107" s="5" t="n">
        <v>59</v>
      </c>
      <c r="E1107" t="inlineStr"/>
      <c r="F1107">
        <f>IF(ISERROR(VLOOKUP(Transaktionen[[#This Row],[Transaktionen]],BTT[Verwendete Transaktion (Pflichtauswahl)],1,FALSE)),"nein","ja")</f>
        <v/>
      </c>
    </row>
    <row r="1108">
      <c r="A1108" t="inlineStr">
        <is>
          <t>CL02</t>
        </is>
      </c>
      <c r="B1108" t="inlineStr">
        <is>
          <t>Klassenverwaltung</t>
        </is>
      </c>
      <c r="C1108" t="inlineStr">
        <is>
          <t>CA</t>
        </is>
      </c>
      <c r="D1108" s="5" t="n">
        <v>12061</v>
      </c>
      <c r="E1108" t="inlineStr">
        <is>
          <t>DIALOG</t>
        </is>
      </c>
      <c r="F1108">
        <f>IF(ISERROR(VLOOKUP(Transaktionen[[#This Row],[Transaktionen]],BTT[Verwendete Transaktion (Pflichtauswahl)],1,FALSE)),"nein","ja")</f>
        <v/>
      </c>
    </row>
    <row r="1109">
      <c r="A1109" t="inlineStr">
        <is>
          <t>CL20N</t>
        </is>
      </c>
      <c r="B1109" t="inlineStr">
        <is>
          <t>Zuordnungen eines Objekts</t>
        </is>
      </c>
      <c r="C1109" t="inlineStr">
        <is>
          <t>CA</t>
        </is>
      </c>
      <c r="D1109" s="5" t="inlineStr"/>
      <c r="E1109" t="inlineStr"/>
      <c r="F1109">
        <f>IF(ISERROR(VLOOKUP(Transaktionen[[#This Row],[Transaktionen]],BTT[Verwendete Transaktion (Pflichtauswahl)],1,FALSE)),"nein","ja")</f>
        <v/>
      </c>
      <c r="G1109" t="inlineStr">
        <is>
          <t>in neuester Auswertung von Steffen nicht mehr vorhanden</t>
        </is>
      </c>
    </row>
    <row r="1110">
      <c r="A1110" t="inlineStr">
        <is>
          <t>CL24N</t>
        </is>
      </c>
      <c r="B1110" t="inlineStr">
        <is>
          <t>Zuordnungen einer Klasse</t>
        </is>
      </c>
      <c r="C1110" t="inlineStr">
        <is>
          <t>CA</t>
        </is>
      </c>
      <c r="D1110" s="5" t="n">
        <v>75658</v>
      </c>
      <c r="E1110" t="inlineStr">
        <is>
          <t>DIALOG</t>
        </is>
      </c>
      <c r="F1110">
        <f>IF(ISERROR(VLOOKUP(Transaktionen[[#This Row],[Transaktionen]],BTT[Verwendete Transaktion (Pflichtauswahl)],1,FALSE)),"nein","ja")</f>
        <v/>
      </c>
    </row>
    <row r="1111">
      <c r="A1111" t="inlineStr">
        <is>
          <t>CL2A</t>
        </is>
      </c>
      <c r="B1111" t="inlineStr">
        <is>
          <t>Klassifizierungsstatus</t>
        </is>
      </c>
      <c r="C1111" t="inlineStr">
        <is>
          <t>CA</t>
        </is>
      </c>
      <c r="D1111" s="5" t="n">
        <v>2</v>
      </c>
      <c r="E1111" t="inlineStr">
        <is>
          <t>DIALOG</t>
        </is>
      </c>
      <c r="F1111">
        <f>IF(ISERROR(VLOOKUP(Transaktionen[[#This Row],[Transaktionen]],BTT[Verwendete Transaktion (Pflichtauswahl)],1,FALSE)),"nein","ja")</f>
        <v/>
      </c>
    </row>
    <row r="1112">
      <c r="A1112" t="inlineStr">
        <is>
          <t>CL2B</t>
        </is>
      </c>
      <c r="B1112" t="inlineStr">
        <is>
          <t>Klassenarten</t>
        </is>
      </c>
      <c r="C1112" t="inlineStr">
        <is>
          <t>CA</t>
        </is>
      </c>
      <c r="D1112" s="5" t="inlineStr"/>
      <c r="E1112" t="inlineStr"/>
      <c r="F1112">
        <f>IF(ISERROR(VLOOKUP(Transaktionen[[#This Row],[Transaktionen]],BTT[Verwendete Transaktion (Pflichtauswahl)],1,FALSE)),"nein","ja")</f>
        <v/>
      </c>
      <c r="G1112" t="inlineStr">
        <is>
          <t>in neuester Auswertung von Steffen nicht mehr vorhanden</t>
        </is>
      </c>
    </row>
    <row r="1113">
      <c r="A1113" t="inlineStr">
        <is>
          <t>CL30N</t>
        </is>
      </c>
      <c r="B1113" t="inlineStr">
        <is>
          <t>Objektsuche in Klassen</t>
        </is>
      </c>
      <c r="C1113" t="inlineStr">
        <is>
          <t>CA</t>
        </is>
      </c>
      <c r="D1113" s="5" t="n">
        <v>554</v>
      </c>
      <c r="E1113" t="inlineStr"/>
      <c r="F1113">
        <f>IF(ISERROR(VLOOKUP(Transaktionen[[#This Row],[Transaktionen]],BTT[Verwendete Transaktion (Pflichtauswahl)],1,FALSE)),"nein","ja")</f>
        <v/>
      </c>
    </row>
    <row r="1114">
      <c r="A1114" t="inlineStr">
        <is>
          <t>CL31</t>
        </is>
      </c>
      <c r="B1114" t="inlineStr">
        <is>
          <t>Objektsuche in Klassenart</t>
        </is>
      </c>
      <c r="C1114" t="inlineStr">
        <is>
          <t>CA</t>
        </is>
      </c>
      <c r="D1114" s="5" t="n">
        <v>27</v>
      </c>
      <c r="E1114" t="inlineStr"/>
      <c r="F1114">
        <f>IF(ISERROR(VLOOKUP(Transaktionen[[#This Row],[Transaktionen]],BTT[Verwendete Transaktion (Pflichtauswahl)],1,FALSE)),"nein","ja")</f>
        <v/>
      </c>
    </row>
    <row r="1115">
      <c r="A1115" t="inlineStr">
        <is>
          <t>CL6AN</t>
        </is>
      </c>
      <c r="B1115" t="inlineStr">
        <is>
          <t>Klassenverzeichnis (ALV)</t>
        </is>
      </c>
      <c r="C1115" t="inlineStr">
        <is>
          <t>CA</t>
        </is>
      </c>
      <c r="D1115" s="5" t="n">
        <v>56</v>
      </c>
      <c r="E1115" t="inlineStr">
        <is>
          <t>DIALOG</t>
        </is>
      </c>
      <c r="F1115">
        <f>IF(ISERROR(VLOOKUP(Transaktionen[[#This Row],[Transaktionen]],BTT[Verwendete Transaktion (Pflichtauswahl)],1,FALSE)),"nein","ja")</f>
        <v/>
      </c>
    </row>
    <row r="1116">
      <c r="A1116" t="inlineStr">
        <is>
          <t>CL6B</t>
        </is>
      </c>
      <c r="B1116" t="inlineStr">
        <is>
          <t>Objektverzeichnis</t>
        </is>
      </c>
      <c r="C1116" t="inlineStr">
        <is>
          <t>CA</t>
        </is>
      </c>
      <c r="D1116" s="5" t="inlineStr"/>
      <c r="E1116" t="inlineStr"/>
      <c r="F1116">
        <f>IF(ISERROR(VLOOKUP(Transaktionen[[#This Row],[Transaktionen]],BTT[Verwendete Transaktion (Pflichtauswahl)],1,FALSE)),"nein","ja")</f>
        <v/>
      </c>
      <c r="G1116" t="inlineStr">
        <is>
          <t>in neuester Auswertung von Steffen nicht mehr vorhanden</t>
        </is>
      </c>
    </row>
    <row r="1117">
      <c r="A1117" t="inlineStr">
        <is>
          <t>CL6BN</t>
        </is>
      </c>
      <c r="B1117" t="inlineStr">
        <is>
          <t>Objektverzeichnis (ALV)</t>
        </is>
      </c>
      <c r="C1117" t="inlineStr">
        <is>
          <t>CA</t>
        </is>
      </c>
      <c r="D1117" s="5" t="n">
        <v>15</v>
      </c>
      <c r="E1117" t="inlineStr"/>
      <c r="F1117">
        <f>IF(ISERROR(VLOOKUP(Transaktionen[[#This Row],[Transaktionen]],BTT[Verwendete Transaktion (Pflichtauswahl)],1,FALSE)),"nein","ja")</f>
        <v/>
      </c>
    </row>
    <row r="1118">
      <c r="A1118" t="inlineStr">
        <is>
          <t>CL6D</t>
        </is>
      </c>
      <c r="B1118" t="inlineStr">
        <is>
          <t>Klassen ohne Vorgänger</t>
        </is>
      </c>
      <c r="C1118" t="inlineStr">
        <is>
          <t>CA</t>
        </is>
      </c>
      <c r="D1118" s="5" t="inlineStr"/>
      <c r="E1118" t="inlineStr"/>
      <c r="F1118">
        <f>IF(ISERROR(VLOOKUP(Transaktionen[[#This Row],[Transaktionen]],BTT[Verwendete Transaktion (Pflichtauswahl)],1,FALSE)),"nein","ja")</f>
        <v/>
      </c>
      <c r="G1118" t="inlineStr">
        <is>
          <t>in neuester Auswertung von Steffen nicht mehr vorhanden</t>
        </is>
      </c>
    </row>
    <row r="1119">
      <c r="A1119" t="inlineStr">
        <is>
          <t>CLHP</t>
        </is>
      </c>
      <c r="B1119" t="inlineStr">
        <is>
          <t>Grafische Hierarchiepflege</t>
        </is>
      </c>
      <c r="C1119" t="inlineStr">
        <is>
          <t>CA</t>
        </is>
      </c>
      <c r="D1119" s="5" t="n">
        <v>3</v>
      </c>
      <c r="E1119" t="inlineStr"/>
      <c r="F1119">
        <f>IF(ISERROR(VLOOKUP(Transaktionen[[#This Row],[Transaktionen]],BTT[Verwendete Transaktion (Pflichtauswahl)],1,FALSE)),"nein","ja")</f>
        <v/>
      </c>
    </row>
    <row r="1120">
      <c r="A1120" t="inlineStr">
        <is>
          <t>CLMM</t>
        </is>
      </c>
      <c r="B1120" t="inlineStr">
        <is>
          <t>Massenänderung von Bewertungen</t>
        </is>
      </c>
      <c r="C1120" t="inlineStr">
        <is>
          <t>CA</t>
        </is>
      </c>
      <c r="D1120" s="5" t="n">
        <v>2</v>
      </c>
      <c r="E1120" t="inlineStr"/>
      <c r="F1120">
        <f>IF(ISERROR(VLOOKUP(Transaktionen[[#This Row],[Transaktionen]],BTT[Verwendete Transaktion (Pflichtauswahl)],1,FALSE)),"nein","ja")</f>
        <v/>
      </c>
    </row>
    <row r="1121">
      <c r="A1121" t="inlineStr">
        <is>
          <t>CM10</t>
        </is>
      </c>
      <c r="B1121" t="inlineStr">
        <is>
          <t>Kapazitätsabgleich</t>
        </is>
      </c>
      <c r="C1121" t="inlineStr">
        <is>
          <t>PP</t>
        </is>
      </c>
      <c r="D1121" s="5" t="n">
        <v>2</v>
      </c>
      <c r="E1121" t="inlineStr"/>
      <c r="F1121">
        <f>IF(ISERROR(VLOOKUP(Transaktionen[[#This Row],[Transaktionen]],BTT[Verwendete Transaktion (Pflichtauswahl)],1,FALSE)),"nein","ja")</f>
        <v/>
      </c>
    </row>
    <row r="1122">
      <c r="A1122" t="inlineStr">
        <is>
          <t>CM24</t>
        </is>
      </c>
      <c r="B1122" t="inlineStr">
        <is>
          <t>Kapazitätsabgl.: PM Einzelkap. tab.</t>
        </is>
      </c>
      <c r="C1122" t="inlineStr">
        <is>
          <t>PP</t>
        </is>
      </c>
      <c r="D1122" s="5" t="n">
        <v>7904</v>
      </c>
      <c r="E1122" t="inlineStr">
        <is>
          <t>DIALOG</t>
        </is>
      </c>
      <c r="F1122">
        <f>IF(ISERROR(VLOOKUP(Transaktionen[[#This Row],[Transaktionen]],BTT[Verwendete Transaktion (Pflichtauswahl)],1,FALSE)),"nein","ja")</f>
        <v/>
      </c>
    </row>
    <row r="1123">
      <c r="A1123" t="inlineStr">
        <is>
          <t>CM25</t>
        </is>
      </c>
      <c r="B1123" t="inlineStr">
        <is>
          <t>Kapazitätsabgl.: Variabel</t>
        </is>
      </c>
      <c r="C1123" t="inlineStr">
        <is>
          <t>PP</t>
        </is>
      </c>
      <c r="D1123" s="5" t="n">
        <v>64</v>
      </c>
      <c r="E1123" t="inlineStr">
        <is>
          <t>DIALOG</t>
        </is>
      </c>
      <c r="F1123">
        <f>IF(ISERROR(VLOOKUP(Transaktionen[[#This Row],[Transaktionen]],BTT[Verwendete Transaktion (Pflichtauswahl)],1,FALSE)),"nein","ja")</f>
        <v/>
      </c>
    </row>
    <row r="1124">
      <c r="A1124" t="inlineStr">
        <is>
          <t>CM30</t>
        </is>
      </c>
      <c r="B1124" t="inlineStr">
        <is>
          <t>Kapazitätsabgl.: PM Einzelkap. graf.</t>
        </is>
      </c>
      <c r="C1124" t="inlineStr">
        <is>
          <t>PP</t>
        </is>
      </c>
      <c r="D1124" s="5" t="n">
        <v>60</v>
      </c>
      <c r="E1124" t="inlineStr">
        <is>
          <t>DIALOG</t>
        </is>
      </c>
      <c r="F1124">
        <f>IF(ISERROR(VLOOKUP(Transaktionen[[#This Row],[Transaktionen]],BTT[Verwendete Transaktion (Pflichtauswahl)],1,FALSE)),"nein","ja")</f>
        <v/>
      </c>
    </row>
    <row r="1125">
      <c r="A1125" t="inlineStr">
        <is>
          <t>CM33</t>
        </is>
      </c>
      <c r="B1125" t="inlineStr">
        <is>
          <t>Kapazitätsabgl.: PM Arbeitspl. graf.</t>
        </is>
      </c>
      <c r="C1125" t="inlineStr">
        <is>
          <t>PP</t>
        </is>
      </c>
      <c r="D1125" s="5" t="n">
        <v>138</v>
      </c>
      <c r="E1125" t="inlineStr">
        <is>
          <t>DIALOG</t>
        </is>
      </c>
      <c r="F1125">
        <f>IF(ISERROR(VLOOKUP(Transaktionen[[#This Row],[Transaktionen]],BTT[Verwendete Transaktion (Pflichtauswahl)],1,FALSE)),"nein","ja")</f>
        <v/>
      </c>
    </row>
    <row r="1126">
      <c r="A1126" t="inlineStr">
        <is>
          <t>CM34</t>
        </is>
      </c>
      <c r="B1126" t="inlineStr">
        <is>
          <t>Kapazitätsabgl.: PM Arbeitspl. tab.</t>
        </is>
      </c>
      <c r="C1126" t="inlineStr">
        <is>
          <t>PP</t>
        </is>
      </c>
      <c r="D1126" s="5" t="n">
        <v>65</v>
      </c>
      <c r="E1126" t="inlineStr">
        <is>
          <t>DIALOG</t>
        </is>
      </c>
      <c r="F1126">
        <f>IF(ISERROR(VLOOKUP(Transaktionen[[#This Row],[Transaktionen]],BTT[Verwendete Transaktion (Pflichtauswahl)],1,FALSE)),"nein","ja")</f>
        <v/>
      </c>
    </row>
    <row r="1127">
      <c r="A1127" t="inlineStr">
        <is>
          <t>CMOD</t>
        </is>
      </c>
      <c r="B1127" t="inlineStr">
        <is>
          <t>Erweiterungen</t>
        </is>
      </c>
      <c r="C1127" t="inlineStr">
        <is>
          <t>SCM</t>
        </is>
      </c>
      <c r="D1127" s="5" t="n">
        <v>1062</v>
      </c>
      <c r="E1127" t="inlineStr">
        <is>
          <t>DIALOG</t>
        </is>
      </c>
      <c r="F1127">
        <f>IF(ISERROR(VLOOKUP(Transaktionen[[#This Row],[Transaktionen]],BTT[Verwendete Transaktion (Pflichtauswahl)],1,FALSE)),"nein","ja")</f>
        <v/>
      </c>
    </row>
    <row r="1128">
      <c r="A1128" t="inlineStr">
        <is>
          <t>CN41</t>
        </is>
      </c>
      <c r="B1128" t="inlineStr">
        <is>
          <t>Strukturübersicht</t>
        </is>
      </c>
      <c r="C1128" t="inlineStr">
        <is>
          <t>PS</t>
        </is>
      </c>
      <c r="D1128" s="5" t="n">
        <v>367</v>
      </c>
      <c r="E1128" t="inlineStr">
        <is>
          <t>DIALOG</t>
        </is>
      </c>
      <c r="F1128">
        <f>IF(ISERROR(VLOOKUP(Transaktionen[[#This Row],[Transaktionen]],BTT[Verwendete Transaktion (Pflichtauswahl)],1,FALSE)),"nein","ja")</f>
        <v/>
      </c>
    </row>
    <row r="1129">
      <c r="A1129" t="inlineStr">
        <is>
          <t>CN41N</t>
        </is>
      </c>
      <c r="B1129" t="inlineStr">
        <is>
          <t>Überblick Projektstruktur</t>
        </is>
      </c>
      <c r="C1129" t="inlineStr">
        <is>
          <t>PS</t>
        </is>
      </c>
      <c r="D1129" s="5" t="n">
        <v>21</v>
      </c>
      <c r="E1129" t="inlineStr">
        <is>
          <t>DIALOG</t>
        </is>
      </c>
      <c r="F1129">
        <f>IF(ISERROR(VLOOKUP(Transaktionen[[#This Row],[Transaktionen]],BTT[Verwendete Transaktion (Pflichtauswahl)],1,FALSE)),"nein","ja")</f>
        <v/>
      </c>
    </row>
    <row r="1130">
      <c r="A1130" t="inlineStr">
        <is>
          <t>CN42N</t>
        </is>
      </c>
      <c r="B1130" t="inlineStr">
        <is>
          <t>Übersicht: Projektdefinitionen</t>
        </is>
      </c>
      <c r="C1130" t="inlineStr">
        <is>
          <t>PS</t>
        </is>
      </c>
      <c r="D1130" s="5" t="n">
        <v>10</v>
      </c>
      <c r="E1130" t="inlineStr"/>
      <c r="F1130">
        <f>IF(ISERROR(VLOOKUP(Transaktionen[[#This Row],[Transaktionen]],BTT[Verwendete Transaktion (Pflichtauswahl)],1,FALSE)),"nein","ja")</f>
        <v/>
      </c>
    </row>
    <row r="1131">
      <c r="A1131" t="inlineStr">
        <is>
          <t>CN43</t>
        </is>
      </c>
      <c r="B1131" t="inlineStr">
        <is>
          <t>Übersicht: PSP-Elemente</t>
        </is>
      </c>
      <c r="C1131" t="inlineStr">
        <is>
          <t>PS</t>
        </is>
      </c>
      <c r="D1131" s="5" t="n">
        <v>1544</v>
      </c>
      <c r="E1131" t="inlineStr">
        <is>
          <t>DIALOG</t>
        </is>
      </c>
      <c r="F1131">
        <f>IF(ISERROR(VLOOKUP(Transaktionen[[#This Row],[Transaktionen]],BTT[Verwendete Transaktion (Pflichtauswahl)],1,FALSE)),"nein","ja")</f>
        <v/>
      </c>
    </row>
    <row r="1132">
      <c r="A1132" t="inlineStr">
        <is>
          <t>CN43N</t>
        </is>
      </c>
      <c r="B1132" t="inlineStr">
        <is>
          <t>Übersicht: PSP-Elemente</t>
        </is>
      </c>
      <c r="C1132" t="inlineStr">
        <is>
          <t>PS</t>
        </is>
      </c>
      <c r="D1132" s="5" t="n">
        <v>233</v>
      </c>
      <c r="E1132" t="inlineStr">
        <is>
          <t>DIALOG</t>
        </is>
      </c>
      <c r="F1132">
        <f>IF(ISERROR(VLOOKUP(Transaktionen[[#This Row],[Transaktionen]],BTT[Verwendete Transaktion (Pflichtauswahl)],1,FALSE)),"nein","ja")</f>
        <v/>
      </c>
    </row>
    <row r="1133">
      <c r="A1133" t="inlineStr">
        <is>
          <t>CN44</t>
        </is>
      </c>
      <c r="B1133" t="inlineStr">
        <is>
          <t>Übersicht: Planaufträge</t>
        </is>
      </c>
      <c r="C1133" t="inlineStr">
        <is>
          <t>PS</t>
        </is>
      </c>
      <c r="D1133" s="5" t="n">
        <v>2</v>
      </c>
      <c r="E1133" t="inlineStr">
        <is>
          <t>DIALOG</t>
        </is>
      </c>
      <c r="F1133">
        <f>IF(ISERROR(VLOOKUP(Transaktionen[[#This Row],[Transaktionen]],BTT[Verwendete Transaktion (Pflichtauswahl)],1,FALSE)),"nein","ja")</f>
        <v/>
      </c>
    </row>
    <row r="1134">
      <c r="A1134" t="inlineStr">
        <is>
          <t>CN45</t>
        </is>
      </c>
      <c r="B1134" t="inlineStr">
        <is>
          <t>Übersicht: Aufträge</t>
        </is>
      </c>
      <c r="C1134" t="inlineStr">
        <is>
          <t>PS</t>
        </is>
      </c>
      <c r="D1134" s="5" t="n">
        <v>34</v>
      </c>
      <c r="E1134" t="inlineStr">
        <is>
          <t>DIALOG</t>
        </is>
      </c>
      <c r="F1134">
        <f>IF(ISERROR(VLOOKUP(Transaktionen[[#This Row],[Transaktionen]],BTT[Verwendete Transaktion (Pflichtauswahl)],1,FALSE)),"nein","ja")</f>
        <v/>
      </c>
    </row>
    <row r="1135">
      <c r="A1135" t="inlineStr">
        <is>
          <t>CN45N</t>
        </is>
      </c>
      <c r="B1135" t="inlineStr">
        <is>
          <t>Übersicht: Aufträge</t>
        </is>
      </c>
      <c r="C1135" t="inlineStr">
        <is>
          <t>PS</t>
        </is>
      </c>
      <c r="D1135" s="5" t="n">
        <v>32</v>
      </c>
      <c r="E1135" t="inlineStr">
        <is>
          <t>DIALOG</t>
        </is>
      </c>
      <c r="F1135">
        <f>IF(ISERROR(VLOOKUP(Transaktionen[[#This Row],[Transaktionen]],BTT[Verwendete Transaktion (Pflichtauswahl)],1,FALSE)),"nein","ja")</f>
        <v/>
      </c>
    </row>
    <row r="1136">
      <c r="A1136" t="inlineStr">
        <is>
          <t>CNB2</t>
        </is>
      </c>
      <c r="B1136" t="inlineStr">
        <is>
          <t>Bestellungen zum Projekt</t>
        </is>
      </c>
      <c r="C1136" t="inlineStr">
        <is>
          <t>PS</t>
        </is>
      </c>
      <c r="D1136" s="5" t="n">
        <v>256</v>
      </c>
      <c r="E1136" t="inlineStr">
        <is>
          <t>DIALOG</t>
        </is>
      </c>
      <c r="F1136">
        <f>IF(ISERROR(VLOOKUP(Transaktionen[[#This Row],[Transaktionen]],BTT[Verwendete Transaktion (Pflichtauswahl)],1,FALSE)),"nein","ja")</f>
        <v/>
      </c>
    </row>
    <row r="1137">
      <c r="A1137" t="inlineStr">
        <is>
          <t>CNR3</t>
        </is>
      </c>
      <c r="B1137" t="inlineStr">
        <is>
          <t>Arbeitsplatz anzeigen</t>
        </is>
      </c>
      <c r="C1137" t="inlineStr">
        <is>
          <t>PP</t>
        </is>
      </c>
      <c r="D1137" s="5" t="n">
        <v>4</v>
      </c>
      <c r="E1137" t="inlineStr">
        <is>
          <t>DIALOG</t>
        </is>
      </c>
      <c r="F1137">
        <f>IF(ISERROR(VLOOKUP(Transaktionen[[#This Row],[Transaktionen]],BTT[Verwendete Transaktion (Pflichtauswahl)],1,FALSE)),"nein","ja")</f>
        <v/>
      </c>
    </row>
    <row r="1138">
      <c r="A1138" t="inlineStr">
        <is>
          <t>CO02</t>
        </is>
      </c>
      <c r="B1138" t="inlineStr">
        <is>
          <t>Ändern Fertigungsauftrag</t>
        </is>
      </c>
      <c r="C1138" t="inlineStr">
        <is>
          <t>PP</t>
        </is>
      </c>
      <c r="D1138" s="5" t="n">
        <v>18</v>
      </c>
      <c r="E1138" t="inlineStr">
        <is>
          <t>DIALOG</t>
        </is>
      </c>
      <c r="F1138">
        <f>IF(ISERROR(VLOOKUP(Transaktionen[[#This Row],[Transaktionen]],BTT[Verwendete Transaktion (Pflichtauswahl)],1,FALSE)),"nein","ja")</f>
        <v/>
      </c>
    </row>
    <row r="1139">
      <c r="A1139" t="inlineStr">
        <is>
          <t>CO09</t>
        </is>
      </c>
      <c r="B1139" t="inlineStr">
        <is>
          <t>Verfügbarkeitsübersicht</t>
        </is>
      </c>
      <c r="C1139" t="inlineStr">
        <is>
          <t>PP</t>
        </is>
      </c>
      <c r="D1139" s="5" t="n">
        <v>40</v>
      </c>
      <c r="E1139" t="inlineStr">
        <is>
          <t>DIALOG</t>
        </is>
      </c>
      <c r="F1139">
        <f>IF(ISERROR(VLOOKUP(Transaktionen[[#This Row],[Transaktionen]],BTT[Verwendete Transaktion (Pflichtauswahl)],1,FALSE)),"nein","ja")</f>
        <v/>
      </c>
    </row>
    <row r="1140">
      <c r="A1140" t="inlineStr">
        <is>
          <t>CO1P</t>
        </is>
      </c>
      <c r="B1140" t="inlineStr">
        <is>
          <t>Vorgemerkte Rückmeldeprozesse</t>
        </is>
      </c>
      <c r="C1140" t="inlineStr">
        <is>
          <t>PS</t>
        </is>
      </c>
      <c r="D1140" s="5" t="n">
        <v>18</v>
      </c>
      <c r="E1140" t="inlineStr">
        <is>
          <t>DIALOG</t>
        </is>
      </c>
      <c r="F1140">
        <f>IF(ISERROR(VLOOKUP(Transaktionen[[#This Row],[Transaktionen]],BTT[Verwendete Transaktion (Pflichtauswahl)],1,FALSE)),"nein","ja")</f>
        <v/>
      </c>
    </row>
    <row r="1141">
      <c r="A1141" t="inlineStr">
        <is>
          <t>CO43</t>
        </is>
      </c>
      <c r="B1141" t="inlineStr">
        <is>
          <t>Zuschläge IST:  FertAuftr   Sammelv.</t>
        </is>
      </c>
      <c r="C1141" t="inlineStr">
        <is>
          <t>CO-OM</t>
        </is>
      </c>
      <c r="D1141" s="5" t="inlineStr"/>
      <c r="E1141" t="inlineStr"/>
      <c r="F1141">
        <f>IF(ISERROR(VLOOKUP(Transaktionen[[#This Row],[Transaktionen]],BTT[Verwendete Transaktion (Pflichtauswahl)],1,FALSE)),"nein","ja")</f>
        <v/>
      </c>
      <c r="G1141" t="inlineStr">
        <is>
          <t>in neuester Auswertung von Steffen nicht mehr vorhanden</t>
        </is>
      </c>
    </row>
    <row r="1142">
      <c r="A1142" t="inlineStr">
        <is>
          <t>CO88</t>
        </is>
      </c>
      <c r="B1142" t="inlineStr">
        <is>
          <t>Ist-Abrechnung: Fert-/Prozeßaufträge</t>
        </is>
      </c>
      <c r="C1142" t="inlineStr">
        <is>
          <t>CO-OM</t>
        </is>
      </c>
      <c r="D1142" s="5" t="inlineStr"/>
      <c r="E1142" t="inlineStr"/>
      <c r="F1142">
        <f>IF(ISERROR(VLOOKUP(Transaktionen[[#This Row],[Transaktionen]],BTT[Verwendete Transaktion (Pflichtauswahl)],1,FALSE)),"nein","ja")</f>
        <v/>
      </c>
      <c r="G1142" t="inlineStr">
        <is>
          <t>in neuester Auswertung von Steffen nicht mehr vorhanden</t>
        </is>
      </c>
    </row>
    <row r="1143">
      <c r="A1143" t="inlineStr">
        <is>
          <t>COCPCPR</t>
        </is>
      </c>
      <c r="B1143" t="inlineStr">
        <is>
          <t>Cockpit für Controlling-Integration</t>
        </is>
      </c>
      <c r="C1143" t="inlineStr">
        <is>
          <t>CO</t>
        </is>
      </c>
      <c r="D1143" s="5" t="n">
        <v>240</v>
      </c>
      <c r="E1143" t="inlineStr">
        <is>
          <t>DIALOG</t>
        </is>
      </c>
      <c r="F1143">
        <f>IF(ISERROR(VLOOKUP(Transaktionen[[#This Row],[Transaktionen]],BTT[Verwendete Transaktion (Pflichtauswahl)],1,FALSE)),"nein","ja")</f>
        <v/>
      </c>
    </row>
    <row r="1144">
      <c r="A1144" t="inlineStr">
        <is>
          <t>COFC</t>
        </is>
      </c>
      <c r="B1144" t="inlineStr">
        <is>
          <t>Nachbearbeitung Fehler Istkosten</t>
        </is>
      </c>
      <c r="C1144" t="inlineStr">
        <is>
          <t>PP</t>
        </is>
      </c>
      <c r="D1144" s="5" t="n">
        <v>288</v>
      </c>
      <c r="E1144" t="inlineStr">
        <is>
          <t>DIALOG</t>
        </is>
      </c>
      <c r="F1144">
        <f>IF(ISERROR(VLOOKUP(Transaktionen[[#This Row],[Transaktionen]],BTT[Verwendete Transaktion (Pflichtauswahl)],1,FALSE)),"nein","ja")</f>
        <v/>
      </c>
    </row>
    <row r="1145">
      <c r="A1145" t="inlineStr">
        <is>
          <t>COGI</t>
        </is>
      </c>
      <c r="B1145" t="inlineStr">
        <is>
          <t>Nachbearbeitung fehlerh. Warenbeweg.</t>
        </is>
      </c>
      <c r="C1145" t="inlineStr">
        <is>
          <t>PP</t>
        </is>
      </c>
      <c r="D1145" s="5" t="n">
        <v>37</v>
      </c>
      <c r="E1145" t="inlineStr"/>
      <c r="F1145">
        <f>IF(ISERROR(VLOOKUP(Transaktionen[[#This Row],[Transaktionen]],BTT[Verwendete Transaktion (Pflichtauswahl)],1,FALSE)),"nein","ja")</f>
        <v/>
      </c>
    </row>
    <row r="1146">
      <c r="A1146" t="inlineStr">
        <is>
          <t>COINTCOCP</t>
        </is>
      </c>
      <c r="B1146" t="inlineStr">
        <is>
          <t>Cockpit für Controlling-Integration</t>
        </is>
      </c>
      <c r="C1146" t="inlineStr">
        <is>
          <t>CO</t>
        </is>
      </c>
      <c r="D1146" s="5" t="n">
        <v>8</v>
      </c>
      <c r="E1146" t="inlineStr">
        <is>
          <t>UPDATE</t>
        </is>
      </c>
      <c r="F1146">
        <f>IF(ISERROR(VLOOKUP(Transaktionen[[#This Row],[Transaktionen]],BTT[Verwendete Transaktion (Pflichtauswahl)],1,FALSE)),"nein","ja")</f>
        <v/>
      </c>
    </row>
    <row r="1147">
      <c r="A1147" t="inlineStr">
        <is>
          <t>CON1</t>
        </is>
      </c>
      <c r="B1147" t="inlineStr">
        <is>
          <t>Nachbew.  IST:  FertAuftr   Einzelv.</t>
        </is>
      </c>
      <c r="C1147" t="inlineStr">
        <is>
          <t>CO-OM</t>
        </is>
      </c>
      <c r="D1147" s="5" t="inlineStr"/>
      <c r="E1147" t="inlineStr"/>
      <c r="F1147">
        <f>IF(ISERROR(VLOOKUP(Transaktionen[[#This Row],[Transaktionen]],BTT[Verwendete Transaktion (Pflichtauswahl)],1,FALSE)),"nein","ja")</f>
        <v/>
      </c>
      <c r="G1147" t="inlineStr">
        <is>
          <t>in neuester Auswertung von Steffen nicht mehr vorhanden</t>
        </is>
      </c>
    </row>
    <row r="1148">
      <c r="A1148" t="inlineStr">
        <is>
          <t>CP02</t>
        </is>
      </c>
      <c r="B1148" t="inlineStr">
        <is>
          <t>Geschäftsprozeß ändern</t>
        </is>
      </c>
      <c r="C1148" t="inlineStr">
        <is>
          <t>PP</t>
        </is>
      </c>
      <c r="D1148" s="5" t="n">
        <v>36</v>
      </c>
      <c r="E1148" t="inlineStr">
        <is>
          <t>DIALOG</t>
        </is>
      </c>
      <c r="F1148">
        <f>IF(ISERROR(VLOOKUP(Transaktionen[[#This Row],[Transaktionen]],BTT[Verwendete Transaktion (Pflichtauswahl)],1,FALSE)),"nein","ja")</f>
        <v/>
      </c>
    </row>
    <row r="1149">
      <c r="A1149" t="inlineStr">
        <is>
          <t>CPT1</t>
        </is>
      </c>
      <c r="B1149" t="inlineStr">
        <is>
          <t>Anlegen Template</t>
        </is>
      </c>
      <c r="C1149" t="inlineStr">
        <is>
          <t>CO-OM</t>
        </is>
      </c>
      <c r="D1149" s="5" t="inlineStr"/>
      <c r="E1149" t="inlineStr"/>
      <c r="F1149">
        <f>IF(ISERROR(VLOOKUP(Transaktionen[[#This Row],[Transaktionen]],BTT[Verwendete Transaktion (Pflichtauswahl)],1,FALSE)),"nein","ja")</f>
        <v/>
      </c>
      <c r="G1149" t="inlineStr">
        <is>
          <t>in neuester Auswertung von Steffen nicht mehr vorhanden</t>
        </is>
      </c>
    </row>
    <row r="1150">
      <c r="A1150" t="inlineStr">
        <is>
          <t>CPTB</t>
        </is>
      </c>
      <c r="B1150" t="inlineStr">
        <is>
          <t>Template-Verrechnung Ist: Aufträge</t>
        </is>
      </c>
      <c r="C1150" t="inlineStr">
        <is>
          <t>CO-OM</t>
        </is>
      </c>
      <c r="D1150" s="5" t="n">
        <v>18</v>
      </c>
      <c r="E1150" t="inlineStr"/>
      <c r="F1150">
        <f>IF(ISERROR(VLOOKUP(Transaktionen[[#This Row],[Transaktionen]],BTT[Verwendete Transaktion (Pflichtauswahl)],1,FALSE)),"nein","ja")</f>
        <v/>
      </c>
    </row>
    <row r="1151">
      <c r="A1151" t="inlineStr">
        <is>
          <t>CPTD</t>
        </is>
      </c>
      <c r="B1151" t="inlineStr">
        <is>
          <t>Templ.-Verr. Ist: Fertigungsaufträge</t>
        </is>
      </c>
      <c r="C1151" t="inlineStr">
        <is>
          <t>PP</t>
        </is>
      </c>
      <c r="D1151" s="5" t="inlineStr"/>
      <c r="E1151" t="inlineStr"/>
      <c r="F1151">
        <f>IF(ISERROR(VLOOKUP(Transaktionen[[#This Row],[Transaktionen]],BTT[Verwendete Transaktion (Pflichtauswahl)],1,FALSE)),"nein","ja")</f>
        <v/>
      </c>
      <c r="G1151" t="inlineStr">
        <is>
          <t>in neuester Auswertung von Steffen nicht mehr vorhanden</t>
        </is>
      </c>
    </row>
    <row r="1152">
      <c r="A1152" t="inlineStr">
        <is>
          <t>CR03</t>
        </is>
      </c>
      <c r="B1152" t="inlineStr">
        <is>
          <t>Arbeitsplatz anzeigen</t>
        </is>
      </c>
      <c r="C1152" t="inlineStr">
        <is>
          <t>PP</t>
        </is>
      </c>
      <c r="D1152" s="5" t="n">
        <v>9400</v>
      </c>
      <c r="E1152" t="inlineStr">
        <is>
          <t>DIALOG</t>
        </is>
      </c>
      <c r="F1152">
        <f>IF(ISERROR(VLOOKUP(Transaktionen[[#This Row],[Transaktionen]],BTT[Verwendete Transaktion (Pflichtauswahl)],1,FALSE)),"nein","ja")</f>
        <v/>
      </c>
    </row>
    <row r="1153">
      <c r="A1153" t="inlineStr">
        <is>
          <t>CR05</t>
        </is>
      </c>
      <c r="B1153" t="inlineStr">
        <is>
          <t>Arbeitsplatzliste</t>
        </is>
      </c>
      <c r="C1153" t="inlineStr">
        <is>
          <t>PP</t>
        </is>
      </c>
      <c r="D1153" s="5" t="n">
        <v>9915</v>
      </c>
      <c r="E1153" t="inlineStr">
        <is>
          <t>DIALOG</t>
        </is>
      </c>
      <c r="F1153">
        <f>IF(ISERROR(VLOOKUP(Transaktionen[[#This Row],[Transaktionen]],BTT[Verwendete Transaktion (Pflichtauswahl)],1,FALSE)),"nein","ja")</f>
        <v/>
      </c>
    </row>
    <row r="1154">
      <c r="A1154" t="inlineStr">
        <is>
          <t>CR06</t>
        </is>
      </c>
      <c r="B1154" t="inlineStr">
        <is>
          <t>Arbeitsplatz Kostenstellenzuordn.</t>
        </is>
      </c>
      <c r="C1154" t="inlineStr">
        <is>
          <t>PP</t>
        </is>
      </c>
      <c r="D1154" s="5" t="n">
        <v>3947</v>
      </c>
      <c r="E1154" t="inlineStr">
        <is>
          <t>DIALOG</t>
        </is>
      </c>
      <c r="F1154">
        <f>IF(ISERROR(VLOOKUP(Transaktionen[[#This Row],[Transaktionen]],BTT[Verwendete Transaktion (Pflichtauswahl)],1,FALSE)),"nein","ja")</f>
        <v/>
      </c>
    </row>
    <row r="1155">
      <c r="A1155" t="inlineStr">
        <is>
          <t>CR07</t>
        </is>
      </c>
      <c r="B1155" t="inlineStr">
        <is>
          <t>Arbeitsplatzkapazitäten</t>
        </is>
      </c>
      <c r="C1155" t="inlineStr">
        <is>
          <t>PP</t>
        </is>
      </c>
      <c r="D1155" s="5" t="n">
        <v>52</v>
      </c>
      <c r="E1155" t="inlineStr">
        <is>
          <t>DIALOG</t>
        </is>
      </c>
      <c r="F1155">
        <f>IF(ISERROR(VLOOKUP(Transaktionen[[#This Row],[Transaktionen]],BTT[Verwendete Transaktion (Pflichtauswahl)],1,FALSE)),"nein","ja")</f>
        <v/>
      </c>
    </row>
    <row r="1156">
      <c r="A1156" t="inlineStr">
        <is>
          <t>CR08</t>
        </is>
      </c>
      <c r="B1156" t="inlineStr">
        <is>
          <t>Arbeitsplatzhierarchie</t>
        </is>
      </c>
      <c r="C1156" t="inlineStr">
        <is>
          <t>PP</t>
        </is>
      </c>
      <c r="D1156" s="5" t="n">
        <v>252</v>
      </c>
      <c r="E1156" t="inlineStr">
        <is>
          <t>DIALOG</t>
        </is>
      </c>
      <c r="F1156">
        <f>IF(ISERROR(VLOOKUP(Transaktionen[[#This Row],[Transaktionen]],BTT[Verwendete Transaktion (Pflichtauswahl)],1,FALSE)),"nein","ja")</f>
        <v/>
      </c>
    </row>
    <row r="1157">
      <c r="A1157" t="inlineStr">
        <is>
          <t>CR10</t>
        </is>
      </c>
      <c r="B1157" t="inlineStr">
        <is>
          <t>Arbeitsplatz Änderungsbelege</t>
        </is>
      </c>
      <c r="C1157" t="inlineStr">
        <is>
          <t>PP</t>
        </is>
      </c>
      <c r="D1157" s="5" t="n">
        <v>16</v>
      </c>
      <c r="E1157" t="inlineStr">
        <is>
          <t>DIALOG</t>
        </is>
      </c>
      <c r="F1157">
        <f>IF(ISERROR(VLOOKUP(Transaktionen[[#This Row],[Transaktionen]],BTT[Verwendete Transaktion (Pflichtauswahl)],1,FALSE)),"nein","ja")</f>
        <v/>
      </c>
    </row>
    <row r="1158">
      <c r="A1158" t="inlineStr">
        <is>
          <t>CR13</t>
        </is>
      </c>
      <c r="B1158" t="inlineStr">
        <is>
          <t>Anzeigen Kapazität</t>
        </is>
      </c>
      <c r="C1158" t="inlineStr">
        <is>
          <t>PP</t>
        </is>
      </c>
      <c r="D1158" s="5" t="n">
        <v>2</v>
      </c>
      <c r="E1158" t="inlineStr">
        <is>
          <t>DIALOG</t>
        </is>
      </c>
      <c r="F1158">
        <f>IF(ISERROR(VLOOKUP(Transaktionen[[#This Row],[Transaktionen]],BTT[Verwendete Transaktion (Pflichtauswahl)],1,FALSE)),"nein","ja")</f>
        <v/>
      </c>
    </row>
    <row r="1159">
      <c r="A1159" t="inlineStr">
        <is>
          <t>CR15</t>
        </is>
      </c>
      <c r="B1159" t="inlineStr">
        <is>
          <t>Verwendung Kapazität</t>
        </is>
      </c>
      <c r="C1159" t="inlineStr">
        <is>
          <t>PP</t>
        </is>
      </c>
      <c r="D1159" s="5" t="n">
        <v>24</v>
      </c>
      <c r="E1159" t="inlineStr">
        <is>
          <t>DIALOG</t>
        </is>
      </c>
      <c r="F1159">
        <f>IF(ISERROR(VLOOKUP(Transaktionen[[#This Row],[Transaktionen]],BTT[Verwendete Transaktion (Pflichtauswahl)],1,FALSE)),"nein","ja")</f>
        <v/>
      </c>
    </row>
    <row r="1160">
      <c r="A1160" t="inlineStr">
        <is>
          <t>CR23</t>
        </is>
      </c>
      <c r="B1160" t="inlineStr">
        <is>
          <t>Anzeigen Hierarchie</t>
        </is>
      </c>
      <c r="C1160" t="inlineStr">
        <is>
          <t>PP</t>
        </is>
      </c>
      <c r="D1160" s="5" t="n">
        <v>20</v>
      </c>
      <c r="E1160" t="inlineStr">
        <is>
          <t>DIALOG</t>
        </is>
      </c>
      <c r="F1160">
        <f>IF(ISERROR(VLOOKUP(Transaktionen[[#This Row],[Transaktionen]],BTT[Verwendete Transaktion (Pflichtauswahl)],1,FALSE)),"nein","ja")</f>
        <v/>
      </c>
    </row>
    <row r="1161">
      <c r="A1161" t="inlineStr">
        <is>
          <t>CRAA</t>
        </is>
      </c>
      <c r="B1161" t="inlineStr">
        <is>
          <t>Arbeitsplatz anzeigen</t>
        </is>
      </c>
      <c r="C1161" t="inlineStr">
        <is>
          <t>PP</t>
        </is>
      </c>
      <c r="D1161" s="5" t="inlineStr"/>
      <c r="E1161" t="inlineStr"/>
      <c r="F1161">
        <f>IF(ISERROR(VLOOKUP(Transaktionen[[#This Row],[Transaktionen]],BTT[Verwendete Transaktion (Pflichtauswahl)],1,FALSE)),"nein","ja")</f>
        <v/>
      </c>
      <c r="G1161" t="inlineStr">
        <is>
          <t>in neuester Auswertung von Steffen nicht mehr vorhanden</t>
        </is>
      </c>
    </row>
    <row r="1162">
      <c r="A1162" t="inlineStr">
        <is>
          <t>CRAH</t>
        </is>
      </c>
      <c r="B1162" t="inlineStr">
        <is>
          <t>Arbeitsplatz anlegen</t>
        </is>
      </c>
      <c r="C1162" t="inlineStr">
        <is>
          <t>PP</t>
        </is>
      </c>
      <c r="D1162" s="5" t="n">
        <v>68</v>
      </c>
      <c r="E1162" t="inlineStr">
        <is>
          <t>UPDATE</t>
        </is>
      </c>
      <c r="F1162">
        <f>IF(ISERROR(VLOOKUP(Transaktionen[[#This Row],[Transaktionen]],BTT[Verwendete Transaktion (Pflichtauswahl)],1,FALSE)),"nein","ja")</f>
        <v/>
      </c>
    </row>
    <row r="1163">
      <c r="A1163" t="inlineStr">
        <is>
          <t>CRAV</t>
        </is>
      </c>
      <c r="B1163" t="inlineStr">
        <is>
          <t>Arbeitsplatz aendern</t>
        </is>
      </c>
      <c r="C1163" t="inlineStr">
        <is>
          <t>PM</t>
        </is>
      </c>
      <c r="D1163" s="5" t="n">
        <v>339</v>
      </c>
      <c r="E1163" t="inlineStr">
        <is>
          <t>UPDATE</t>
        </is>
      </c>
      <c r="F1163">
        <f>IF(ISERROR(VLOOKUP(Transaktionen[[#This Row],[Transaktionen]],BTT[Verwendete Transaktion (Pflichtauswahl)],1,FALSE)),"nein","ja")</f>
        <v/>
      </c>
    </row>
    <row r="1164">
      <c r="A1164" t="inlineStr">
        <is>
          <t>CRMSRVCOCP</t>
        </is>
      </c>
      <c r="B1164" t="inlineStr">
        <is>
          <t>Cockpit für Controlling-Integration</t>
        </is>
      </c>
      <c r="C1164" t="inlineStr">
        <is>
          <t>CO</t>
        </is>
      </c>
      <c r="D1164" s="5" t="n">
        <v>3158</v>
      </c>
      <c r="E1164" t="inlineStr">
        <is>
          <t>DIALOG</t>
        </is>
      </c>
      <c r="F1164">
        <f>IF(ISERROR(VLOOKUP(Transaktionen[[#This Row],[Transaktionen]],BTT[Verwendete Transaktion (Pflichtauswahl)],1,FALSE)),"nein","ja")</f>
        <v/>
      </c>
    </row>
    <row r="1165">
      <c r="A1165" t="inlineStr">
        <is>
          <t>CRQ3</t>
        </is>
      </c>
      <c r="B1165" t="inlineStr">
        <is>
          <t>Arbeitsplatz anzeigen</t>
        </is>
      </c>
      <c r="C1165" t="inlineStr">
        <is>
          <t>QM</t>
        </is>
      </c>
      <c r="D1165" s="5" t="n">
        <v>34</v>
      </c>
      <c r="E1165" t="inlineStr">
        <is>
          <t>DIALOG</t>
        </is>
      </c>
      <c r="F1165">
        <f>IF(ISERROR(VLOOKUP(Transaktionen[[#This Row],[Transaktionen]],BTT[Verwendete Transaktion (Pflichtauswahl)],1,FALSE)),"nein","ja")</f>
        <v/>
      </c>
      <c r="G1165" t="inlineStr">
        <is>
          <t>Stammdaten</t>
        </is>
      </c>
    </row>
    <row r="1166">
      <c r="A1166" t="inlineStr">
        <is>
          <t>CS01</t>
        </is>
      </c>
      <c r="B1166" t="inlineStr">
        <is>
          <t>Anlegen Materialstückliste</t>
        </is>
      </c>
      <c r="C1166" t="inlineStr">
        <is>
          <t>PM</t>
        </is>
      </c>
      <c r="D1166" s="5" t="n">
        <v>965</v>
      </c>
      <c r="E1166" t="inlineStr">
        <is>
          <t>DIALOG</t>
        </is>
      </c>
      <c r="F1166">
        <f>IF(ISERROR(VLOOKUP(Transaktionen[[#This Row],[Transaktionen]],BTT[Verwendete Transaktion (Pflichtauswahl)],1,FALSE)),"nein","ja")</f>
        <v/>
      </c>
    </row>
    <row r="1167">
      <c r="A1167" t="inlineStr">
        <is>
          <t>CS02</t>
        </is>
      </c>
      <c r="B1167" t="inlineStr">
        <is>
          <t>Ändern Materialstückliste</t>
        </is>
      </c>
      <c r="C1167" t="inlineStr">
        <is>
          <t>PM</t>
        </is>
      </c>
      <c r="D1167" s="5" t="n">
        <v>2207</v>
      </c>
      <c r="E1167" t="inlineStr">
        <is>
          <t>DIALOG</t>
        </is>
      </c>
      <c r="F1167">
        <f>IF(ISERROR(VLOOKUP(Transaktionen[[#This Row],[Transaktionen]],BTT[Verwendete Transaktion (Pflichtauswahl)],1,FALSE)),"nein","ja")</f>
        <v/>
      </c>
    </row>
    <row r="1168">
      <c r="A1168" t="inlineStr">
        <is>
          <t>CS03</t>
        </is>
      </c>
      <c r="B1168" t="inlineStr">
        <is>
          <t>Anzeigen Materialstückliste</t>
        </is>
      </c>
      <c r="C1168" t="inlineStr">
        <is>
          <t>PM</t>
        </is>
      </c>
      <c r="D1168" s="5" t="n">
        <v>1834</v>
      </c>
      <c r="E1168" t="inlineStr">
        <is>
          <t>DIALOG</t>
        </is>
      </c>
      <c r="F1168">
        <f>IF(ISERROR(VLOOKUP(Transaktionen[[#This Row],[Transaktionen]],BTT[Verwendete Transaktion (Pflichtauswahl)],1,FALSE)),"nein","ja")</f>
        <v/>
      </c>
    </row>
    <row r="1169">
      <c r="A1169" t="inlineStr">
        <is>
          <t>CS05</t>
        </is>
      </c>
      <c r="B1169" t="inlineStr">
        <is>
          <t>Ändern Stücklistengruppe Material</t>
        </is>
      </c>
      <c r="C1169" t="inlineStr">
        <is>
          <t>PM</t>
        </is>
      </c>
      <c r="D1169" s="5" t="n">
        <v>10</v>
      </c>
      <c r="E1169" t="inlineStr">
        <is>
          <t>DIALOG</t>
        </is>
      </c>
      <c r="F1169">
        <f>IF(ISERROR(VLOOKUP(Transaktionen[[#This Row],[Transaktionen]],BTT[Verwendete Transaktion (Pflichtauswahl)],1,FALSE)),"nein","ja")</f>
        <v/>
      </c>
    </row>
    <row r="1170">
      <c r="A1170" t="inlineStr">
        <is>
          <t>CS06</t>
        </is>
      </c>
      <c r="B1170" t="inlineStr">
        <is>
          <t>Anzeigen Stücklistengruppe Material</t>
        </is>
      </c>
      <c r="C1170" t="inlineStr">
        <is>
          <t>PM</t>
        </is>
      </c>
      <c r="D1170" s="5" t="n">
        <v>33</v>
      </c>
      <c r="E1170" t="inlineStr">
        <is>
          <t>DIALOG</t>
        </is>
      </c>
      <c r="F1170">
        <f>IF(ISERROR(VLOOKUP(Transaktionen[[#This Row],[Transaktionen]],BTT[Verwendete Transaktion (Pflichtauswahl)],1,FALSE)),"nein","ja")</f>
        <v/>
      </c>
    </row>
    <row r="1171">
      <c r="A1171" t="inlineStr">
        <is>
          <t>CS07</t>
        </is>
      </c>
      <c r="B1171" t="inlineStr">
        <is>
          <t>Anlegen Werkszuordnung MaterialStl</t>
        </is>
      </c>
      <c r="C1171" t="inlineStr">
        <is>
          <t>PM</t>
        </is>
      </c>
      <c r="D1171" s="5" t="n">
        <v>20</v>
      </c>
      <c r="E1171" t="inlineStr">
        <is>
          <t>DIALOG</t>
        </is>
      </c>
      <c r="F1171">
        <f>IF(ISERROR(VLOOKUP(Transaktionen[[#This Row],[Transaktionen]],BTT[Verwendete Transaktion (Pflichtauswahl)],1,FALSE)),"nein","ja")</f>
        <v/>
      </c>
    </row>
    <row r="1172">
      <c r="A1172" t="inlineStr">
        <is>
          <t>CS09</t>
        </is>
      </c>
      <c r="B1172" t="inlineStr">
        <is>
          <t>Anzeigen Werkszuordnung MaterialStl</t>
        </is>
      </c>
      <c r="C1172" t="inlineStr">
        <is>
          <t>PM</t>
        </is>
      </c>
      <c r="D1172" s="5" t="n">
        <v>59</v>
      </c>
      <c r="E1172" t="inlineStr">
        <is>
          <t>DIALOG</t>
        </is>
      </c>
      <c r="F1172">
        <f>IF(ISERROR(VLOOKUP(Transaktionen[[#This Row],[Transaktionen]],BTT[Verwendete Transaktion (Pflichtauswahl)],1,FALSE)),"nein","ja")</f>
        <v/>
      </c>
    </row>
    <row r="1173">
      <c r="A1173" t="inlineStr">
        <is>
          <t>CS14</t>
        </is>
      </c>
      <c r="B1173" t="inlineStr">
        <is>
          <t>Stücklistenvergleich</t>
        </is>
      </c>
      <c r="C1173" t="inlineStr">
        <is>
          <t>PM</t>
        </is>
      </c>
      <c r="D1173" s="5" t="n">
        <v>3</v>
      </c>
      <c r="E1173" t="inlineStr">
        <is>
          <t>DIALOG</t>
        </is>
      </c>
      <c r="F1173">
        <f>IF(ISERROR(VLOOKUP(Transaktionen[[#This Row],[Transaktionen]],BTT[Verwendete Transaktion (Pflichtauswahl)],1,FALSE)),"nein","ja")</f>
        <v/>
      </c>
    </row>
    <row r="1174">
      <c r="A1174" t="inlineStr">
        <is>
          <t>CS15</t>
        </is>
      </c>
      <c r="B1174" t="inlineStr">
        <is>
          <t>Materialverwendung einstufig</t>
        </is>
      </c>
      <c r="C1174" t="inlineStr">
        <is>
          <t>PM</t>
        </is>
      </c>
      <c r="D1174" s="5" t="n">
        <v>30</v>
      </c>
      <c r="E1174" t="inlineStr">
        <is>
          <t>DIALOG</t>
        </is>
      </c>
      <c r="F1174">
        <f>IF(ISERROR(VLOOKUP(Transaktionen[[#This Row],[Transaktionen]],BTT[Verwendete Transaktion (Pflichtauswahl)],1,FALSE)),"nein","ja")</f>
        <v/>
      </c>
    </row>
    <row r="1175">
      <c r="A1175" t="inlineStr">
        <is>
          <t>CS20</t>
        </is>
      </c>
      <c r="B1175" t="inlineStr">
        <is>
          <t>Massenänderungen: Einstiegsbild</t>
        </is>
      </c>
      <c r="C1175" t="inlineStr">
        <is>
          <t>PM</t>
        </is>
      </c>
      <c r="D1175" s="5" t="n">
        <v>8</v>
      </c>
      <c r="E1175" t="inlineStr"/>
      <c r="F1175">
        <f>IF(ISERROR(VLOOKUP(Transaktionen[[#This Row],[Transaktionen]],BTT[Verwendete Transaktion (Pflichtauswahl)],1,FALSE)),"nein","ja")</f>
        <v/>
      </c>
    </row>
    <row r="1176">
      <c r="A1176" t="inlineStr">
        <is>
          <t>CS80</t>
        </is>
      </c>
      <c r="B1176" t="inlineStr">
        <is>
          <t>Änderungsbelege Materialstückliste</t>
        </is>
      </c>
      <c r="C1176" t="inlineStr">
        <is>
          <t>PM</t>
        </is>
      </c>
      <c r="D1176" s="5" t="n">
        <v>12</v>
      </c>
      <c r="E1176" t="inlineStr">
        <is>
          <t>DIALOG</t>
        </is>
      </c>
      <c r="F1176">
        <f>IF(ISERROR(VLOOKUP(Transaktionen[[#This Row],[Transaktionen]],BTT[Verwendete Transaktion (Pflichtauswahl)],1,FALSE)),"nein","ja")</f>
        <v/>
      </c>
    </row>
    <row r="1177">
      <c r="A1177" t="inlineStr">
        <is>
          <t>CT03</t>
        </is>
      </c>
      <c r="B1177" t="inlineStr">
        <is>
          <t>Merkmal anzeigen</t>
        </is>
      </c>
      <c r="C1177" t="inlineStr">
        <is>
          <t>CA</t>
        </is>
      </c>
      <c r="D1177" s="5" t="n">
        <v>2</v>
      </c>
      <c r="E1177" t="inlineStr">
        <is>
          <t>DIALOG</t>
        </is>
      </c>
      <c r="F1177">
        <f>IF(ISERROR(VLOOKUP(Transaktionen[[#This Row],[Transaktionen]],BTT[Verwendete Transaktion (Pflichtauswahl)],1,FALSE)),"nein","ja")</f>
        <v/>
      </c>
    </row>
    <row r="1178">
      <c r="A1178" t="inlineStr">
        <is>
          <t>CT04</t>
        </is>
      </c>
      <c r="B1178" t="inlineStr">
        <is>
          <t>Merkmalverwaltung</t>
        </is>
      </c>
      <c r="C1178" t="inlineStr">
        <is>
          <t>CA</t>
        </is>
      </c>
      <c r="D1178" s="5" t="n">
        <v>1823</v>
      </c>
      <c r="E1178" t="inlineStr">
        <is>
          <t>DIALOG</t>
        </is>
      </c>
      <c r="F1178">
        <f>IF(ISERROR(VLOOKUP(Transaktionen[[#This Row],[Transaktionen]],BTT[Verwendete Transaktion (Pflichtauswahl)],1,FALSE)),"nein","ja")</f>
        <v/>
      </c>
    </row>
    <row r="1179">
      <c r="A1179" t="inlineStr">
        <is>
          <t>CT10</t>
        </is>
      </c>
      <c r="B1179" t="inlineStr">
        <is>
          <t>Merkmalverzeichnis</t>
        </is>
      </c>
      <c r="C1179" t="inlineStr">
        <is>
          <t>CA</t>
        </is>
      </c>
      <c r="D1179" s="5" t="n">
        <v>48</v>
      </c>
      <c r="E1179" t="inlineStr">
        <is>
          <t>DIALOG</t>
        </is>
      </c>
      <c r="F1179">
        <f>IF(ISERROR(VLOOKUP(Transaktionen[[#This Row],[Transaktionen]],BTT[Verwendete Transaktion (Pflichtauswahl)],1,FALSE)),"nein","ja")</f>
        <v/>
      </c>
    </row>
    <row r="1180">
      <c r="A1180" t="inlineStr">
        <is>
          <t>CT12</t>
        </is>
      </c>
      <c r="B1180" t="inlineStr">
        <is>
          <t>Verwendungsnachweis Merkmalumfeld</t>
        </is>
      </c>
      <c r="C1180" t="inlineStr">
        <is>
          <t>CA</t>
        </is>
      </c>
      <c r="D1180" s="5" t="n">
        <v>2</v>
      </c>
      <c r="E1180" t="inlineStr"/>
      <c r="F1180">
        <f>IF(ISERROR(VLOOKUP(Transaktionen[[#This Row],[Transaktionen]],BTT[Verwendete Transaktion (Pflichtauswahl)],1,FALSE)),"nein","ja")</f>
        <v/>
      </c>
    </row>
    <row r="1181">
      <c r="A1181" t="inlineStr">
        <is>
          <t>CU01</t>
        </is>
      </c>
      <c r="B1181" t="inlineStr">
        <is>
          <t>Anlegen Beziehungswissen</t>
        </is>
      </c>
      <c r="C1181" t="inlineStr">
        <is>
          <t>CA</t>
        </is>
      </c>
      <c r="D1181" s="5" t="n">
        <v>9</v>
      </c>
      <c r="E1181" t="inlineStr">
        <is>
          <t>DIALOG</t>
        </is>
      </c>
      <c r="F1181">
        <f>IF(ISERROR(VLOOKUP(Transaktionen[[#This Row],[Transaktionen]],BTT[Verwendete Transaktion (Pflichtauswahl)],1,FALSE)),"nein","ja")</f>
        <v/>
      </c>
    </row>
    <row r="1182">
      <c r="A1182" t="inlineStr">
        <is>
          <t>CU03</t>
        </is>
      </c>
      <c r="B1182" t="inlineStr">
        <is>
          <t>Anzeigen Beziehungswissen</t>
        </is>
      </c>
      <c r="C1182" t="inlineStr">
        <is>
          <t>CA</t>
        </is>
      </c>
      <c r="D1182" s="5" t="n">
        <v>48</v>
      </c>
      <c r="E1182" t="inlineStr">
        <is>
          <t>DIALOG</t>
        </is>
      </c>
      <c r="F1182">
        <f>IF(ISERROR(VLOOKUP(Transaktionen[[#This Row],[Transaktionen]],BTT[Verwendete Transaktion (Pflichtauswahl)],1,FALSE)),"nein","ja")</f>
        <v/>
      </c>
    </row>
    <row r="1183">
      <c r="A1183" t="inlineStr">
        <is>
          <t>CU04</t>
        </is>
      </c>
      <c r="B1183" t="inlineStr">
        <is>
          <t>Beziehungsliste</t>
        </is>
      </c>
      <c r="C1183" t="inlineStr">
        <is>
          <t>CA</t>
        </is>
      </c>
      <c r="D1183" s="5" t="n">
        <v>12</v>
      </c>
      <c r="E1183" t="inlineStr">
        <is>
          <t>DIALOG</t>
        </is>
      </c>
      <c r="F1183">
        <f>IF(ISERROR(VLOOKUP(Transaktionen[[#This Row],[Transaktionen]],BTT[Verwendete Transaktion (Pflichtauswahl)],1,FALSE)),"nein","ja")</f>
        <v/>
      </c>
    </row>
    <row r="1184">
      <c r="A1184" t="inlineStr">
        <is>
          <t>CV03N</t>
        </is>
      </c>
      <c r="B1184" t="inlineStr">
        <is>
          <t>Dokument anzeigen</t>
        </is>
      </c>
      <c r="C1184" t="inlineStr">
        <is>
          <t>CA</t>
        </is>
      </c>
      <c r="D1184" s="5" t="n">
        <v>62</v>
      </c>
      <c r="E1184" t="inlineStr">
        <is>
          <t>DIALOG</t>
        </is>
      </c>
      <c r="F1184">
        <f>IF(ISERROR(VLOOKUP(Transaktionen[[#This Row],[Transaktionen]],BTT[Verwendete Transaktion (Pflichtauswahl)],1,FALSE)),"nein","ja")</f>
        <v/>
      </c>
    </row>
    <row r="1185">
      <c r="A1185" t="inlineStr">
        <is>
          <t>CV04N</t>
        </is>
      </c>
      <c r="B1185" t="inlineStr">
        <is>
          <t>Dokument suchen</t>
        </is>
      </c>
      <c r="C1185" t="inlineStr">
        <is>
          <t>CA</t>
        </is>
      </c>
      <c r="D1185" s="5" t="n">
        <v>2</v>
      </c>
      <c r="E1185" t="inlineStr">
        <is>
          <t>DIALOG</t>
        </is>
      </c>
      <c r="F1185">
        <f>IF(ISERROR(VLOOKUP(Transaktionen[[#This Row],[Transaktionen]],BTT[Verwendete Transaktion (Pflichtauswahl)],1,FALSE)),"nein","ja")</f>
        <v/>
      </c>
    </row>
    <row r="1186">
      <c r="A1186" t="inlineStr">
        <is>
          <t>DA_CONTROL</t>
        </is>
      </c>
      <c r="B1186" t="inlineStr">
        <is>
          <t>Steuerung Datenarchivierung</t>
        </is>
      </c>
      <c r="C1186" t="inlineStr">
        <is>
          <t>BC</t>
        </is>
      </c>
      <c r="D1186" s="5" t="n">
        <v>36</v>
      </c>
      <c r="E1186" t="inlineStr">
        <is>
          <t>DIALOG</t>
        </is>
      </c>
      <c r="F1186">
        <f>IF(ISERROR(VLOOKUP(Transaktionen[[#This Row],[Transaktionen]],BTT[Verwendete Transaktion (Pflichtauswahl)],1,FALSE)),"nein","ja")</f>
        <v/>
      </c>
    </row>
    <row r="1187">
      <c r="A1187" t="inlineStr">
        <is>
          <t>DA_SARA</t>
        </is>
      </c>
      <c r="B1187" t="inlineStr">
        <is>
          <t>Prüfen / Löschen zentral</t>
        </is>
      </c>
      <c r="C1187" t="inlineStr">
        <is>
          <t>BC</t>
        </is>
      </c>
      <c r="D1187" s="5" t="inlineStr"/>
      <c r="E1187" t="inlineStr"/>
      <c r="F1187">
        <f>IF(ISERROR(VLOOKUP(Transaktionen[[#This Row],[Transaktionen]],BTT[Verwendete Transaktion (Pflichtauswahl)],1,FALSE)),"nein","ja")</f>
        <v/>
      </c>
      <c r="G1187" t="inlineStr">
        <is>
          <t>in neuester Auswertung von Steffen nicht mehr vorhanden</t>
        </is>
      </c>
    </row>
    <row r="1188">
      <c r="A1188" t="inlineStr">
        <is>
          <t>DB02</t>
        </is>
      </c>
      <c r="B1188" t="inlineStr">
        <is>
          <t>Monitor für Tabellen und Indices</t>
        </is>
      </c>
      <c r="C1188" t="inlineStr">
        <is>
          <t>BC</t>
        </is>
      </c>
      <c r="D1188" s="5" t="n">
        <v>7</v>
      </c>
      <c r="E1188" t="inlineStr"/>
      <c r="F1188">
        <f>IF(ISERROR(VLOOKUP(Transaktionen[[#This Row],[Transaktionen]],BTT[Verwendete Transaktion (Pflichtauswahl)],1,FALSE)),"nein","ja")</f>
        <v/>
      </c>
    </row>
    <row r="1189">
      <c r="A1189" t="inlineStr">
        <is>
          <t>DB13</t>
        </is>
      </c>
      <c r="B1189" t="inlineStr">
        <is>
          <t>DBA-Einplanungskalender</t>
        </is>
      </c>
      <c r="C1189" t="inlineStr">
        <is>
          <t>BC</t>
        </is>
      </c>
      <c r="D1189" s="5" t="inlineStr"/>
      <c r="E1189" t="inlineStr"/>
      <c r="F1189">
        <f>IF(ISERROR(VLOOKUP(Transaktionen[[#This Row],[Transaktionen]],BTT[Verwendete Transaktion (Pflichtauswahl)],1,FALSE)),"nein","ja")</f>
        <v/>
      </c>
      <c r="G1189" t="inlineStr">
        <is>
          <t>in neuester Auswertung von Steffen nicht mehr vorhanden</t>
        </is>
      </c>
    </row>
    <row r="1190">
      <c r="A1190" t="inlineStr">
        <is>
          <t>DB15</t>
        </is>
      </c>
      <c r="B1190" t="inlineStr">
        <is>
          <t>Datenarchivierung: DB-Tabellen</t>
        </is>
      </c>
      <c r="C1190" t="inlineStr">
        <is>
          <t>BC</t>
        </is>
      </c>
      <c r="D1190" s="5" t="n">
        <v>104</v>
      </c>
      <c r="E1190" t="inlineStr">
        <is>
          <t>DIALOG</t>
        </is>
      </c>
      <c r="F1190">
        <f>IF(ISERROR(VLOOKUP(Transaktionen[[#This Row],[Transaktionen]],BTT[Verwendete Transaktion (Pflichtauswahl)],1,FALSE)),"nein","ja")</f>
        <v/>
      </c>
    </row>
    <row r="1191">
      <c r="A1191" t="inlineStr">
        <is>
          <t>DBACOCKPIT</t>
        </is>
      </c>
      <c r="B1191" t="inlineStr">
        <is>
          <t>DBA Cockpit starten</t>
        </is>
      </c>
      <c r="C1191" t="inlineStr">
        <is>
          <t>HAN</t>
        </is>
      </c>
      <c r="D1191" s="5" t="n">
        <v>1980</v>
      </c>
      <c r="E1191" t="inlineStr">
        <is>
          <t>DIALOG</t>
        </is>
      </c>
      <c r="F1191">
        <f>IF(ISERROR(VLOOKUP(Transaktionen[[#This Row],[Transaktionen]],BTT[Verwendete Transaktion (Pflichtauswahl)],1,FALSE)),"nein","ja")</f>
        <v/>
      </c>
    </row>
    <row r="1192">
      <c r="A1192" t="inlineStr">
        <is>
          <t>DBCO</t>
        </is>
      </c>
      <c r="B1192" t="inlineStr">
        <is>
          <t>DB-Verbindungspflege</t>
        </is>
      </c>
      <c r="C1192" t="inlineStr">
        <is>
          <t>BC</t>
        </is>
      </c>
      <c r="D1192" s="5" t="inlineStr"/>
      <c r="E1192" t="inlineStr"/>
      <c r="F1192">
        <f>IF(ISERROR(VLOOKUP(Transaktionen[[#This Row],[Transaktionen]],BTT[Verwendete Transaktion (Pflichtauswahl)],1,FALSE)),"nein","ja")</f>
        <v/>
      </c>
      <c r="G1192" t="inlineStr">
        <is>
          <t>in neuester Auswertung von Steffen nicht mehr vorhanden</t>
        </is>
      </c>
    </row>
    <row r="1193">
      <c r="A1193" t="inlineStr">
        <is>
          <t>DMEE</t>
        </is>
      </c>
      <c r="B1193" t="inlineStr">
        <is>
          <t>DMEE: Formatbaum Pflegetool</t>
        </is>
      </c>
      <c r="C1193" t="inlineStr">
        <is>
          <t>CA</t>
        </is>
      </c>
      <c r="D1193" s="5" t="n">
        <v>12</v>
      </c>
      <c r="E1193" t="inlineStr">
        <is>
          <t>DIALOG</t>
        </is>
      </c>
      <c r="F1193">
        <f>IF(ISERROR(VLOOKUP(Transaktionen[[#This Row],[Transaktionen]],BTT[Verwendete Transaktion (Pflichtauswahl)],1,FALSE)),"nein","ja")</f>
        <v/>
      </c>
    </row>
    <row r="1194">
      <c r="A1194" t="inlineStr">
        <is>
          <t>DP90</t>
        </is>
      </c>
      <c r="B1194" t="inlineStr">
        <is>
          <t>SM: aufwandsbezogene Faktura</t>
        </is>
      </c>
      <c r="C1194" t="inlineStr">
        <is>
          <t>PS</t>
        </is>
      </c>
      <c r="D1194" s="5" t="n">
        <v>48076</v>
      </c>
      <c r="E1194" t="inlineStr">
        <is>
          <t>DIALOG</t>
        </is>
      </c>
      <c r="F1194">
        <f>IF(ISERROR(VLOOKUP(Transaktionen[[#This Row],[Transaktionen]],BTT[Verwendete Transaktion (Pflichtauswahl)],1,FALSE)),"nein","ja")</f>
        <v/>
      </c>
    </row>
    <row r="1195">
      <c r="A1195" t="inlineStr">
        <is>
          <t>Drittsystem</t>
        </is>
      </c>
      <c r="B1195" t="inlineStr">
        <is>
          <t>Durchführung in Drittsystem (Non-SAP)</t>
        </is>
      </c>
      <c r="C1195" t="inlineStr">
        <is>
          <t>Non-SAP</t>
        </is>
      </c>
      <c r="D1195" s="5" t="inlineStr"/>
      <c r="E1195" t="inlineStr"/>
      <c r="F1195">
        <f>IF(ISERROR(VLOOKUP(Transaktionen[[#This Row],[Transaktionen]],BTT[Verwendete Transaktion (Pflichtauswahl)],1,FALSE)),"nein","ja")</f>
        <v/>
      </c>
    </row>
    <row r="1196">
      <c r="A1196" t="inlineStr">
        <is>
          <t>E25T</t>
        </is>
      </c>
      <c r="B1196" t="inlineStr">
        <is>
          <t>AbrAuftrg/nicht fakt.AbrBelege ausw.</t>
        </is>
      </c>
      <c r="C1196" t="inlineStr">
        <is>
          <t>IS-U</t>
        </is>
      </c>
      <c r="D1196" s="5" t="n">
        <v>3072</v>
      </c>
      <c r="E1196" t="inlineStr">
        <is>
          <t>DIALOG</t>
        </is>
      </c>
      <c r="F1196">
        <f>IF(ISERROR(VLOOKUP(Transaktionen[[#This Row],[Transaktionen]],BTT[Verwendete Transaktion (Pflichtauswahl)],1,FALSE)),"nein","ja")</f>
        <v/>
      </c>
    </row>
    <row r="1197">
      <c r="A1197" t="inlineStr">
        <is>
          <t>E40A</t>
        </is>
      </c>
      <c r="B1197" t="inlineStr">
        <is>
          <t>Terminsätze anzeigen</t>
        </is>
      </c>
      <c r="C1197" t="inlineStr">
        <is>
          <t>IS-U</t>
        </is>
      </c>
      <c r="D1197" s="5" t="n">
        <v>2404</v>
      </c>
      <c r="E1197" t="inlineStr">
        <is>
          <t>DIALOG</t>
        </is>
      </c>
      <c r="F1197">
        <f>IF(ISERROR(VLOOKUP(Transaktionen[[#This Row],[Transaktionen]],BTT[Verwendete Transaktion (Pflichtauswahl)],1,FALSE)),"nein","ja")</f>
        <v/>
      </c>
      <c r="G1197" t="inlineStr">
        <is>
          <t>als zugehörige Transaktion eingetragen</t>
        </is>
      </c>
    </row>
    <row r="1198">
      <c r="A1198" t="inlineStr">
        <is>
          <t>E40B</t>
        </is>
      </c>
      <c r="B1198" t="inlineStr">
        <is>
          <t>Terminsätze ändern</t>
        </is>
      </c>
      <c r="C1198" t="inlineStr">
        <is>
          <t>IS-U</t>
        </is>
      </c>
      <c r="D1198" s="5" t="n">
        <v>24</v>
      </c>
      <c r="E1198" t="inlineStr">
        <is>
          <t>DIALOG</t>
        </is>
      </c>
      <c r="F1198">
        <f>IF(ISERROR(VLOOKUP(Transaktionen[[#This Row],[Transaktionen]],BTT[Verwendete Transaktion (Pflichtauswahl)],1,FALSE)),"nein","ja")</f>
        <v/>
      </c>
      <c r="G1198" t="inlineStr">
        <is>
          <t>als zugehörige Transaktion eingetragen</t>
        </is>
      </c>
    </row>
    <row r="1199">
      <c r="A1199" t="inlineStr">
        <is>
          <t>E41A</t>
        </is>
      </c>
      <c r="B1199" t="inlineStr">
        <is>
          <t>Portion anzeigen</t>
        </is>
      </c>
      <c r="C1199" t="inlineStr">
        <is>
          <t>IS-U</t>
        </is>
      </c>
      <c r="D1199" s="5" t="n">
        <v>702</v>
      </c>
      <c r="E1199" t="inlineStr">
        <is>
          <t>DIALOG</t>
        </is>
      </c>
      <c r="F1199">
        <f>IF(ISERROR(VLOOKUP(Transaktionen[[#This Row],[Transaktionen]],BTT[Verwendete Transaktion (Pflichtauswahl)],1,FALSE)),"nein","ja")</f>
        <v/>
      </c>
      <c r="G1199" t="inlineStr">
        <is>
          <t>als zugehörige Transaktion eingetragen</t>
        </is>
      </c>
    </row>
    <row r="1200">
      <c r="A1200" t="inlineStr">
        <is>
          <t>E41B</t>
        </is>
      </c>
      <c r="B1200" t="inlineStr">
        <is>
          <t>Portion anlegen</t>
        </is>
      </c>
      <c r="C1200" t="inlineStr">
        <is>
          <t>IS-U</t>
        </is>
      </c>
      <c r="D1200" s="5" t="n">
        <v>248</v>
      </c>
      <c r="E1200" t="inlineStr">
        <is>
          <t>DIALOG</t>
        </is>
      </c>
      <c r="F1200">
        <f>IF(ISERROR(VLOOKUP(Transaktionen[[#This Row],[Transaktionen]],BTT[Verwendete Transaktion (Pflichtauswahl)],1,FALSE)),"nein","ja")</f>
        <v/>
      </c>
      <c r="G1200" t="inlineStr">
        <is>
          <t>als zugehörige Transaktion eingetragen</t>
        </is>
      </c>
    </row>
    <row r="1201">
      <c r="A1201" t="inlineStr">
        <is>
          <t>E41C</t>
        </is>
      </c>
      <c r="B1201" t="inlineStr">
        <is>
          <t>Portion ändern</t>
        </is>
      </c>
      <c r="C1201" t="inlineStr">
        <is>
          <t>IS-U</t>
        </is>
      </c>
      <c r="D1201" s="5" t="n">
        <v>237</v>
      </c>
      <c r="E1201" t="inlineStr">
        <is>
          <t>DIALOG</t>
        </is>
      </c>
      <c r="F1201">
        <f>IF(ISERROR(VLOOKUP(Transaktionen[[#This Row],[Transaktionen]],BTT[Verwendete Transaktion (Pflichtauswahl)],1,FALSE)),"nein","ja")</f>
        <v/>
      </c>
      <c r="G1201" t="inlineStr">
        <is>
          <t>als zugehörige Transaktion eingetragen</t>
        </is>
      </c>
    </row>
    <row r="1202">
      <c r="A1202" t="inlineStr">
        <is>
          <t>E41D</t>
        </is>
      </c>
      <c r="B1202" t="inlineStr">
        <is>
          <t>Liste der Terminstammsätze</t>
        </is>
      </c>
      <c r="C1202" t="inlineStr">
        <is>
          <t>IS-U</t>
        </is>
      </c>
      <c r="D1202" s="5" t="n">
        <v>4</v>
      </c>
      <c r="E1202" t="inlineStr">
        <is>
          <t>DIALOG</t>
        </is>
      </c>
      <c r="F1202">
        <f>IF(ISERROR(VLOOKUP(Transaktionen[[#This Row],[Transaktionen]],BTT[Verwendete Transaktion (Pflichtauswahl)],1,FALSE)),"nein","ja")</f>
        <v/>
      </c>
    </row>
    <row r="1203">
      <c r="A1203" t="inlineStr">
        <is>
          <t>E41F</t>
        </is>
      </c>
      <c r="B1203" t="inlineStr">
        <is>
          <t>Ableseeinheiten anzeigen</t>
        </is>
      </c>
      <c r="C1203" t="inlineStr">
        <is>
          <t>IS-U</t>
        </is>
      </c>
      <c r="D1203" s="5" t="n">
        <v>16381</v>
      </c>
      <c r="E1203" t="inlineStr">
        <is>
          <t>DIALOG</t>
        </is>
      </c>
      <c r="F1203">
        <f>IF(ISERROR(VLOOKUP(Transaktionen[[#This Row],[Transaktionen]],BTT[Verwendete Transaktion (Pflichtauswahl)],1,FALSE)),"nein","ja")</f>
        <v/>
      </c>
      <c r="G1203" t="inlineStr">
        <is>
          <t>als zugehörige Transaktion eingetragen</t>
        </is>
      </c>
    </row>
    <row r="1204">
      <c r="A1204" t="inlineStr">
        <is>
          <t>E41G</t>
        </is>
      </c>
      <c r="B1204" t="inlineStr">
        <is>
          <t>Ableseeinheit ändern</t>
        </is>
      </c>
      <c r="C1204" t="inlineStr">
        <is>
          <t>IS-U</t>
        </is>
      </c>
      <c r="D1204" s="5" t="n">
        <v>13758</v>
      </c>
      <c r="E1204" t="inlineStr">
        <is>
          <t>DIALOG</t>
        </is>
      </c>
      <c r="F1204">
        <f>IF(ISERROR(VLOOKUP(Transaktionen[[#This Row],[Transaktionen]],BTT[Verwendete Transaktion (Pflichtauswahl)],1,FALSE)),"nein","ja")</f>
        <v/>
      </c>
      <c r="G1204" t="inlineStr">
        <is>
          <t>als zugehörige Transaktion eingetragen</t>
        </is>
      </c>
    </row>
    <row r="1205">
      <c r="A1205" t="inlineStr">
        <is>
          <t>E41H</t>
        </is>
      </c>
      <c r="B1205" t="inlineStr">
        <is>
          <t>Ableseeinheit anlegen</t>
        </is>
      </c>
      <c r="C1205" t="inlineStr">
        <is>
          <t>IS-U</t>
        </is>
      </c>
      <c r="D1205" s="5" t="n">
        <v>4616</v>
      </c>
      <c r="E1205" t="inlineStr">
        <is>
          <t>DIALOG</t>
        </is>
      </c>
      <c r="F1205">
        <f>IF(ISERROR(VLOOKUP(Transaktionen[[#This Row],[Transaktionen]],BTT[Verwendete Transaktion (Pflichtauswahl)],1,FALSE)),"nein","ja")</f>
        <v/>
      </c>
    </row>
    <row r="1206">
      <c r="A1206" t="inlineStr">
        <is>
          <t>E41I</t>
        </is>
      </c>
      <c r="B1206" t="inlineStr">
        <is>
          <t>Ableseeinheit löschen</t>
        </is>
      </c>
      <c r="C1206" t="inlineStr">
        <is>
          <t>IS-U</t>
        </is>
      </c>
      <c r="D1206" s="5" t="n">
        <v>245</v>
      </c>
      <c r="E1206" t="inlineStr">
        <is>
          <t>DIALOG</t>
        </is>
      </c>
      <c r="F1206">
        <f>IF(ISERROR(VLOOKUP(Transaktionen[[#This Row],[Transaktionen]],BTT[Verwendete Transaktion (Pflichtauswahl)],1,FALSE)),"nein","ja")</f>
        <v/>
      </c>
      <c r="G1206" t="inlineStr">
        <is>
          <t>als zugehörige Transaktion eingetragen</t>
        </is>
      </c>
    </row>
    <row r="1207">
      <c r="A1207" t="inlineStr">
        <is>
          <t>E41L</t>
        </is>
      </c>
      <c r="B1207" t="inlineStr">
        <is>
          <t>Liste zugeord.Abl. zu führ. Abl.</t>
        </is>
      </c>
      <c r="C1207" t="inlineStr">
        <is>
          <t>IS-U</t>
        </is>
      </c>
      <c r="D1207" s="5" t="n">
        <v>4</v>
      </c>
      <c r="E1207" t="inlineStr"/>
      <c r="F1207">
        <f>IF(ISERROR(VLOOKUP(Transaktionen[[#This Row],[Transaktionen]],BTT[Verwendete Transaktion (Pflichtauswahl)],1,FALSE)),"nein","ja")</f>
        <v/>
      </c>
      <c r="G1207" t="inlineStr">
        <is>
          <t>als zugehörige Transaktion eingetragen</t>
        </is>
      </c>
    </row>
    <row r="1208">
      <c r="A1208" t="inlineStr">
        <is>
          <t>E43A</t>
        </is>
      </c>
      <c r="B1208" t="inlineStr">
        <is>
          <t>Terminsätze generieren für Satzarten</t>
        </is>
      </c>
      <c r="C1208" t="inlineStr">
        <is>
          <t>IS-U</t>
        </is>
      </c>
      <c r="D1208" s="5" t="n">
        <v>2639</v>
      </c>
      <c r="E1208" t="inlineStr">
        <is>
          <t>DIALOG</t>
        </is>
      </c>
      <c r="F1208">
        <f>IF(ISERROR(VLOOKUP(Transaktionen[[#This Row],[Transaktionen]],BTT[Verwendete Transaktion (Pflichtauswahl)],1,FALSE)),"nein","ja")</f>
        <v/>
      </c>
    </row>
    <row r="1209">
      <c r="A1209" t="inlineStr">
        <is>
          <t>E43C</t>
        </is>
      </c>
      <c r="B1209" t="inlineStr">
        <is>
          <t>Liste der Terminsätze</t>
        </is>
      </c>
      <c r="C1209" t="inlineStr">
        <is>
          <t>IS-U</t>
        </is>
      </c>
      <c r="D1209" s="5" t="n">
        <v>6060</v>
      </c>
      <c r="E1209" t="inlineStr">
        <is>
          <t>DIALOG</t>
        </is>
      </c>
      <c r="F1209">
        <f>IF(ISERROR(VLOOKUP(Transaktionen[[#This Row],[Transaktionen]],BTT[Verwendete Transaktion (Pflichtauswahl)],1,FALSE)),"nein","ja")</f>
        <v/>
      </c>
    </row>
    <row r="1210">
      <c r="A1210" t="inlineStr">
        <is>
          <t>E61D</t>
        </is>
      </c>
      <c r="B1210" t="inlineStr">
        <is>
          <t>Löschen Abschlagsplan</t>
        </is>
      </c>
      <c r="C1210" t="inlineStr">
        <is>
          <t>IS-U</t>
        </is>
      </c>
      <c r="D1210" s="5" t="n">
        <v>12749</v>
      </c>
      <c r="E1210" t="inlineStr">
        <is>
          <t>DIALOG</t>
        </is>
      </c>
      <c r="F1210">
        <f>IF(ISERROR(VLOOKUP(Transaktionen[[#This Row],[Transaktionen]],BTT[Verwendete Transaktion (Pflichtauswahl)],1,FALSE)),"nein","ja")</f>
        <v/>
      </c>
    </row>
    <row r="1211">
      <c r="A1211" t="inlineStr">
        <is>
          <t>EA_DOWNLOAD</t>
        </is>
      </c>
      <c r="B1211" t="inlineStr">
        <is>
          <t>Download der Abrechnungsstammdaten</t>
        </is>
      </c>
      <c r="C1211" t="inlineStr">
        <is>
          <t>IS-U</t>
        </is>
      </c>
      <c r="D1211" s="5" t="n">
        <v>45</v>
      </c>
      <c r="E1211" t="inlineStr"/>
      <c r="F1211">
        <f>IF(ISERROR(VLOOKUP(Transaktionen[[#This Row],[Transaktionen]],BTT[Verwendete Transaktion (Pflichtauswahl)],1,FALSE)),"nein","ja")</f>
        <v/>
      </c>
    </row>
    <row r="1212">
      <c r="A1212" t="inlineStr">
        <is>
          <t>EA_UPLOAD</t>
        </is>
      </c>
      <c r="B1212" t="inlineStr">
        <is>
          <t>Upload der Abrechnungsstammdaten</t>
        </is>
      </c>
      <c r="C1212" t="inlineStr">
        <is>
          <t>IS-U</t>
        </is>
      </c>
      <c r="D1212" s="5" t="n">
        <v>33</v>
      </c>
      <c r="E1212" t="inlineStr">
        <is>
          <t>DIALOG</t>
        </is>
      </c>
      <c r="F1212">
        <f>IF(ISERROR(VLOOKUP(Transaktionen[[#This Row],[Transaktionen]],BTT[Verwendete Transaktion (Pflichtauswahl)],1,FALSE)),"nein","ja")</f>
        <v/>
      </c>
    </row>
    <row r="1213">
      <c r="A1213" t="inlineStr">
        <is>
          <t>EA00</t>
        </is>
      </c>
      <c r="B1213" t="inlineStr">
        <is>
          <t>Test-Abrechnung eines Vertrages</t>
        </is>
      </c>
      <c r="C1213" t="inlineStr">
        <is>
          <t>IS-U</t>
        </is>
      </c>
      <c r="D1213" s="5" t="n">
        <v>15380</v>
      </c>
      <c r="E1213" t="inlineStr">
        <is>
          <t>DIALOG</t>
        </is>
      </c>
      <c r="F1213">
        <f>IF(ISERROR(VLOOKUP(Transaktionen[[#This Row],[Transaktionen]],BTT[Verwendete Transaktion (Pflichtauswahl)],1,FALSE)),"nein","ja")</f>
        <v/>
      </c>
    </row>
    <row r="1214">
      <c r="A1214" t="inlineStr">
        <is>
          <t>EA05</t>
        </is>
      </c>
      <c r="B1214" t="inlineStr">
        <is>
          <t>Aussteuerungen anzeigen u. freigeben</t>
        </is>
      </c>
      <c r="C1214" t="inlineStr">
        <is>
          <t>IS-U</t>
        </is>
      </c>
      <c r="D1214" s="5" t="n">
        <v>36557</v>
      </c>
      <c r="E1214" t="inlineStr">
        <is>
          <t>DIALOG</t>
        </is>
      </c>
      <c r="F1214">
        <f>IF(ISERROR(VLOOKUP(Transaktionen[[#This Row],[Transaktionen]],BTT[Verwendete Transaktion (Pflichtauswahl)],1,FALSE)),"nein","ja")</f>
        <v/>
      </c>
    </row>
    <row r="1215">
      <c r="A1215" t="inlineStr">
        <is>
          <t>EA10</t>
        </is>
      </c>
      <c r="B1215" t="inlineStr">
        <is>
          <t>Fakturierung Belege</t>
        </is>
      </c>
      <c r="C1215" t="inlineStr">
        <is>
          <t>IS-U</t>
        </is>
      </c>
      <c r="D1215" s="5" t="n">
        <v>321</v>
      </c>
      <c r="E1215" t="inlineStr">
        <is>
          <t>DIALOG</t>
        </is>
      </c>
      <c r="F1215">
        <f>IF(ISERROR(VLOOKUP(Transaktionen[[#This Row],[Transaktionen]],BTT[Verwendete Transaktion (Pflichtauswahl)],1,FALSE)),"nein","ja")</f>
        <v/>
      </c>
    </row>
    <row r="1216">
      <c r="A1216" t="inlineStr">
        <is>
          <t>EA12</t>
        </is>
      </c>
      <c r="B1216" t="inlineStr">
        <is>
          <t>Abschläge anfordern</t>
        </is>
      </c>
      <c r="C1216" t="inlineStr">
        <is>
          <t>IS-U</t>
        </is>
      </c>
      <c r="D1216" s="5" t="n">
        <v>3</v>
      </c>
      <c r="E1216" t="inlineStr">
        <is>
          <t>DIALOG</t>
        </is>
      </c>
      <c r="F1216">
        <f>IF(ISERROR(VLOOKUP(Transaktionen[[#This Row],[Transaktionen]],BTT[Verwendete Transaktion (Pflichtauswahl)],1,FALSE)),"nein","ja")</f>
        <v/>
      </c>
    </row>
    <row r="1217">
      <c r="A1217" t="inlineStr">
        <is>
          <t>EA13</t>
        </is>
      </c>
      <c r="B1217" t="inlineStr">
        <is>
          <t>Storno von Druck-/Abrechnungsbeleg</t>
        </is>
      </c>
      <c r="C1217" t="inlineStr">
        <is>
          <t>IS-U</t>
        </is>
      </c>
      <c r="D1217" s="5" t="n">
        <v>2389</v>
      </c>
      <c r="E1217" t="inlineStr">
        <is>
          <t>DIALOG</t>
        </is>
      </c>
      <c r="F1217">
        <f>IF(ISERROR(VLOOKUP(Transaktionen[[#This Row],[Transaktionen]],BTT[Verwendete Transaktion (Pflichtauswahl)],1,FALSE)),"nein","ja")</f>
        <v/>
      </c>
    </row>
    <row r="1218">
      <c r="A1218" t="inlineStr">
        <is>
          <t>EA14</t>
        </is>
      </c>
      <c r="B1218" t="inlineStr">
        <is>
          <t>Storno Druck-/Abrechnungsbeleg</t>
        </is>
      </c>
      <c r="C1218" t="inlineStr">
        <is>
          <t>IS-U</t>
        </is>
      </c>
      <c r="D1218" s="5" t="n">
        <v>6</v>
      </c>
      <c r="E1218" t="inlineStr">
        <is>
          <t>DIALOG</t>
        </is>
      </c>
      <c r="F1218">
        <f>IF(ISERROR(VLOOKUP(Transaktionen[[#This Row],[Transaktionen]],BTT[Verwendete Transaktion (Pflichtauswahl)],1,FALSE)),"nein","ja")</f>
        <v/>
      </c>
    </row>
    <row r="1219">
      <c r="A1219" t="inlineStr">
        <is>
          <t>EA15</t>
        </is>
      </c>
      <c r="B1219" t="inlineStr">
        <is>
          <t>Stornierung von Fakturabelegen</t>
        </is>
      </c>
      <c r="C1219" t="inlineStr">
        <is>
          <t>IS-U</t>
        </is>
      </c>
      <c r="D1219" s="5" t="n">
        <v>36</v>
      </c>
      <c r="E1219" t="inlineStr">
        <is>
          <t>DIALOG</t>
        </is>
      </c>
      <c r="F1219">
        <f>IF(ISERROR(VLOOKUP(Transaktionen[[#This Row],[Transaktionen]],BTT[Verwendete Transaktion (Pflichtauswahl)],1,FALSE)),"nein","ja")</f>
        <v/>
      </c>
    </row>
    <row r="1220">
      <c r="A1220" t="inlineStr">
        <is>
          <t>EA16</t>
        </is>
      </c>
      <c r="B1220" t="inlineStr">
        <is>
          <t>Anlegen Manuelle Nachberechnung</t>
        </is>
      </c>
      <c r="C1220" t="inlineStr">
        <is>
          <t>IS-U</t>
        </is>
      </c>
      <c r="D1220" s="5" t="n">
        <v>9345</v>
      </c>
      <c r="E1220" t="inlineStr">
        <is>
          <t>DIALOG</t>
        </is>
      </c>
      <c r="F1220">
        <f>IF(ISERROR(VLOOKUP(Transaktionen[[#This Row],[Transaktionen]],BTT[Verwendete Transaktion (Pflichtauswahl)],1,FALSE)),"nein","ja")</f>
        <v/>
      </c>
    </row>
    <row r="1221">
      <c r="A1221" t="inlineStr">
        <is>
          <t>EA17</t>
        </is>
      </c>
      <c r="B1221" t="inlineStr">
        <is>
          <t>Ändern Manuelle Nachberechnung</t>
        </is>
      </c>
      <c r="C1221" t="inlineStr">
        <is>
          <t>IS-U</t>
        </is>
      </c>
      <c r="D1221" s="5" t="n">
        <v>3047</v>
      </c>
      <c r="E1221" t="inlineStr">
        <is>
          <t>DIALOG</t>
        </is>
      </c>
      <c r="F1221">
        <f>IF(ISERROR(VLOOKUP(Transaktionen[[#This Row],[Transaktionen]],BTT[Verwendete Transaktion (Pflichtauswahl)],1,FALSE)),"nein","ja")</f>
        <v/>
      </c>
    </row>
    <row r="1222">
      <c r="A1222" t="inlineStr">
        <is>
          <t>EA18</t>
        </is>
      </c>
      <c r="B1222" t="inlineStr">
        <is>
          <t>Anzeigen Manuelle Nachberechnung</t>
        </is>
      </c>
      <c r="C1222" t="inlineStr">
        <is>
          <t>IS-U</t>
        </is>
      </c>
      <c r="D1222" s="5" t="n">
        <v>172</v>
      </c>
      <c r="E1222" t="inlineStr">
        <is>
          <t>DIALOG</t>
        </is>
      </c>
      <c r="F1222">
        <f>IF(ISERROR(VLOOKUP(Transaktionen[[#This Row],[Transaktionen]],BTT[Verwendete Transaktion (Pflichtauswahl)],1,FALSE)),"nein","ja")</f>
        <v/>
      </c>
    </row>
    <row r="1223">
      <c r="A1223" t="inlineStr">
        <is>
          <t>EA19</t>
        </is>
      </c>
      <c r="B1223" t="inlineStr">
        <is>
          <t>Rechnung erstellen (Einzelerstellung</t>
        </is>
      </c>
      <c r="C1223" t="inlineStr">
        <is>
          <t>IS-U</t>
        </is>
      </c>
      <c r="D1223" s="5" t="n">
        <v>1449</v>
      </c>
      <c r="E1223" t="inlineStr">
        <is>
          <t>DIALOG</t>
        </is>
      </c>
      <c r="F1223">
        <f>IF(ISERROR(VLOOKUP(Transaktionen[[#This Row],[Transaktionen]],BTT[Verwendete Transaktion (Pflichtauswahl)],1,FALSE)),"nein","ja")</f>
        <v/>
      </c>
    </row>
    <row r="1224">
      <c r="A1224" t="inlineStr">
        <is>
          <t>EA20</t>
        </is>
      </c>
      <c r="B1224" t="inlineStr">
        <is>
          <t>Stornieren Abrechnungsbeleg</t>
        </is>
      </c>
      <c r="C1224" t="inlineStr">
        <is>
          <t>IS-U</t>
        </is>
      </c>
      <c r="D1224" s="5" t="n">
        <v>172195</v>
      </c>
      <c r="E1224" t="inlineStr">
        <is>
          <t>DIALOG</t>
        </is>
      </c>
      <c r="F1224">
        <f>IF(ISERROR(VLOOKUP(Transaktionen[[#This Row],[Transaktionen]],BTT[Verwendete Transaktion (Pflichtauswahl)],1,FALSE)),"nein","ja")</f>
        <v/>
      </c>
    </row>
    <row r="1225">
      <c r="A1225" t="inlineStr">
        <is>
          <t>EA21</t>
        </is>
      </c>
      <c r="B1225" t="inlineStr">
        <is>
          <t>Anpassungsstorno Abrechnungsbelege</t>
        </is>
      </c>
      <c r="C1225" t="inlineStr">
        <is>
          <t>IS-U</t>
        </is>
      </c>
      <c r="D1225" s="5" t="n">
        <v>169</v>
      </c>
      <c r="E1225" t="inlineStr">
        <is>
          <t>DIALOG</t>
        </is>
      </c>
      <c r="F1225">
        <f>IF(ISERROR(VLOOKUP(Transaktionen[[#This Row],[Transaktionen]],BTT[Verwendete Transaktion (Pflichtauswahl)],1,FALSE)),"nein","ja")</f>
        <v/>
      </c>
      <c r="G1225" t="inlineStr">
        <is>
          <t>als zugehörige Transaktion eingetragen</t>
        </is>
      </c>
    </row>
    <row r="1226">
      <c r="A1226" t="inlineStr">
        <is>
          <t>EA22</t>
        </is>
      </c>
      <c r="B1226" t="inlineStr">
        <is>
          <t>Abrechnungsbeleg anzeigen</t>
        </is>
      </c>
      <c r="C1226" t="inlineStr">
        <is>
          <t>IS-U</t>
        </is>
      </c>
      <c r="D1226" s="5" t="n">
        <v>3633</v>
      </c>
      <c r="E1226" t="inlineStr">
        <is>
          <t>DIALOG</t>
        </is>
      </c>
      <c r="F1226">
        <f>IF(ISERROR(VLOOKUP(Transaktionen[[#This Row],[Transaktionen]],BTT[Verwendete Transaktion (Pflichtauswahl)],1,FALSE)),"nein","ja")</f>
        <v/>
      </c>
    </row>
    <row r="1227">
      <c r="A1227" t="inlineStr">
        <is>
          <t>EA24</t>
        </is>
      </c>
      <c r="B1227" t="inlineStr">
        <is>
          <t>SpezStorno aus AbrAuftrag entfernen</t>
        </is>
      </c>
      <c r="C1227" t="inlineStr">
        <is>
          <t>IS-U</t>
        </is>
      </c>
      <c r="D1227" s="5" t="n">
        <v>33</v>
      </c>
      <c r="E1227" t="inlineStr">
        <is>
          <t>DIALOG</t>
        </is>
      </c>
      <c r="F1227">
        <f>IF(ISERROR(VLOOKUP(Transaktionen[[#This Row],[Transaktionen]],BTT[Verwendete Transaktion (Pflichtauswahl)],1,FALSE)),"nein","ja")</f>
        <v/>
      </c>
    </row>
    <row r="1228">
      <c r="A1228" t="inlineStr">
        <is>
          <t>EA26</t>
        </is>
      </c>
      <c r="B1228" t="inlineStr">
        <is>
          <t>Massenakt.: Rechnung erstellen</t>
        </is>
      </c>
      <c r="C1228" t="inlineStr">
        <is>
          <t>IS-U</t>
        </is>
      </c>
      <c r="D1228" s="5" t="n">
        <v>2691</v>
      </c>
      <c r="E1228" t="inlineStr">
        <is>
          <t>DIALOG</t>
        </is>
      </c>
      <c r="F1228">
        <f>IF(ISERROR(VLOOKUP(Transaktionen[[#This Row],[Transaktionen]],BTT[Verwendete Transaktion (Pflichtauswahl)],1,FALSE)),"nein","ja")</f>
        <v/>
      </c>
    </row>
    <row r="1229">
      <c r="A1229" t="inlineStr">
        <is>
          <t>EA29</t>
        </is>
      </c>
      <c r="B1229" t="inlineStr">
        <is>
          <t>Massenakt.: Rechnungsdruck</t>
        </is>
      </c>
      <c r="C1229" t="inlineStr">
        <is>
          <t>IS-U</t>
        </is>
      </c>
      <c r="D1229" s="5" t="n">
        <v>9252</v>
      </c>
      <c r="E1229" t="inlineStr">
        <is>
          <t>DIALOG</t>
        </is>
      </c>
      <c r="F1229">
        <f>IF(ISERROR(VLOOKUP(Transaktionen[[#This Row],[Transaktionen]],BTT[Verwendete Transaktion (Pflichtauswahl)],1,FALSE)),"nein","ja")</f>
        <v/>
      </c>
    </row>
    <row r="1230">
      <c r="A1230" t="inlineStr">
        <is>
          <t>EA31</t>
        </is>
      </c>
      <c r="B1230" t="inlineStr">
        <is>
          <t>Tarif ändern</t>
        </is>
      </c>
      <c r="C1230" t="inlineStr">
        <is>
          <t>IS-U</t>
        </is>
      </c>
      <c r="D1230" s="5" t="inlineStr"/>
      <c r="E1230" t="inlineStr"/>
      <c r="F1230">
        <f>IF(ISERROR(VLOOKUP(Transaktionen[[#This Row],[Transaktionen]],BTT[Verwendete Transaktion (Pflichtauswahl)],1,FALSE)),"nein","ja")</f>
        <v/>
      </c>
    </row>
    <row r="1231">
      <c r="A1231" t="inlineStr">
        <is>
          <t>EA32</t>
        </is>
      </c>
      <c r="B1231" t="inlineStr">
        <is>
          <t>Tarif anzeigen</t>
        </is>
      </c>
      <c r="C1231" t="inlineStr">
        <is>
          <t>IS-U</t>
        </is>
      </c>
      <c r="D1231" s="5" t="n">
        <v>3</v>
      </c>
      <c r="E1231" t="inlineStr">
        <is>
          <t>DIALOG</t>
        </is>
      </c>
      <c r="F1231">
        <f>IF(ISERROR(VLOOKUP(Transaktionen[[#This Row],[Transaktionen]],BTT[Verwendete Transaktion (Pflichtauswahl)],1,FALSE)),"nein","ja")</f>
        <v/>
      </c>
    </row>
    <row r="1232">
      <c r="A1232" t="inlineStr">
        <is>
          <t>EA37</t>
        </is>
      </c>
      <c r="B1232" t="inlineStr">
        <is>
          <t>Schema anzeigen</t>
        </is>
      </c>
      <c r="C1232" t="inlineStr">
        <is>
          <t>IS-U</t>
        </is>
      </c>
      <c r="D1232" s="5" t="n">
        <v>477</v>
      </c>
      <c r="E1232" t="inlineStr">
        <is>
          <t>DIALOG</t>
        </is>
      </c>
      <c r="F1232">
        <f>IF(ISERROR(VLOOKUP(Transaktionen[[#This Row],[Transaktionen]],BTT[Verwendete Transaktion (Pflichtauswahl)],1,FALSE)),"nein","ja")</f>
        <v/>
      </c>
    </row>
    <row r="1233">
      <c r="A1233" t="inlineStr">
        <is>
          <t>EA38</t>
        </is>
      </c>
      <c r="B1233" t="inlineStr">
        <is>
          <t>Massenakt.: Abrechnung</t>
        </is>
      </c>
      <c r="C1233" t="inlineStr">
        <is>
          <t>IS-U</t>
        </is>
      </c>
      <c r="D1233" s="5" t="n">
        <v>2613</v>
      </c>
      <c r="E1233" t="inlineStr">
        <is>
          <t>DIALOG</t>
        </is>
      </c>
      <c r="F1233">
        <f>IF(ISERROR(VLOOKUP(Transaktionen[[#This Row],[Transaktionen]],BTT[Verwendete Transaktion (Pflichtauswahl)],1,FALSE)),"nein","ja")</f>
        <v/>
      </c>
    </row>
    <row r="1234">
      <c r="A1234" t="inlineStr">
        <is>
          <t>EA40</t>
        </is>
      </c>
      <c r="B1234" t="inlineStr">
        <is>
          <t>Anzeigen Druckbeleg</t>
        </is>
      </c>
      <c r="C1234" t="inlineStr">
        <is>
          <t>IS-U</t>
        </is>
      </c>
      <c r="D1234" s="5" t="n">
        <v>126819</v>
      </c>
      <c r="E1234" t="inlineStr">
        <is>
          <t>DIALOG</t>
        </is>
      </c>
      <c r="F1234">
        <f>IF(ISERROR(VLOOKUP(Transaktionen[[#This Row],[Transaktionen]],BTT[Verwendete Transaktion (Pflichtauswahl)],1,FALSE)),"nein","ja")</f>
        <v/>
      </c>
    </row>
    <row r="1235">
      <c r="A1235" t="inlineStr">
        <is>
          <t>EA43</t>
        </is>
      </c>
      <c r="B1235" t="inlineStr">
        <is>
          <t>Terminsätze generieren einer Satzart</t>
        </is>
      </c>
      <c r="C1235" t="inlineStr">
        <is>
          <t>IS-U</t>
        </is>
      </c>
      <c r="D1235" s="5" t="n">
        <v>741</v>
      </c>
      <c r="E1235" t="inlineStr">
        <is>
          <t>DIALOG</t>
        </is>
      </c>
      <c r="F1235">
        <f>IF(ISERROR(VLOOKUP(Transaktionen[[#This Row],[Transaktionen]],BTT[Verwendete Transaktion (Pflichtauswahl)],1,FALSE)),"nein","ja")</f>
        <v/>
      </c>
    </row>
    <row r="1236">
      <c r="A1236" t="inlineStr">
        <is>
          <t>EA44</t>
        </is>
      </c>
      <c r="B1236" t="inlineStr">
        <is>
          <t>Terminsätze löschen</t>
        </is>
      </c>
      <c r="C1236" t="inlineStr">
        <is>
          <t>IS-U</t>
        </is>
      </c>
      <c r="D1236" s="5" t="n">
        <v>252</v>
      </c>
      <c r="E1236" t="inlineStr">
        <is>
          <t>DIALOG</t>
        </is>
      </c>
      <c r="F1236">
        <f>IF(ISERROR(VLOOKUP(Transaktionen[[#This Row],[Transaktionen]],BTT[Verwendete Transaktion (Pflichtauswahl)],1,FALSE)),"nein","ja")</f>
        <v/>
      </c>
    </row>
    <row r="1237">
      <c r="A1237" t="inlineStr">
        <is>
          <t>EA44M</t>
        </is>
      </c>
      <c r="B1237" t="inlineStr">
        <is>
          <t>Massenlöschen Terminsätze</t>
        </is>
      </c>
      <c r="C1237" t="inlineStr">
        <is>
          <t>IS-U</t>
        </is>
      </c>
      <c r="D1237" s="5" t="n">
        <v>24</v>
      </c>
      <c r="E1237" t="inlineStr">
        <is>
          <t>DIALOG</t>
        </is>
      </c>
      <c r="F1237">
        <f>IF(ISERROR(VLOOKUP(Transaktionen[[#This Row],[Transaktionen]],BTT[Verwendete Transaktion (Pflichtauswahl)],1,FALSE)),"nein","ja")</f>
        <v/>
      </c>
    </row>
    <row r="1238">
      <c r="A1238" t="inlineStr">
        <is>
          <t>EA45</t>
        </is>
      </c>
      <c r="B1238" t="inlineStr">
        <is>
          <t>Verbrauchs- u. Teilrechung erstellen</t>
        </is>
      </c>
      <c r="C1238" t="inlineStr">
        <is>
          <t>IS-U</t>
        </is>
      </c>
      <c r="D1238" s="5" t="n">
        <v>3</v>
      </c>
      <c r="E1238" t="inlineStr">
        <is>
          <t>DIALOG</t>
        </is>
      </c>
      <c r="F1238">
        <f>IF(ISERROR(VLOOKUP(Transaktionen[[#This Row],[Transaktionen]],BTT[Verwendete Transaktion (Pflichtauswahl)],1,FALSE)),"nein","ja")</f>
        <v/>
      </c>
      <c r="G1238" t="inlineStr">
        <is>
          <t>wird nicht benutzt</t>
        </is>
      </c>
    </row>
    <row r="1239">
      <c r="A1239" t="inlineStr">
        <is>
          <t>EA55</t>
        </is>
      </c>
      <c r="B1239" t="inlineStr">
        <is>
          <t>Tariftyp Anzeigen</t>
        </is>
      </c>
      <c r="C1239" t="inlineStr">
        <is>
          <t>IS-U</t>
        </is>
      </c>
      <c r="D1239" s="5" t="n">
        <v>387</v>
      </c>
      <c r="E1239" t="inlineStr">
        <is>
          <t>DIALOG</t>
        </is>
      </c>
      <c r="F1239">
        <f>IF(ISERROR(VLOOKUP(Transaktionen[[#This Row],[Transaktionen]],BTT[Verwendete Transaktion (Pflichtauswahl)],1,FALSE)),"nein","ja")</f>
        <v/>
      </c>
    </row>
    <row r="1240">
      <c r="A1240" t="inlineStr">
        <is>
          <t>EA60</t>
        </is>
      </c>
      <c r="B1240" t="inlineStr">
        <is>
          <t>Drucken Druckbeleg</t>
        </is>
      </c>
      <c r="C1240" t="inlineStr">
        <is>
          <t>IS-U</t>
        </is>
      </c>
      <c r="D1240" s="5" t="n">
        <v>16611</v>
      </c>
      <c r="E1240" t="inlineStr">
        <is>
          <t>DIALOG</t>
        </is>
      </c>
      <c r="F1240">
        <f>IF(ISERROR(VLOOKUP(Transaktionen[[#This Row],[Transaktionen]],BTT[Verwendete Transaktion (Pflichtauswahl)],1,FALSE)),"nein","ja")</f>
        <v/>
      </c>
    </row>
    <row r="1241">
      <c r="A1241" t="inlineStr">
        <is>
          <t>EA61</t>
        </is>
      </c>
      <c r="B1241" t="inlineStr">
        <is>
          <t>Abschlagsplan anlegen</t>
        </is>
      </c>
      <c r="C1241" t="inlineStr">
        <is>
          <t>IS-U</t>
        </is>
      </c>
      <c r="D1241" s="5" t="n">
        <v>47528</v>
      </c>
      <c r="E1241" t="inlineStr">
        <is>
          <t>DIALOG</t>
        </is>
      </c>
      <c r="F1241">
        <f>IF(ISERROR(VLOOKUP(Transaktionen[[#This Row],[Transaktionen]],BTT[Verwendete Transaktion (Pflichtauswahl)],1,FALSE)),"nein","ja")</f>
        <v/>
      </c>
    </row>
    <row r="1242">
      <c r="A1242" t="inlineStr">
        <is>
          <t>EA62</t>
        </is>
      </c>
      <c r="B1242" t="inlineStr">
        <is>
          <t>Abschlagsplan ändern</t>
        </is>
      </c>
      <c r="C1242" t="inlineStr">
        <is>
          <t>IS-U</t>
        </is>
      </c>
      <c r="D1242" s="5" t="n">
        <v>971</v>
      </c>
      <c r="E1242" t="inlineStr">
        <is>
          <t>DIALOG</t>
        </is>
      </c>
      <c r="F1242">
        <f>IF(ISERROR(VLOOKUP(Transaktionen[[#This Row],[Transaktionen]],BTT[Verwendete Transaktion (Pflichtauswahl)],1,FALSE)),"nein","ja")</f>
        <v/>
      </c>
    </row>
    <row r="1243">
      <c r="A1243" t="inlineStr">
        <is>
          <t>EA63</t>
        </is>
      </c>
      <c r="B1243" t="inlineStr">
        <is>
          <t>Abschlagsplan anzeigen</t>
        </is>
      </c>
      <c r="C1243" t="inlineStr">
        <is>
          <t>IS-U</t>
        </is>
      </c>
      <c r="D1243" s="5" t="n">
        <v>985</v>
      </c>
      <c r="E1243" t="inlineStr">
        <is>
          <t>DIALOG</t>
        </is>
      </c>
      <c r="F1243">
        <f>IF(ISERROR(VLOOKUP(Transaktionen[[#This Row],[Transaktionen]],BTT[Verwendete Transaktion (Pflichtauswahl)],1,FALSE)),"nein","ja")</f>
        <v/>
      </c>
      <c r="G1243" t="inlineStr">
        <is>
          <t>als zugehörige Transaktion eingetragen</t>
        </is>
      </c>
    </row>
    <row r="1244">
      <c r="A1244" t="inlineStr">
        <is>
          <t>EA65</t>
        </is>
      </c>
      <c r="B1244" t="inlineStr">
        <is>
          <t>Portionswechsel</t>
        </is>
      </c>
      <c r="C1244" t="inlineStr">
        <is>
          <t>IS-U</t>
        </is>
      </c>
      <c r="D1244" s="5" t="n">
        <v>46343</v>
      </c>
      <c r="E1244" t="inlineStr">
        <is>
          <t>DIALOG</t>
        </is>
      </c>
      <c r="F1244">
        <f>IF(ISERROR(VLOOKUP(Transaktionen[[#This Row],[Transaktionen]],BTT[Verwendete Transaktion (Pflichtauswahl)],1,FALSE)),"nein","ja")</f>
        <v/>
      </c>
    </row>
    <row r="1245">
      <c r="A1245" t="inlineStr">
        <is>
          <t>EA87</t>
        </is>
      </c>
      <c r="B1245" t="inlineStr">
        <is>
          <t>Tariffindung</t>
        </is>
      </c>
      <c r="C1245" t="inlineStr">
        <is>
          <t>IS-U</t>
        </is>
      </c>
      <c r="D1245" s="5" t="inlineStr"/>
      <c r="E1245" t="inlineStr"/>
      <c r="F1245">
        <f>IF(ISERROR(VLOOKUP(Transaktionen[[#This Row],[Transaktionen]],BTT[Verwendete Transaktion (Pflichtauswahl)],1,FALSE)),"nein","ja")</f>
        <v/>
      </c>
    </row>
    <row r="1246">
      <c r="A1246" t="inlineStr">
        <is>
          <t>EA89</t>
        </is>
      </c>
      <c r="B1246" t="inlineStr">
        <is>
          <t>Preis anlegen</t>
        </is>
      </c>
      <c r="C1246" t="inlineStr">
        <is>
          <t>IS-U</t>
        </is>
      </c>
      <c r="D1246" s="5" t="n">
        <v>102</v>
      </c>
      <c r="E1246" t="inlineStr"/>
      <c r="F1246">
        <f>IF(ISERROR(VLOOKUP(Transaktionen[[#This Row],[Transaktionen]],BTT[Verwendete Transaktion (Pflichtauswahl)],1,FALSE)),"nein","ja")</f>
        <v/>
      </c>
    </row>
    <row r="1247">
      <c r="A1247" t="inlineStr">
        <is>
          <t>EA90</t>
        </is>
      </c>
      <c r="B1247" t="inlineStr">
        <is>
          <t>Preis ändern</t>
        </is>
      </c>
      <c r="C1247" t="inlineStr">
        <is>
          <t>IS-U</t>
        </is>
      </c>
      <c r="D1247" s="5" t="inlineStr"/>
      <c r="E1247" t="inlineStr"/>
      <c r="F1247">
        <f>IF(ISERROR(VLOOKUP(Transaktionen[[#This Row],[Transaktionen]],BTT[Verwendete Transaktion (Pflichtauswahl)],1,FALSE)),"nein","ja")</f>
        <v/>
      </c>
    </row>
    <row r="1248">
      <c r="A1248" t="inlineStr">
        <is>
          <t>EA91</t>
        </is>
      </c>
      <c r="B1248" t="inlineStr">
        <is>
          <t>Preis anzeigen</t>
        </is>
      </c>
      <c r="C1248" t="inlineStr">
        <is>
          <t>IS-U</t>
        </is>
      </c>
      <c r="D1248" s="5" t="n">
        <v>261</v>
      </c>
      <c r="E1248" t="inlineStr">
        <is>
          <t>DIALOG</t>
        </is>
      </c>
      <c r="F1248">
        <f>IF(ISERROR(VLOOKUP(Transaktionen[[#This Row],[Transaktionen]],BTT[Verwendete Transaktion (Pflichtauswahl)],1,FALSE)),"nein","ja")</f>
        <v/>
      </c>
    </row>
    <row r="1249">
      <c r="A1249" t="inlineStr">
        <is>
          <t>EA99</t>
        </is>
      </c>
      <c r="B1249" t="inlineStr">
        <is>
          <t>Auswertung Varianten</t>
        </is>
      </c>
      <c r="C1249" t="inlineStr">
        <is>
          <t>IS-U</t>
        </is>
      </c>
      <c r="D1249" s="5" t="n">
        <v>3</v>
      </c>
      <c r="E1249" t="inlineStr">
        <is>
          <t>DIALOG</t>
        </is>
      </c>
      <c r="F1249">
        <f>IF(ISERROR(VLOOKUP(Transaktionen[[#This Row],[Transaktionen]],BTT[Verwendete Transaktion (Pflichtauswahl)],1,FALSE)),"nein","ja")</f>
        <v/>
      </c>
    </row>
    <row r="1250">
      <c r="A1250" t="inlineStr">
        <is>
          <t>EAMABI</t>
        </is>
      </c>
      <c r="B1250" t="inlineStr">
        <is>
          <t>Massenabrechnung</t>
        </is>
      </c>
      <c r="C1250" t="inlineStr">
        <is>
          <t>IS-U</t>
        </is>
      </c>
      <c r="D1250" s="5" t="n">
        <v>255</v>
      </c>
      <c r="E1250" t="inlineStr">
        <is>
          <t>DIALOG</t>
        </is>
      </c>
      <c r="F1250">
        <f>IF(ISERROR(VLOOKUP(Transaktionen[[#This Row],[Transaktionen]],BTT[Verwendete Transaktion (Pflichtauswahl)],1,FALSE)),"nein","ja")</f>
        <v/>
      </c>
    </row>
    <row r="1251">
      <c r="A1251" t="inlineStr">
        <is>
          <t>EAMACH</t>
        </is>
      </c>
      <c r="B1251" t="inlineStr">
        <is>
          <t>Massenbigcheck</t>
        </is>
      </c>
      <c r="C1251" t="inlineStr">
        <is>
          <t>IS-U</t>
        </is>
      </c>
      <c r="D1251" s="5" t="n">
        <v>39</v>
      </c>
      <c r="E1251" t="inlineStr">
        <is>
          <t>DIALOG</t>
        </is>
      </c>
      <c r="F1251">
        <f>IF(ISERROR(VLOOKUP(Transaktionen[[#This Row],[Transaktionen]],BTT[Verwendete Transaktion (Pflichtauswahl)],1,FALSE)),"nein","ja")</f>
        <v/>
      </c>
    </row>
    <row r="1252">
      <c r="A1252" t="inlineStr">
        <is>
          <t>EAMS00</t>
        </is>
      </c>
      <c r="B1252" t="inlineStr">
        <is>
          <t>Massenabrechnung von Sim.indizes</t>
        </is>
      </c>
      <c r="C1252" t="inlineStr">
        <is>
          <t>IS-U</t>
        </is>
      </c>
      <c r="D1252" s="5" t="n">
        <v>649</v>
      </c>
      <c r="E1252" t="inlineStr">
        <is>
          <t>DIALOG</t>
        </is>
      </c>
      <c r="F1252">
        <f>IF(ISERROR(VLOOKUP(Transaktionen[[#This Row],[Transaktionen]],BTT[Verwendete Transaktion (Pflichtauswahl)],1,FALSE)),"nein","ja")</f>
        <v/>
      </c>
    </row>
    <row r="1253">
      <c r="A1253" t="inlineStr">
        <is>
          <t>EAMS01</t>
        </is>
      </c>
      <c r="B1253" t="inlineStr">
        <is>
          <t>Massenakt.: Abrechnung SimIndizes</t>
        </is>
      </c>
      <c r="C1253" t="inlineStr">
        <is>
          <t>IS-U</t>
        </is>
      </c>
      <c r="D1253" s="5" t="n">
        <v>15542</v>
      </c>
      <c r="E1253" t="inlineStr">
        <is>
          <t>DIALOG</t>
        </is>
      </c>
      <c r="F1253">
        <f>IF(ISERROR(VLOOKUP(Transaktionen[[#This Row],[Transaktionen]],BTT[Verwendete Transaktion (Pflichtauswahl)],1,FALSE)),"nein","ja")</f>
        <v/>
      </c>
    </row>
    <row r="1254">
      <c r="A1254" t="inlineStr">
        <is>
          <t>EAMS10</t>
        </is>
      </c>
      <c r="B1254" t="inlineStr">
        <is>
          <t>Simulationsindizes anlegen</t>
        </is>
      </c>
      <c r="C1254" t="inlineStr">
        <is>
          <t>IS-U</t>
        </is>
      </c>
      <c r="D1254" s="5" t="n">
        <v>3539</v>
      </c>
      <c r="E1254" t="inlineStr">
        <is>
          <t>DIALOG</t>
        </is>
      </c>
      <c r="F1254">
        <f>IF(ISERROR(VLOOKUP(Transaktionen[[#This Row],[Transaktionen]],BTT[Verwendete Transaktion (Pflichtauswahl)],1,FALSE)),"nein","ja")</f>
        <v/>
      </c>
    </row>
    <row r="1255">
      <c r="A1255" t="inlineStr">
        <is>
          <t>EAMS11</t>
        </is>
      </c>
      <c r="B1255" t="inlineStr">
        <is>
          <t>Monitoring der Massensimulation</t>
        </is>
      </c>
      <c r="C1255" t="inlineStr">
        <is>
          <t>IS-U</t>
        </is>
      </c>
      <c r="D1255" s="5" t="n">
        <v>27519</v>
      </c>
      <c r="E1255" t="inlineStr">
        <is>
          <t>DIALOG</t>
        </is>
      </c>
      <c r="F1255">
        <f>IF(ISERROR(VLOOKUP(Transaktionen[[#This Row],[Transaktionen]],BTT[Verwendete Transaktion (Pflichtauswahl)],1,FALSE)),"nein","ja")</f>
        <v/>
      </c>
    </row>
    <row r="1256">
      <c r="A1256" t="inlineStr">
        <is>
          <t>EAMS12</t>
        </is>
      </c>
      <c r="B1256" t="inlineStr">
        <is>
          <t>Statistik de Simulationsindizes</t>
        </is>
      </c>
      <c r="C1256" t="inlineStr">
        <is>
          <t>IS-U</t>
        </is>
      </c>
      <c r="D1256" s="5" t="n">
        <v>5380</v>
      </c>
      <c r="E1256" t="inlineStr">
        <is>
          <t>DIALOG</t>
        </is>
      </c>
      <c r="F1256">
        <f>IF(ISERROR(VLOOKUP(Transaktionen[[#This Row],[Transaktionen]],BTT[Verwendete Transaktion (Pflichtauswahl)],1,FALSE)),"nein","ja")</f>
        <v/>
      </c>
    </row>
    <row r="1257">
      <c r="A1257" t="inlineStr">
        <is>
          <t>EAMS13</t>
        </is>
      </c>
      <c r="B1257" t="inlineStr">
        <is>
          <t>Simulationsindizes löschen</t>
        </is>
      </c>
      <c r="C1257" t="inlineStr">
        <is>
          <t>IS-U</t>
        </is>
      </c>
      <c r="D1257" s="5" t="n">
        <v>681</v>
      </c>
      <c r="E1257" t="inlineStr">
        <is>
          <t>DIALOG</t>
        </is>
      </c>
      <c r="F1257">
        <f>IF(ISERROR(VLOOKUP(Transaktionen[[#This Row],[Transaktionen]],BTT[Verwendete Transaktion (Pflichtauswahl)],1,FALSE)),"nein","ja")</f>
        <v/>
      </c>
    </row>
    <row r="1258">
      <c r="A1258" t="inlineStr">
        <is>
          <t>EAMS20</t>
        </is>
      </c>
      <c r="B1258" t="inlineStr">
        <is>
          <t>Simulationsperioden definieren</t>
        </is>
      </c>
      <c r="C1258" t="inlineStr">
        <is>
          <t>IS-U</t>
        </is>
      </c>
      <c r="D1258" s="5" t="n">
        <v>4841</v>
      </c>
      <c r="E1258" t="inlineStr">
        <is>
          <t>DIALOG</t>
        </is>
      </c>
      <c r="F1258">
        <f>IF(ISERROR(VLOOKUP(Transaktionen[[#This Row],[Transaktionen]],BTT[Verwendete Transaktion (Pflichtauswahl)],1,FALSE)),"nein","ja")</f>
        <v/>
      </c>
    </row>
    <row r="1259">
      <c r="A1259" t="inlineStr">
        <is>
          <t>EARELINVOICE</t>
        </is>
      </c>
      <c r="B1259" t="inlineStr">
        <is>
          <t>Abrechnung im Hintergrund freigeben</t>
        </is>
      </c>
      <c r="C1259" t="inlineStr">
        <is>
          <t>IS-U</t>
        </is>
      </c>
      <c r="D1259" s="5" t="n">
        <v>6</v>
      </c>
      <c r="E1259" t="inlineStr">
        <is>
          <t>DIALOG</t>
        </is>
      </c>
      <c r="F1259">
        <f>IF(ISERROR(VLOOKUP(Transaktionen[[#This Row],[Transaktionen]],BTT[Verwendete Transaktion (Pflichtauswahl)],1,FALSE)),"nein","ja")</f>
        <v/>
      </c>
    </row>
    <row r="1260">
      <c r="A1260" t="inlineStr">
        <is>
          <t>EASIBI</t>
        </is>
      </c>
      <c r="B1260" t="inlineStr">
        <is>
          <t>Erstellen Einzelrechnung</t>
        </is>
      </c>
      <c r="C1260" t="inlineStr">
        <is>
          <t>IS-U</t>
        </is>
      </c>
      <c r="D1260" s="5" t="n">
        <v>272994</v>
      </c>
      <c r="E1260" t="inlineStr">
        <is>
          <t>DIALOG</t>
        </is>
      </c>
      <c r="F1260">
        <f>IF(ISERROR(VLOOKUP(Transaktionen[[#This Row],[Transaktionen]],BTT[Verwendete Transaktion (Pflichtauswahl)],1,FALSE)),"nein","ja")</f>
        <v/>
      </c>
    </row>
    <row r="1261">
      <c r="A1261" t="inlineStr">
        <is>
          <t>EASICH</t>
        </is>
      </c>
      <c r="B1261" t="inlineStr">
        <is>
          <t>Einzelbigcheck</t>
        </is>
      </c>
      <c r="C1261" t="inlineStr">
        <is>
          <t>IS-U</t>
        </is>
      </c>
      <c r="D1261" s="5" t="n">
        <v>73786</v>
      </c>
      <c r="E1261" t="inlineStr">
        <is>
          <t>DIALOG</t>
        </is>
      </c>
      <c r="F1261">
        <f>IF(ISERROR(VLOOKUP(Transaktionen[[#This Row],[Transaktionen]],BTT[Verwendete Transaktion (Pflichtauswahl)],1,FALSE)),"nein","ja")</f>
        <v/>
      </c>
    </row>
    <row r="1262">
      <c r="A1262" t="inlineStr">
        <is>
          <t>EASISI</t>
        </is>
      </c>
      <c r="B1262" t="inlineStr">
        <is>
          <t>Erstellen Einzelsimulation</t>
        </is>
      </c>
      <c r="C1262" t="inlineStr">
        <is>
          <t>IS-U</t>
        </is>
      </c>
      <c r="D1262" s="5" t="n">
        <v>1403</v>
      </c>
      <c r="E1262" t="inlineStr">
        <is>
          <t>DIALOG</t>
        </is>
      </c>
      <c r="F1262">
        <f>IF(ISERROR(VLOOKUP(Transaktionen[[#This Row],[Transaktionen]],BTT[Verwendete Transaktion (Pflichtauswahl)],1,FALSE)),"nein","ja")</f>
        <v/>
      </c>
    </row>
    <row r="1263">
      <c r="A1263" t="inlineStr">
        <is>
          <t>EC16</t>
        </is>
      </c>
      <c r="B1263" t="inlineStr">
        <is>
          <t>ECOP 97: Kostenrechnungskreis</t>
        </is>
      </c>
      <c r="C1263" t="inlineStr">
        <is>
          <t>CA</t>
        </is>
      </c>
      <c r="D1263" s="5" t="inlineStr"/>
      <c r="E1263" t="inlineStr"/>
      <c r="F1263">
        <f>IF(ISERROR(VLOOKUP(Transaktionen[[#This Row],[Transaktionen]],BTT[Verwendete Transaktion (Pflichtauswahl)],1,FALSE)),"nein","ja")</f>
        <v/>
      </c>
      <c r="G1263" t="inlineStr">
        <is>
          <t>in neuester Auswertung von Steffen nicht mehr vorhanden</t>
        </is>
      </c>
    </row>
    <row r="1264">
      <c r="A1264" t="inlineStr">
        <is>
          <t>EC30</t>
        </is>
      </c>
      <c r="B1264" t="inlineStr">
        <is>
          <t>Tarifdaten pflegen</t>
        </is>
      </c>
      <c r="C1264" t="inlineStr">
        <is>
          <t>IS-U</t>
        </is>
      </c>
      <c r="D1264" s="5" t="n">
        <v>488</v>
      </c>
      <c r="E1264" t="inlineStr">
        <is>
          <t>DIALOG</t>
        </is>
      </c>
      <c r="F1264">
        <f>IF(ISERROR(VLOOKUP(Transaktionen[[#This Row],[Transaktionen]],BTT[Verwendete Transaktion (Pflichtauswahl)],1,FALSE)),"nein","ja")</f>
        <v/>
      </c>
    </row>
    <row r="1265">
      <c r="A1265" t="inlineStr">
        <is>
          <t>EC31</t>
        </is>
      </c>
      <c r="B1265" t="inlineStr">
        <is>
          <t>Tarifdaten anzeigen</t>
        </is>
      </c>
      <c r="C1265" t="inlineStr">
        <is>
          <t>IS-U</t>
        </is>
      </c>
      <c r="D1265" s="5" t="n">
        <v>1</v>
      </c>
      <c r="E1265" t="inlineStr">
        <is>
          <t>DIALOG</t>
        </is>
      </c>
      <c r="F1265">
        <f>IF(ISERROR(VLOOKUP(Transaktionen[[#This Row],[Transaktionen]],BTT[Verwendete Transaktion (Pflichtauswahl)],1,FALSE)),"nein","ja")</f>
        <v/>
      </c>
      <c r="G1265" t="inlineStr">
        <is>
          <t>als zugehörige Transaktion eingetragen</t>
        </is>
      </c>
    </row>
    <row r="1266">
      <c r="A1266" t="inlineStr">
        <is>
          <t>EC50E</t>
        </is>
      </c>
      <c r="B1266" t="inlineStr">
        <is>
          <t>Einzugsbeleg anlegen</t>
        </is>
      </c>
      <c r="C1266" t="inlineStr">
        <is>
          <t>IS-U</t>
        </is>
      </c>
      <c r="D1266" s="5" t="n">
        <v>9759</v>
      </c>
      <c r="E1266" t="inlineStr">
        <is>
          <t>DIALOG</t>
        </is>
      </c>
      <c r="F1266">
        <f>IF(ISERROR(VLOOKUP(Transaktionen[[#This Row],[Transaktionen]],BTT[Verwendete Transaktion (Pflichtauswahl)],1,FALSE)),"nein","ja")</f>
        <v/>
      </c>
    </row>
    <row r="1267">
      <c r="A1267" t="inlineStr">
        <is>
          <t>EC51E</t>
        </is>
      </c>
      <c r="B1267" t="inlineStr">
        <is>
          <t>Einzugsbeleg ändern</t>
        </is>
      </c>
      <c r="C1267" t="inlineStr">
        <is>
          <t>IS-U</t>
        </is>
      </c>
      <c r="D1267" s="5" t="n">
        <v>273</v>
      </c>
      <c r="E1267" t="inlineStr">
        <is>
          <t>DIALOG</t>
        </is>
      </c>
      <c r="F1267">
        <f>IF(ISERROR(VLOOKUP(Transaktionen[[#This Row],[Transaktionen]],BTT[Verwendete Transaktion (Pflichtauswahl)],1,FALSE)),"nein","ja")</f>
        <v/>
      </c>
      <c r="G1267" t="inlineStr">
        <is>
          <t>als zugehörige Transaktion eingetragen</t>
        </is>
      </c>
    </row>
    <row r="1268">
      <c r="A1268" t="inlineStr">
        <is>
          <t>EC52E</t>
        </is>
      </c>
      <c r="B1268" t="inlineStr">
        <is>
          <t>Einzugsbeleg anzeigen</t>
        </is>
      </c>
      <c r="C1268" t="inlineStr">
        <is>
          <t>IS-U</t>
        </is>
      </c>
      <c r="D1268" s="5" t="n">
        <v>74</v>
      </c>
      <c r="E1268" t="inlineStr">
        <is>
          <t>DIALOG</t>
        </is>
      </c>
      <c r="F1268">
        <f>IF(ISERROR(VLOOKUP(Transaktionen[[#This Row],[Transaktionen]],BTT[Verwendete Transaktion (Pflichtauswahl)],1,FALSE)),"nein","ja")</f>
        <v/>
      </c>
      <c r="G1268" t="inlineStr">
        <is>
          <t>als zugehörige Transaktion eingetragen</t>
        </is>
      </c>
    </row>
    <row r="1269">
      <c r="A1269" t="inlineStr">
        <is>
          <t>EC53E</t>
        </is>
      </c>
      <c r="B1269" t="inlineStr">
        <is>
          <t>Einzugsbeleg stornieren</t>
        </is>
      </c>
      <c r="C1269" t="inlineStr">
        <is>
          <t>IS-U</t>
        </is>
      </c>
      <c r="D1269" s="5" t="n">
        <v>135</v>
      </c>
      <c r="E1269" t="inlineStr">
        <is>
          <t>DIALOG</t>
        </is>
      </c>
      <c r="F1269">
        <f>IF(ISERROR(VLOOKUP(Transaktionen[[#This Row],[Transaktionen]],BTT[Verwendete Transaktion (Pflichtauswahl)],1,FALSE)),"nein","ja")</f>
        <v/>
      </c>
      <c r="G1269" t="inlineStr">
        <is>
          <t>als zugehörige Transaktion eingetragen</t>
        </is>
      </c>
    </row>
    <row r="1270">
      <c r="A1270" t="inlineStr">
        <is>
          <t>EC55E</t>
        </is>
      </c>
      <c r="B1270" t="inlineStr">
        <is>
          <t>Auszug</t>
        </is>
      </c>
      <c r="C1270" t="inlineStr">
        <is>
          <t>IS-U</t>
        </is>
      </c>
      <c r="D1270" s="5" t="n">
        <v>48574</v>
      </c>
      <c r="E1270" t="inlineStr">
        <is>
          <t>DIALOG</t>
        </is>
      </c>
      <c r="F1270">
        <f>IF(ISERROR(VLOOKUP(Transaktionen[[#This Row],[Transaktionen]],BTT[Verwendete Transaktion (Pflichtauswahl)],1,FALSE)),"nein","ja")</f>
        <v/>
      </c>
    </row>
    <row r="1271">
      <c r="A1271" t="inlineStr">
        <is>
          <t>EC56E</t>
        </is>
      </c>
      <c r="B1271" t="inlineStr">
        <is>
          <t>Auszug ändern</t>
        </is>
      </c>
      <c r="C1271" t="inlineStr">
        <is>
          <t>IS-U</t>
        </is>
      </c>
      <c r="D1271" s="5" t="n">
        <v>127</v>
      </c>
      <c r="E1271" t="inlineStr">
        <is>
          <t>DIALOG</t>
        </is>
      </c>
      <c r="F1271">
        <f>IF(ISERROR(VLOOKUP(Transaktionen[[#This Row],[Transaktionen]],BTT[Verwendete Transaktion (Pflichtauswahl)],1,FALSE)),"nein","ja")</f>
        <v/>
      </c>
      <c r="G1271" t="inlineStr">
        <is>
          <t>als zugehörige Transaktion eingetragen</t>
        </is>
      </c>
    </row>
    <row r="1272">
      <c r="A1272" t="inlineStr">
        <is>
          <t>EC57E</t>
        </is>
      </c>
      <c r="B1272" t="inlineStr">
        <is>
          <t>Auszug anzeigen</t>
        </is>
      </c>
      <c r="C1272" t="inlineStr">
        <is>
          <t>IS-U</t>
        </is>
      </c>
      <c r="D1272" s="5" t="n">
        <v>12</v>
      </c>
      <c r="E1272" t="inlineStr">
        <is>
          <t>DIALOG</t>
        </is>
      </c>
      <c r="F1272">
        <f>IF(ISERROR(VLOOKUP(Transaktionen[[#This Row],[Transaktionen]],BTT[Verwendete Transaktion (Pflichtauswahl)],1,FALSE)),"nein","ja")</f>
        <v/>
      </c>
      <c r="G1272" t="inlineStr">
        <is>
          <t>als zugehörige Transaktion eingetragen</t>
        </is>
      </c>
    </row>
    <row r="1273">
      <c r="A1273" t="inlineStr">
        <is>
          <t>EC58E</t>
        </is>
      </c>
      <c r="B1273" t="inlineStr">
        <is>
          <t>Auszug stornieren</t>
        </is>
      </c>
      <c r="C1273" t="inlineStr">
        <is>
          <t>IS-U</t>
        </is>
      </c>
      <c r="D1273" s="5" t="n">
        <v>503</v>
      </c>
      <c r="E1273" t="inlineStr">
        <is>
          <t>DIALOG</t>
        </is>
      </c>
      <c r="F1273">
        <f>IF(ISERROR(VLOOKUP(Transaktionen[[#This Row],[Transaktionen]],BTT[Verwendete Transaktion (Pflichtauswahl)],1,FALSE)),"nein","ja")</f>
        <v/>
      </c>
      <c r="G1273" t="inlineStr">
        <is>
          <t>als zugehörige Transaktion eingetragen</t>
        </is>
      </c>
    </row>
    <row r="1274">
      <c r="A1274" t="inlineStr">
        <is>
          <t>EC86</t>
        </is>
      </c>
      <c r="B1274" t="inlineStr">
        <is>
          <t>Sperrbeleg ändern</t>
        </is>
      </c>
      <c r="C1274" t="inlineStr">
        <is>
          <t>IS-U</t>
        </is>
      </c>
      <c r="D1274" s="5" t="n">
        <v>422</v>
      </c>
      <c r="E1274" t="inlineStr">
        <is>
          <t>DIALOG</t>
        </is>
      </c>
      <c r="F1274">
        <f>IF(ISERROR(VLOOKUP(Transaktionen[[#This Row],[Transaktionen]],BTT[Verwendete Transaktion (Pflichtauswahl)],1,FALSE)),"nein","ja")</f>
        <v/>
      </c>
      <c r="G1274" t="inlineStr">
        <is>
          <t>als zugehörige Transaktion eingetragen</t>
        </is>
      </c>
    </row>
    <row r="1275">
      <c r="A1275" t="inlineStr">
        <is>
          <t>EC87</t>
        </is>
      </c>
      <c r="B1275" t="inlineStr">
        <is>
          <t>Sperrbeleg anzeigen</t>
        </is>
      </c>
      <c r="C1275" t="inlineStr">
        <is>
          <t>IS-U</t>
        </is>
      </c>
      <c r="D1275" s="5" t="n">
        <v>93</v>
      </c>
      <c r="E1275" t="inlineStr">
        <is>
          <t>DIALOG</t>
        </is>
      </c>
      <c r="F1275">
        <f>IF(ISERROR(VLOOKUP(Transaktionen[[#This Row],[Transaktionen]],BTT[Verwendete Transaktion (Pflichtauswahl)],1,FALSE)),"nein","ja")</f>
        <v/>
      </c>
      <c r="G1275" t="inlineStr">
        <is>
          <t>als zugehörige Transaktion eingetragen</t>
        </is>
      </c>
    </row>
    <row r="1276">
      <c r="A1276" t="inlineStr">
        <is>
          <t>ECENV_CO</t>
        </is>
      </c>
      <c r="B1276" t="inlineStr">
        <is>
          <t>Datenumfeld zum Anschlußobjekt</t>
        </is>
      </c>
      <c r="C1276" t="inlineStr">
        <is>
          <t>IS-U</t>
        </is>
      </c>
      <c r="D1276" s="5" t="n">
        <v>2</v>
      </c>
      <c r="E1276" t="inlineStr">
        <is>
          <t>DIALOG</t>
        </is>
      </c>
      <c r="F1276">
        <f>IF(ISERROR(VLOOKUP(Transaktionen[[#This Row],[Transaktionen]],BTT[Verwendete Transaktion (Pflichtauswahl)],1,FALSE)),"nein","ja")</f>
        <v/>
      </c>
      <c r="G1276" t="inlineStr">
        <is>
          <t>als zugehörige Transaktion eingetragen</t>
        </is>
      </c>
    </row>
    <row r="1277">
      <c r="A1277" t="inlineStr">
        <is>
          <t>ECENV_DV</t>
        </is>
      </c>
      <c r="B1277" t="inlineStr">
        <is>
          <t>Datenumfeld zum Geräte</t>
        </is>
      </c>
      <c r="C1277" t="inlineStr">
        <is>
          <t>IS-U</t>
        </is>
      </c>
      <c r="D1277" s="5" t="n">
        <v>27</v>
      </c>
      <c r="E1277" t="inlineStr">
        <is>
          <t>DIALOG</t>
        </is>
      </c>
      <c r="F1277">
        <f>IF(ISERROR(VLOOKUP(Transaktionen[[#This Row],[Transaktionen]],BTT[Verwendete Transaktion (Pflichtauswahl)],1,FALSE)),"nein","ja")</f>
        <v/>
      </c>
      <c r="G1277" t="inlineStr">
        <is>
          <t>als zugehörige Transaktion eingetragen</t>
        </is>
      </c>
    </row>
    <row r="1278">
      <c r="A1278" t="inlineStr">
        <is>
          <t>ECVBP02</t>
        </is>
      </c>
      <c r="B1278" t="inlineStr">
        <is>
          <t>Kundendatenübersicht</t>
        </is>
      </c>
      <c r="C1278" t="inlineStr">
        <is>
          <t>IS-U</t>
        </is>
      </c>
      <c r="D1278" s="5" t="n">
        <v>184</v>
      </c>
      <c r="E1278" t="inlineStr">
        <is>
          <t>DIALOG</t>
        </is>
      </c>
      <c r="F1278">
        <f>IF(ISERROR(VLOOKUP(Transaktionen[[#This Row],[Transaktionen]],BTT[Verwendete Transaktion (Pflichtauswahl)],1,FALSE)),"nein","ja")</f>
        <v/>
      </c>
      <c r="G1278" t="inlineStr">
        <is>
          <t>als zugehörige Transaktion eingetragen</t>
        </is>
      </c>
    </row>
    <row r="1279">
      <c r="A1279" t="inlineStr">
        <is>
          <t>ECVCO00</t>
        </is>
      </c>
      <c r="B1279" t="inlineStr">
        <is>
          <t>Anschlussobjektübersicht</t>
        </is>
      </c>
      <c r="C1279" t="inlineStr">
        <is>
          <t>IS-U</t>
        </is>
      </c>
      <c r="D1279" s="5" t="n">
        <v>23</v>
      </c>
      <c r="E1279" t="inlineStr">
        <is>
          <t>DIALOG</t>
        </is>
      </c>
      <c r="F1279">
        <f>IF(ISERROR(VLOOKUP(Transaktionen[[#This Row],[Transaktionen]],BTT[Verwendete Transaktion (Pflichtauswahl)],1,FALSE)),"nein","ja")</f>
        <v/>
      </c>
      <c r="G1279" t="inlineStr">
        <is>
          <t>als zugehörige Transaktion eingetragen</t>
        </is>
      </c>
    </row>
    <row r="1280">
      <c r="A1280" t="inlineStr">
        <is>
          <t>EE72</t>
        </is>
      </c>
      <c r="B1280" t="inlineStr">
        <is>
          <t>Versorgungsind.: Arbeitsauftrag änd.</t>
        </is>
      </c>
      <c r="C1280" t="inlineStr">
        <is>
          <t>IS-U</t>
        </is>
      </c>
      <c r="D1280" s="5" t="n">
        <v>6719</v>
      </c>
      <c r="E1280" t="inlineStr">
        <is>
          <t>DIALOG</t>
        </is>
      </c>
      <c r="F1280">
        <f>IF(ISERROR(VLOOKUP(Transaktionen[[#This Row],[Transaktionen]],BTT[Verwendete Transaktion (Pflichtauswahl)],1,FALSE)),"nein","ja")</f>
        <v/>
      </c>
      <c r="G1280" t="inlineStr">
        <is>
          <t>WV prüfen</t>
        </is>
      </c>
    </row>
    <row r="1281">
      <c r="A1281" t="inlineStr">
        <is>
          <t>EE73</t>
        </is>
      </c>
      <c r="B1281" t="inlineStr">
        <is>
          <t>Versorgungsind.: Arbeitsauftrag anz.</t>
        </is>
      </c>
      <c r="C1281" t="inlineStr">
        <is>
          <t>IS-U</t>
        </is>
      </c>
      <c r="D1281" s="5" t="n">
        <v>786</v>
      </c>
      <c r="E1281" t="inlineStr">
        <is>
          <t>DIALOG</t>
        </is>
      </c>
      <c r="F1281">
        <f>IF(ISERROR(VLOOKUP(Transaktionen[[#This Row],[Transaktionen]],BTT[Verwendete Transaktion (Pflichtauswahl)],1,FALSE)),"nein","ja")</f>
        <v/>
      </c>
      <c r="G1281" t="inlineStr">
        <is>
          <t>WV prüfen</t>
        </is>
      </c>
    </row>
    <row r="1282">
      <c r="A1282" t="inlineStr">
        <is>
          <t>EEDMIDESERVPROV01</t>
        </is>
      </c>
      <c r="B1282" t="inlineStr">
        <is>
          <t>Serviceanbieter anlegen</t>
        </is>
      </c>
      <c r="C1282" t="inlineStr">
        <is>
          <t>IS-U</t>
        </is>
      </c>
      <c r="D1282" s="5" t="inlineStr"/>
      <c r="E1282" t="inlineStr"/>
      <c r="F1282">
        <f>IF(ISERROR(VLOOKUP(Transaktionen[[#This Row],[Transaktionen]],BTT[Verwendete Transaktion (Pflichtauswahl)],1,FALSE)),"nein","ja")</f>
        <v/>
      </c>
    </row>
    <row r="1283">
      <c r="A1283" t="inlineStr">
        <is>
          <t>EEDMIDESERVPROV02</t>
        </is>
      </c>
      <c r="B1283" t="inlineStr">
        <is>
          <t>Serviceanbieter ändern</t>
        </is>
      </c>
      <c r="C1283" t="inlineStr">
        <is>
          <t>IS-U</t>
        </is>
      </c>
      <c r="D1283" s="5" t="inlineStr"/>
      <c r="E1283" t="inlineStr"/>
      <c r="F1283">
        <f>IF(ISERROR(VLOOKUP(Transaktionen[[#This Row],[Transaktionen]],BTT[Verwendete Transaktion (Pflichtauswahl)],1,FALSE)),"nein","ja")</f>
        <v/>
      </c>
    </row>
    <row r="1284">
      <c r="A1284" t="inlineStr">
        <is>
          <t>EEDMIDESERVPROV03</t>
        </is>
      </c>
      <c r="B1284" t="inlineStr">
        <is>
          <t>Serviceanbieter anzeigen</t>
        </is>
      </c>
      <c r="C1284" t="inlineStr">
        <is>
          <t>IS-U</t>
        </is>
      </c>
      <c r="D1284" s="5" t="inlineStr"/>
      <c r="E1284" t="inlineStr"/>
      <c r="F1284">
        <f>IF(ISERROR(VLOOKUP(Transaktionen[[#This Row],[Transaktionen]],BTT[Verwendete Transaktion (Pflichtauswahl)],1,FALSE)),"nein","ja")</f>
        <v/>
      </c>
    </row>
    <row r="1285">
      <c r="A1285" t="inlineStr">
        <is>
          <t>EFCS</t>
        </is>
      </c>
      <c r="B1285" t="inlineStr">
        <is>
          <t>Druck-Workbench: Formularklasse</t>
        </is>
      </c>
      <c r="C1285" t="inlineStr">
        <is>
          <t>CA</t>
        </is>
      </c>
      <c r="D1285" s="5" t="inlineStr"/>
      <c r="E1285" t="inlineStr"/>
      <c r="F1285">
        <f>IF(ISERROR(VLOOKUP(Transaktionen[[#This Row],[Transaktionen]],BTT[Verwendete Transaktion (Pflichtauswahl)],1,FALSE)),"nein","ja")</f>
        <v/>
      </c>
      <c r="G1285" t="inlineStr">
        <is>
          <t>in neuester Auswertung von Steffen nicht mehr vorhanden</t>
        </is>
      </c>
    </row>
    <row r="1286">
      <c r="A1286" t="inlineStr">
        <is>
          <t>EFRM</t>
        </is>
      </c>
      <c r="B1286" t="inlineStr">
        <is>
          <t>Druck-Workbench: Anwendungsformular</t>
        </is>
      </c>
      <c r="C1286" t="inlineStr">
        <is>
          <t>CA</t>
        </is>
      </c>
      <c r="D1286" s="5" t="n">
        <v>6904</v>
      </c>
      <c r="E1286" t="inlineStr">
        <is>
          <t>DIALOG</t>
        </is>
      </c>
      <c r="F1286">
        <f>IF(ISERROR(VLOOKUP(Transaktionen[[#This Row],[Transaktionen]],BTT[Verwendete Transaktion (Pflichtauswahl)],1,FALSE)),"nein","ja")</f>
        <v/>
      </c>
    </row>
    <row r="1287">
      <c r="A1287" t="inlineStr">
        <is>
          <t>EG01</t>
        </is>
      </c>
      <c r="B1287" t="inlineStr">
        <is>
          <t>Gerätetyp anlegen</t>
        </is>
      </c>
      <c r="C1287" t="inlineStr">
        <is>
          <t>IS-U</t>
        </is>
      </c>
      <c r="D1287" s="5" t="n">
        <v>48</v>
      </c>
      <c r="E1287" t="inlineStr">
        <is>
          <t>DIALOG</t>
        </is>
      </c>
      <c r="F1287">
        <f>IF(ISERROR(VLOOKUP(Transaktionen[[#This Row],[Transaktionen]],BTT[Verwendete Transaktion (Pflichtauswahl)],1,FALSE)),"nein","ja")</f>
        <v/>
      </c>
    </row>
    <row r="1288">
      <c r="A1288" t="inlineStr">
        <is>
          <t>EG02</t>
        </is>
      </c>
      <c r="B1288" t="inlineStr">
        <is>
          <t>Gerätetyp ändern</t>
        </is>
      </c>
      <c r="C1288" t="inlineStr">
        <is>
          <t>IS-U</t>
        </is>
      </c>
      <c r="D1288" s="5" t="n">
        <v>321</v>
      </c>
      <c r="E1288" t="inlineStr">
        <is>
          <t>DIALOG</t>
        </is>
      </c>
      <c r="F1288">
        <f>IF(ISERROR(VLOOKUP(Transaktionen[[#This Row],[Transaktionen]],BTT[Verwendete Transaktion (Pflichtauswahl)],1,FALSE)),"nein","ja")</f>
        <v/>
      </c>
      <c r="G1288" t="inlineStr">
        <is>
          <t>aufgeführt in zugehörige Transaktion</t>
        </is>
      </c>
    </row>
    <row r="1289">
      <c r="A1289" t="inlineStr">
        <is>
          <t>EG03</t>
        </is>
      </c>
      <c r="B1289" t="inlineStr">
        <is>
          <t>Gerätetyp anzeigen</t>
        </is>
      </c>
      <c r="C1289" t="inlineStr">
        <is>
          <t>IS-U</t>
        </is>
      </c>
      <c r="D1289" s="5" t="n">
        <v>497</v>
      </c>
      <c r="E1289" t="inlineStr">
        <is>
          <t>DIALOG</t>
        </is>
      </c>
      <c r="F1289">
        <f>IF(ISERROR(VLOOKUP(Transaktionen[[#This Row],[Transaktionen]],BTT[Verwendete Transaktion (Pflichtauswahl)],1,FALSE)),"nein","ja")</f>
        <v/>
      </c>
      <c r="G1289" t="inlineStr">
        <is>
          <t>aufgeführt in zugehörige Transaktion</t>
        </is>
      </c>
    </row>
    <row r="1290">
      <c r="A1290" t="inlineStr">
        <is>
          <t>EG04</t>
        </is>
      </c>
      <c r="B1290" t="inlineStr">
        <is>
          <t>Zählwerksgruppe anlegen</t>
        </is>
      </c>
      <c r="C1290" t="inlineStr">
        <is>
          <t>IS-U</t>
        </is>
      </c>
      <c r="D1290" s="5" t="n">
        <v>4</v>
      </c>
      <c r="E1290" t="inlineStr">
        <is>
          <t>DIALOG</t>
        </is>
      </c>
      <c r="F1290">
        <f>IF(ISERROR(VLOOKUP(Transaktionen[[#This Row],[Transaktionen]],BTT[Verwendete Transaktion (Pflichtauswahl)],1,FALSE)),"nein","ja")</f>
        <v/>
      </c>
    </row>
    <row r="1291">
      <c r="A1291" t="inlineStr">
        <is>
          <t>EG05</t>
        </is>
      </c>
      <c r="B1291" t="inlineStr">
        <is>
          <t>Zählwerksgruppe ändern</t>
        </is>
      </c>
      <c r="C1291" t="inlineStr">
        <is>
          <t>IS-U</t>
        </is>
      </c>
      <c r="D1291" s="5" t="n">
        <v>20</v>
      </c>
      <c r="E1291" t="inlineStr"/>
      <c r="F1291">
        <f>IF(ISERROR(VLOOKUP(Transaktionen[[#This Row],[Transaktionen]],BTT[Verwendete Transaktion (Pflichtauswahl)],1,FALSE)),"nein","ja")</f>
        <v/>
      </c>
      <c r="G1291" t="inlineStr">
        <is>
          <t>aufgeführt in zugehörige Transaktion</t>
        </is>
      </c>
    </row>
    <row r="1292">
      <c r="A1292" t="inlineStr">
        <is>
          <t>EG06</t>
        </is>
      </c>
      <c r="B1292" t="inlineStr">
        <is>
          <t>Zählwerksgruppe anzeigen</t>
        </is>
      </c>
      <c r="C1292" t="inlineStr">
        <is>
          <t>IS-U</t>
        </is>
      </c>
      <c r="D1292" s="5" t="n">
        <v>14</v>
      </c>
      <c r="E1292" t="inlineStr">
        <is>
          <t>DIALOG</t>
        </is>
      </c>
      <c r="F1292">
        <f>IF(ISERROR(VLOOKUP(Transaktionen[[#This Row],[Transaktionen]],BTT[Verwendete Transaktion (Pflichtauswahl)],1,FALSE)),"nein","ja")</f>
        <v/>
      </c>
      <c r="G1292" t="inlineStr">
        <is>
          <t>aufgeführt in zugehörige Transaktion</t>
        </is>
      </c>
    </row>
    <row r="1293">
      <c r="A1293" t="inlineStr">
        <is>
          <t>EG27</t>
        </is>
      </c>
      <c r="B1293" t="inlineStr">
        <is>
          <t>Gerätegruppe anlegen</t>
        </is>
      </c>
      <c r="C1293" t="inlineStr">
        <is>
          <t>IS-U</t>
        </is>
      </c>
      <c r="D1293" s="5" t="n">
        <v>25</v>
      </c>
      <c r="E1293" t="inlineStr">
        <is>
          <t>DIALOG</t>
        </is>
      </c>
      <c r="F1293">
        <f>IF(ISERROR(VLOOKUP(Transaktionen[[#This Row],[Transaktionen]],BTT[Verwendete Transaktion (Pflichtauswahl)],1,FALSE)),"nein","ja")</f>
        <v/>
      </c>
    </row>
    <row r="1294">
      <c r="A1294" t="inlineStr">
        <is>
          <t>EG28</t>
        </is>
      </c>
      <c r="B1294" t="inlineStr">
        <is>
          <t>Gerätegruppe ändern</t>
        </is>
      </c>
      <c r="C1294" t="inlineStr">
        <is>
          <t>IS-U</t>
        </is>
      </c>
      <c r="D1294" s="5" t="n">
        <v>626</v>
      </c>
      <c r="E1294" t="inlineStr">
        <is>
          <t>DIALOG</t>
        </is>
      </c>
      <c r="F1294">
        <f>IF(ISERROR(VLOOKUP(Transaktionen[[#This Row],[Transaktionen]],BTT[Verwendete Transaktion (Pflichtauswahl)],1,FALSE)),"nein","ja")</f>
        <v/>
      </c>
    </row>
    <row r="1295">
      <c r="A1295" t="inlineStr">
        <is>
          <t>EG29</t>
        </is>
      </c>
      <c r="B1295" t="inlineStr">
        <is>
          <t>Gerätegruppe anzeigen</t>
        </is>
      </c>
      <c r="C1295" t="inlineStr">
        <is>
          <t>IS-U</t>
        </is>
      </c>
      <c r="D1295" s="5" t="n">
        <v>123</v>
      </c>
      <c r="E1295" t="inlineStr">
        <is>
          <t>DIALOG</t>
        </is>
      </c>
      <c r="F1295">
        <f>IF(ISERROR(VLOOKUP(Transaktionen[[#This Row],[Transaktionen]],BTT[Verwendete Transaktion (Pflichtauswahl)],1,FALSE)),"nein","ja")</f>
        <v/>
      </c>
      <c r="G1295" t="inlineStr">
        <is>
          <t>aufgeführt in zugehörige Transaktion</t>
        </is>
      </c>
    </row>
    <row r="1296">
      <c r="A1296" t="inlineStr">
        <is>
          <t>EG30</t>
        </is>
      </c>
      <c r="B1296" t="inlineStr">
        <is>
          <t>Wechsel gesamt</t>
        </is>
      </c>
      <c r="C1296" t="inlineStr">
        <is>
          <t>IS-U</t>
        </is>
      </c>
      <c r="D1296" s="5" t="n">
        <v>62577</v>
      </c>
      <c r="E1296" t="inlineStr">
        <is>
          <t>DIALOG</t>
        </is>
      </c>
      <c r="F1296">
        <f>IF(ISERROR(VLOOKUP(Transaktionen[[#This Row],[Transaktionen]],BTT[Verwendete Transaktion (Pflichtauswahl)],1,FALSE)),"nein","ja")</f>
        <v/>
      </c>
    </row>
    <row r="1297">
      <c r="A1297" t="inlineStr">
        <is>
          <t>EG31</t>
        </is>
      </c>
      <c r="B1297" t="inlineStr">
        <is>
          <t>Einbau gesamt</t>
        </is>
      </c>
      <c r="C1297" t="inlineStr">
        <is>
          <t>IS-U</t>
        </is>
      </c>
      <c r="D1297" s="5" t="n">
        <v>16390</v>
      </c>
      <c r="E1297" t="inlineStr">
        <is>
          <t>DIALOG</t>
        </is>
      </c>
      <c r="F1297">
        <f>IF(ISERROR(VLOOKUP(Transaktionen[[#This Row],[Transaktionen]],BTT[Verwendete Transaktion (Pflichtauswahl)],1,FALSE)),"nein","ja")</f>
        <v/>
      </c>
    </row>
    <row r="1298">
      <c r="A1298" t="inlineStr">
        <is>
          <t>EG32</t>
        </is>
      </c>
      <c r="B1298" t="inlineStr">
        <is>
          <t>Ausbau gesamt</t>
        </is>
      </c>
      <c r="C1298" t="inlineStr">
        <is>
          <t>IS-U</t>
        </is>
      </c>
      <c r="D1298" s="5" t="n">
        <v>6651</v>
      </c>
      <c r="E1298" t="inlineStr">
        <is>
          <t>DIALOG</t>
        </is>
      </c>
      <c r="F1298">
        <f>IF(ISERROR(VLOOKUP(Transaktionen[[#This Row],[Transaktionen]],BTT[Verwendete Transaktion (Pflichtauswahl)],1,FALSE)),"nein","ja")</f>
        <v/>
      </c>
    </row>
    <row r="1299">
      <c r="A1299" t="inlineStr">
        <is>
          <t>EG33</t>
        </is>
      </c>
      <c r="B1299" t="inlineStr">
        <is>
          <t>Einbau technisch</t>
        </is>
      </c>
      <c r="C1299" t="inlineStr">
        <is>
          <t>IS-U</t>
        </is>
      </c>
      <c r="D1299" s="5" t="n">
        <v>185</v>
      </c>
      <c r="E1299" t="inlineStr">
        <is>
          <t>DIALOG</t>
        </is>
      </c>
      <c r="F1299">
        <f>IF(ISERROR(VLOOKUP(Transaktionen[[#This Row],[Transaktionen]],BTT[Verwendete Transaktion (Pflichtauswahl)],1,FALSE)),"nein","ja")</f>
        <v/>
      </c>
    </row>
    <row r="1300">
      <c r="A1300" t="inlineStr">
        <is>
          <t>EG34</t>
        </is>
      </c>
      <c r="B1300" t="inlineStr">
        <is>
          <t>Einbau abrechnungstechnisch</t>
        </is>
      </c>
      <c r="C1300" t="inlineStr">
        <is>
          <t>IS-U</t>
        </is>
      </c>
      <c r="D1300" s="5" t="n">
        <v>35380</v>
      </c>
      <c r="E1300" t="inlineStr">
        <is>
          <t>DIALOG</t>
        </is>
      </c>
      <c r="F1300">
        <f>IF(ISERROR(VLOOKUP(Transaktionen[[#This Row],[Transaktionen]],BTT[Verwendete Transaktion (Pflichtauswahl)],1,FALSE)),"nein","ja")</f>
        <v/>
      </c>
    </row>
    <row r="1301">
      <c r="A1301" t="inlineStr">
        <is>
          <t>EG35</t>
        </is>
      </c>
      <c r="B1301" t="inlineStr">
        <is>
          <t>Ausbau abrechnungstechnisch</t>
        </is>
      </c>
      <c r="C1301" t="inlineStr">
        <is>
          <t>IS-U</t>
        </is>
      </c>
      <c r="D1301" s="5" t="n">
        <v>29221</v>
      </c>
      <c r="E1301" t="inlineStr">
        <is>
          <t>DIALOG</t>
        </is>
      </c>
      <c r="F1301">
        <f>IF(ISERROR(VLOOKUP(Transaktionen[[#This Row],[Transaktionen]],BTT[Verwendete Transaktion (Pflichtauswahl)],1,FALSE)),"nein","ja")</f>
        <v/>
      </c>
    </row>
    <row r="1302">
      <c r="A1302" t="inlineStr">
        <is>
          <t>EG36</t>
        </is>
      </c>
      <c r="B1302" t="inlineStr">
        <is>
          <t>Ausbau technisch</t>
        </is>
      </c>
      <c r="C1302" t="inlineStr">
        <is>
          <t>IS-U</t>
        </is>
      </c>
      <c r="D1302" s="5" t="n">
        <v>11306</v>
      </c>
      <c r="E1302" t="inlineStr">
        <is>
          <t>DIALOG</t>
        </is>
      </c>
      <c r="F1302">
        <f>IF(ISERROR(VLOOKUP(Transaktionen[[#This Row],[Transaktionen]],BTT[Verwendete Transaktion (Pflichtauswahl)],1,FALSE)),"nein","ja")</f>
        <v/>
      </c>
    </row>
    <row r="1303">
      <c r="A1303" t="inlineStr">
        <is>
          <t>EG42</t>
        </is>
      </c>
      <c r="B1303" t="inlineStr">
        <is>
          <t>Umbau Gerät</t>
        </is>
      </c>
      <c r="C1303" t="inlineStr">
        <is>
          <t>IS-U</t>
        </is>
      </c>
      <c r="D1303" s="5" t="n">
        <v>247</v>
      </c>
      <c r="E1303" t="inlineStr">
        <is>
          <t>DIALOG</t>
        </is>
      </c>
      <c r="F1303">
        <f>IF(ISERROR(VLOOKUP(Transaktionen[[#This Row],[Transaktionen]],BTT[Verwendete Transaktion (Pflichtauswahl)],1,FALSE)),"nein","ja")</f>
        <v/>
      </c>
      <c r="G1303" t="inlineStr">
        <is>
          <t>aufgeführt in zugehörige Transaktion</t>
        </is>
      </c>
    </row>
    <row r="1304">
      <c r="A1304" t="inlineStr">
        <is>
          <t>EG43</t>
        </is>
      </c>
      <c r="B1304" t="inlineStr">
        <is>
          <t>Anzeigen Geräteinfosatz</t>
        </is>
      </c>
      <c r="C1304" t="inlineStr">
        <is>
          <t>IS-U</t>
        </is>
      </c>
      <c r="D1304" s="5" t="n">
        <v>21</v>
      </c>
      <c r="E1304" t="inlineStr">
        <is>
          <t>DIALOG</t>
        </is>
      </c>
      <c r="F1304">
        <f>IF(ISERROR(VLOOKUP(Transaktionen[[#This Row],[Transaktionen]],BTT[Verwendete Transaktion (Pflichtauswahl)],1,FALSE)),"nein","ja")</f>
        <v/>
      </c>
      <c r="G1304" t="inlineStr">
        <is>
          <t>aufgeführt in zugehörige Transaktion</t>
        </is>
      </c>
    </row>
    <row r="1305">
      <c r="A1305" t="inlineStr">
        <is>
          <t>EG50</t>
        </is>
      </c>
      <c r="B1305" t="inlineStr">
        <is>
          <t>Storno Einbau/Ausbau/Wechsel</t>
        </is>
      </c>
      <c r="C1305" t="inlineStr">
        <is>
          <t>IS-U</t>
        </is>
      </c>
      <c r="D1305" s="5" t="n">
        <v>3781</v>
      </c>
      <c r="E1305" t="inlineStr">
        <is>
          <t>DIALOG</t>
        </is>
      </c>
      <c r="F1305">
        <f>IF(ISERROR(VLOOKUP(Transaktionen[[#This Row],[Transaktionen]],BTT[Verwendete Transaktion (Pflichtauswahl)],1,FALSE)),"nein","ja")</f>
        <v/>
      </c>
    </row>
    <row r="1306">
      <c r="A1306" t="inlineStr">
        <is>
          <t>EG51</t>
        </is>
      </c>
      <c r="B1306" t="inlineStr">
        <is>
          <t>Storno Einbau</t>
        </is>
      </c>
      <c r="C1306" t="inlineStr">
        <is>
          <t>IS-U</t>
        </is>
      </c>
      <c r="D1306" s="5" t="n">
        <v>2623</v>
      </c>
      <c r="E1306" t="inlineStr">
        <is>
          <t>DIALOG</t>
        </is>
      </c>
      <c r="F1306">
        <f>IF(ISERROR(VLOOKUP(Transaktionen[[#This Row],[Transaktionen]],BTT[Verwendete Transaktion (Pflichtauswahl)],1,FALSE)),"nein","ja")</f>
        <v/>
      </c>
    </row>
    <row r="1307">
      <c r="A1307" t="inlineStr">
        <is>
          <t>EG52</t>
        </is>
      </c>
      <c r="B1307" t="inlineStr">
        <is>
          <t>Storno Wechsel technisch</t>
        </is>
      </c>
      <c r="C1307" t="inlineStr">
        <is>
          <t>IS-U</t>
        </is>
      </c>
      <c r="D1307" s="5" t="n">
        <v>140</v>
      </c>
      <c r="E1307" t="inlineStr">
        <is>
          <t>DIALOG</t>
        </is>
      </c>
      <c r="F1307">
        <f>IF(ISERROR(VLOOKUP(Transaktionen[[#This Row],[Transaktionen]],BTT[Verwendete Transaktion (Pflichtauswahl)],1,FALSE)),"nein","ja")</f>
        <v/>
      </c>
      <c r="G1307" t="inlineStr">
        <is>
          <t>aufgeführt in zugehörige Transaktion</t>
        </is>
      </c>
    </row>
    <row r="1308">
      <c r="A1308" t="inlineStr">
        <is>
          <t>EG53</t>
        </is>
      </c>
      <c r="B1308" t="inlineStr">
        <is>
          <t>Storno Ausbau technisch</t>
        </is>
      </c>
      <c r="C1308" t="inlineStr">
        <is>
          <t>IS-U</t>
        </is>
      </c>
      <c r="D1308" s="5" t="n">
        <v>9812</v>
      </c>
      <c r="E1308" t="inlineStr">
        <is>
          <t>DIALOG</t>
        </is>
      </c>
      <c r="F1308">
        <f>IF(ISERROR(VLOOKUP(Transaktionen[[#This Row],[Transaktionen]],BTT[Verwendete Transaktion (Pflichtauswahl)],1,FALSE)),"nein","ja")</f>
        <v/>
      </c>
    </row>
    <row r="1309">
      <c r="A1309" t="inlineStr">
        <is>
          <t>EG61</t>
        </is>
      </c>
      <c r="B1309" t="inlineStr">
        <is>
          <t>Anzeigen Logisches Zählwerk</t>
        </is>
      </c>
      <c r="C1309" t="inlineStr">
        <is>
          <t>IS-U</t>
        </is>
      </c>
      <c r="D1309" s="5" t="inlineStr"/>
      <c r="E1309" t="inlineStr"/>
      <c r="F1309">
        <f>IF(ISERROR(VLOOKUP(Transaktionen[[#This Row],[Transaktionen]],BTT[Verwendete Transaktion (Pflichtauswahl)],1,FALSE)),"nein","ja")</f>
        <v/>
      </c>
      <c r="G1309" t="inlineStr">
        <is>
          <t>aufgeführt in zugehörige Transaktion</t>
        </is>
      </c>
    </row>
    <row r="1310">
      <c r="A1310" t="inlineStr">
        <is>
          <t>EG70</t>
        </is>
      </c>
      <c r="B1310" t="inlineStr">
        <is>
          <t>Pflegen Tarifdaten</t>
        </is>
      </c>
      <c r="C1310" t="inlineStr">
        <is>
          <t>IS-U</t>
        </is>
      </c>
      <c r="D1310" s="5" t="n">
        <v>36</v>
      </c>
      <c r="E1310" t="inlineStr">
        <is>
          <t>DIALOG</t>
        </is>
      </c>
      <c r="F1310">
        <f>IF(ISERROR(VLOOKUP(Transaktionen[[#This Row],[Transaktionen]],BTT[Verwendete Transaktion (Pflichtauswahl)],1,FALSE)),"nein","ja")</f>
        <v/>
      </c>
      <c r="G1310" t="inlineStr">
        <is>
          <t>aufgeführt in zugehörige Transaktion</t>
        </is>
      </c>
    </row>
    <row r="1311">
      <c r="A1311" t="inlineStr">
        <is>
          <t>EG71</t>
        </is>
      </c>
      <c r="B1311" t="inlineStr">
        <is>
          <t>Anzeigen Tarifdaten</t>
        </is>
      </c>
      <c r="C1311" t="inlineStr">
        <is>
          <t>IS-U</t>
        </is>
      </c>
      <c r="D1311" s="5" t="n">
        <v>3</v>
      </c>
      <c r="E1311" t="inlineStr">
        <is>
          <t>DIALOG</t>
        </is>
      </c>
      <c r="F1311">
        <f>IF(ISERROR(VLOOKUP(Transaktionen[[#This Row],[Transaktionen]],BTT[Verwendete Transaktion (Pflichtauswahl)],1,FALSE)),"nein","ja")</f>
        <v/>
      </c>
      <c r="G1311" t="inlineStr">
        <is>
          <t>aufgeführt in zugehörige Transaktion</t>
        </is>
      </c>
    </row>
    <row r="1312">
      <c r="A1312" t="inlineStr">
        <is>
          <t>EG72</t>
        </is>
      </c>
      <c r="B1312" t="inlineStr">
        <is>
          <t>Pflegen Gerätezuordnung</t>
        </is>
      </c>
      <c r="C1312" t="inlineStr">
        <is>
          <t>IS-U</t>
        </is>
      </c>
      <c r="D1312" s="5" t="n">
        <v>390</v>
      </c>
      <c r="E1312" t="inlineStr">
        <is>
          <t>DIALOG</t>
        </is>
      </c>
      <c r="F1312">
        <f>IF(ISERROR(VLOOKUP(Transaktionen[[#This Row],[Transaktionen]],BTT[Verwendete Transaktion (Pflichtauswahl)],1,FALSE)),"nein","ja")</f>
        <v/>
      </c>
      <c r="G1312" t="inlineStr">
        <is>
          <t>aufgeführt in zugehörige Transaktion</t>
        </is>
      </c>
    </row>
    <row r="1313">
      <c r="A1313" t="inlineStr">
        <is>
          <t>EG73</t>
        </is>
      </c>
      <c r="B1313" t="inlineStr">
        <is>
          <t>Anzeigen Gerätezuordnung</t>
        </is>
      </c>
      <c r="C1313" t="inlineStr">
        <is>
          <t>IS-U</t>
        </is>
      </c>
      <c r="D1313" s="5" t="n">
        <v>88</v>
      </c>
      <c r="E1313" t="inlineStr">
        <is>
          <t>DIALOG</t>
        </is>
      </c>
      <c r="F1313">
        <f>IF(ISERROR(VLOOKUP(Transaktionen[[#This Row],[Transaktionen]],BTT[Verwendete Transaktion (Pflichtauswahl)],1,FALSE)),"nein","ja")</f>
        <v/>
      </c>
      <c r="G1313" t="inlineStr">
        <is>
          <t>aufgeführt in zugehörige Transaktion</t>
        </is>
      </c>
    </row>
    <row r="1314">
      <c r="A1314" t="inlineStr">
        <is>
          <t>EG75</t>
        </is>
      </c>
      <c r="B1314" t="inlineStr">
        <is>
          <t>Zählwerksbeziehungen anlegen</t>
        </is>
      </c>
      <c r="C1314" t="inlineStr">
        <is>
          <t>IS-U</t>
        </is>
      </c>
      <c r="D1314" s="5" t="n">
        <v>117</v>
      </c>
      <c r="E1314" t="inlineStr"/>
      <c r="F1314">
        <f>IF(ISERROR(VLOOKUP(Transaktionen[[#This Row],[Transaktionen]],BTT[Verwendete Transaktion (Pflichtauswahl)],1,FALSE)),"nein","ja")</f>
        <v/>
      </c>
    </row>
    <row r="1315">
      <c r="A1315" t="inlineStr">
        <is>
          <t>EG76</t>
        </is>
      </c>
      <c r="B1315" t="inlineStr">
        <is>
          <t>Zählwerksbeziehungen ändern</t>
        </is>
      </c>
      <c r="C1315" t="inlineStr">
        <is>
          <t>IS-U</t>
        </is>
      </c>
      <c r="D1315" s="5" t="n">
        <v>231</v>
      </c>
      <c r="E1315" t="inlineStr">
        <is>
          <t>DIALOG</t>
        </is>
      </c>
      <c r="F1315">
        <f>IF(ISERROR(VLOOKUP(Transaktionen[[#This Row],[Transaktionen]],BTT[Verwendete Transaktion (Pflichtauswahl)],1,FALSE)),"nein","ja")</f>
        <v/>
      </c>
    </row>
    <row r="1316">
      <c r="A1316" t="inlineStr">
        <is>
          <t>EG77</t>
        </is>
      </c>
      <c r="B1316" t="inlineStr">
        <is>
          <t>Zählwerksbeziehungen anzeigen</t>
        </is>
      </c>
      <c r="C1316" t="inlineStr">
        <is>
          <t>IS-U</t>
        </is>
      </c>
      <c r="D1316" s="5" t="n">
        <v>42</v>
      </c>
      <c r="E1316" t="inlineStr">
        <is>
          <t>DIALOG</t>
        </is>
      </c>
      <c r="F1316">
        <f>IF(ISERROR(VLOOKUP(Transaktionen[[#This Row],[Transaktionen]],BTT[Verwendete Transaktion (Pflichtauswahl)],1,FALSE)),"nein","ja")</f>
        <v/>
      </c>
    </row>
    <row r="1317">
      <c r="A1317" t="inlineStr">
        <is>
          <t>EG88</t>
        </is>
      </c>
      <c r="B1317" t="inlineStr">
        <is>
          <t>Turnuswechselliste anlegen</t>
        </is>
      </c>
      <c r="C1317" t="inlineStr">
        <is>
          <t>IS-U</t>
        </is>
      </c>
      <c r="D1317" s="5" t="n">
        <v>66</v>
      </c>
      <c r="E1317" t="inlineStr">
        <is>
          <t>DIALOG</t>
        </is>
      </c>
      <c r="F1317">
        <f>IF(ISERROR(VLOOKUP(Transaktionen[[#This Row],[Transaktionen]],BTT[Verwendete Transaktion (Pflichtauswahl)],1,FALSE)),"nein","ja")</f>
        <v/>
      </c>
    </row>
    <row r="1318">
      <c r="A1318" t="inlineStr">
        <is>
          <t>EG89</t>
        </is>
      </c>
      <c r="B1318" t="inlineStr">
        <is>
          <t>Turnuswechselliste Anzeigen</t>
        </is>
      </c>
      <c r="C1318" t="inlineStr">
        <is>
          <t>IS-U</t>
        </is>
      </c>
      <c r="D1318" s="5" t="n">
        <v>325657</v>
      </c>
      <c r="E1318" t="inlineStr">
        <is>
          <t>DIALOG</t>
        </is>
      </c>
      <c r="F1318">
        <f>IF(ISERROR(VLOOKUP(Transaktionen[[#This Row],[Transaktionen]],BTT[Verwendete Transaktion (Pflichtauswahl)],1,FALSE)),"nein","ja")</f>
        <v/>
      </c>
    </row>
    <row r="1319">
      <c r="A1319" t="inlineStr">
        <is>
          <t>EG90</t>
        </is>
      </c>
      <c r="B1319" t="inlineStr">
        <is>
          <t>Wechselaufträge/-meldungen anlegen</t>
        </is>
      </c>
      <c r="C1319" t="inlineStr">
        <is>
          <t>IS-U</t>
        </is>
      </c>
      <c r="D1319" s="5" t="n">
        <v>2264</v>
      </c>
      <c r="E1319" t="inlineStr">
        <is>
          <t>DIALOG</t>
        </is>
      </c>
      <c r="F1319">
        <f>IF(ISERROR(VLOOKUP(Transaktionen[[#This Row],[Transaktionen]],BTT[Verwendete Transaktion (Pflichtauswahl)],1,FALSE)),"nein","ja")</f>
        <v/>
      </c>
    </row>
    <row r="1320">
      <c r="A1320" t="inlineStr">
        <is>
          <t>EG97</t>
        </is>
      </c>
      <c r="B1320" t="inlineStr">
        <is>
          <t>Beglaubigung durchführen</t>
        </is>
      </c>
      <c r="C1320" t="inlineStr">
        <is>
          <t>IS-U</t>
        </is>
      </c>
      <c r="D1320" s="5" t="n">
        <v>14789</v>
      </c>
      <c r="E1320" t="inlineStr">
        <is>
          <t>DIALOG</t>
        </is>
      </c>
      <c r="F1320">
        <f>IF(ISERROR(VLOOKUP(Transaktionen[[#This Row],[Transaktionen]],BTT[Verwendete Transaktion (Pflichtauswahl)],1,FALSE)),"nein","ja")</f>
        <v/>
      </c>
    </row>
    <row r="1321">
      <c r="A1321" t="inlineStr">
        <is>
          <t>EI72</t>
        </is>
      </c>
      <c r="B1321" t="inlineStr">
        <is>
          <t>CO-PA Fortschreibung statistisch</t>
        </is>
      </c>
      <c r="C1321" t="inlineStr">
        <is>
          <t>IS-U</t>
        </is>
      </c>
      <c r="D1321" s="5" t="n">
        <v>207</v>
      </c>
      <c r="E1321" t="inlineStr">
        <is>
          <t>DIALOG</t>
        </is>
      </c>
      <c r="F1321">
        <f>IF(ISERROR(VLOOKUP(Transaktionen[[#This Row],[Transaktionen]],BTT[Verwendete Transaktion (Pflichtauswahl)],1,FALSE)),"nein","ja")</f>
        <v/>
      </c>
    </row>
    <row r="1322">
      <c r="A1322" t="inlineStr">
        <is>
          <t>EL01</t>
        </is>
      </c>
      <c r="B1322" t="inlineStr">
        <is>
          <t>Auftragserstellung ausführen</t>
        </is>
      </c>
      <c r="C1322" t="inlineStr">
        <is>
          <t>IS-U</t>
        </is>
      </c>
      <c r="D1322" s="5" t="n">
        <v>124947</v>
      </c>
      <c r="E1322" t="inlineStr">
        <is>
          <t>DIALOG</t>
        </is>
      </c>
      <c r="F1322">
        <f>IF(ISERROR(VLOOKUP(Transaktionen[[#This Row],[Transaktionen]],BTT[Verwendete Transaktion (Pflichtauswahl)],1,FALSE)),"nein","ja")</f>
        <v/>
      </c>
    </row>
    <row r="1323">
      <c r="A1323" t="inlineStr">
        <is>
          <t>EL06</t>
        </is>
      </c>
      <c r="B1323" t="inlineStr">
        <is>
          <t>Massenauftragserstellung ausführen</t>
        </is>
      </c>
      <c r="C1323" t="inlineStr">
        <is>
          <t>IS-U</t>
        </is>
      </c>
      <c r="D1323" s="5" t="n">
        <v>953</v>
      </c>
      <c r="E1323" t="inlineStr">
        <is>
          <t>DIALOG</t>
        </is>
      </c>
      <c r="F1323">
        <f>IF(ISERROR(VLOOKUP(Transaktionen[[#This Row],[Transaktionen]],BTT[Verwendete Transaktion (Pflichtauswahl)],1,FALSE)),"nein","ja")</f>
        <v/>
      </c>
    </row>
    <row r="1324">
      <c r="A1324" t="inlineStr">
        <is>
          <t>EL09</t>
        </is>
      </c>
      <c r="B1324" t="inlineStr">
        <is>
          <t>Auftragserstellung ausführen</t>
        </is>
      </c>
      <c r="C1324" t="inlineStr">
        <is>
          <t>IS-U</t>
        </is>
      </c>
      <c r="D1324" s="5" t="inlineStr"/>
      <c r="E1324" t="inlineStr"/>
      <c r="F1324">
        <f>IF(ISERROR(VLOOKUP(Transaktionen[[#This Row],[Transaktionen]],BTT[Verwendete Transaktion (Pflichtauswahl)],1,FALSE)),"nein","ja")</f>
        <v/>
      </c>
      <c r="G1324" t="inlineStr">
        <is>
          <t>Klären mit IT-A/K durcvhführen Ablesevorbereitung</t>
        </is>
      </c>
    </row>
    <row r="1325">
      <c r="A1325" t="inlineStr">
        <is>
          <t>EL20</t>
        </is>
      </c>
      <c r="B1325" t="inlineStr">
        <is>
          <t>Schnellerfassung</t>
        </is>
      </c>
      <c r="C1325" t="inlineStr">
        <is>
          <t>IS-U</t>
        </is>
      </c>
      <c r="D1325" s="5" t="inlineStr"/>
      <c r="E1325" t="inlineStr"/>
      <c r="F1325">
        <f>IF(ISERROR(VLOOKUP(Transaktionen[[#This Row],[Transaktionen]],BTT[Verwendete Transaktion (Pflichtauswahl)],1,FALSE)),"nein","ja")</f>
        <v/>
      </c>
      <c r="G1325" t="inlineStr">
        <is>
          <t>aufgeführt in zugehörige Transaktion</t>
        </is>
      </c>
    </row>
    <row r="1326">
      <c r="A1326" t="inlineStr">
        <is>
          <t>EL22</t>
        </is>
      </c>
      <c r="B1326" t="inlineStr">
        <is>
          <t>Schnellerfassung mit Korrektur</t>
        </is>
      </c>
      <c r="C1326" t="inlineStr">
        <is>
          <t>IS-U</t>
        </is>
      </c>
      <c r="D1326" s="5" t="inlineStr"/>
      <c r="E1326" t="inlineStr"/>
      <c r="F1326">
        <f>IF(ISERROR(VLOOKUP(Transaktionen[[#This Row],[Transaktionen]],BTT[Verwendete Transaktion (Pflichtauswahl)],1,FALSE)),"nein","ja")</f>
        <v/>
      </c>
      <c r="G1326" t="inlineStr">
        <is>
          <t>aufgeführt in zugehörige Transaktion</t>
        </is>
      </c>
    </row>
    <row r="1327">
      <c r="A1327" t="inlineStr">
        <is>
          <t>EL27</t>
        </is>
      </c>
      <c r="B1327" t="inlineStr">
        <is>
          <t>Korrektur unplausibler Ergebnisse</t>
        </is>
      </c>
      <c r="C1327" t="inlineStr">
        <is>
          <t>IS-U</t>
        </is>
      </c>
      <c r="D1327" s="5" t="n">
        <v>28786</v>
      </c>
      <c r="E1327" t="inlineStr">
        <is>
          <t>DIALOG</t>
        </is>
      </c>
      <c r="F1327">
        <f>IF(ISERROR(VLOOKUP(Transaktionen[[#This Row],[Transaktionen]],BTT[Verwendete Transaktion (Pflichtauswahl)],1,FALSE)),"nein","ja")</f>
        <v/>
      </c>
    </row>
    <row r="1328">
      <c r="A1328" t="inlineStr">
        <is>
          <t>EL28</t>
        </is>
      </c>
      <c r="B1328" t="inlineStr">
        <is>
          <t>Einzelerfassung</t>
        </is>
      </c>
      <c r="C1328" t="inlineStr">
        <is>
          <t>IS-U</t>
        </is>
      </c>
      <c r="D1328" s="5" t="n">
        <v>864946</v>
      </c>
      <c r="E1328" t="inlineStr">
        <is>
          <t>DIALOG</t>
        </is>
      </c>
      <c r="F1328">
        <f>IF(ISERROR(VLOOKUP(Transaktionen[[#This Row],[Transaktionen]],BTT[Verwendete Transaktion (Pflichtauswahl)],1,FALSE)),"nein","ja")</f>
        <v/>
      </c>
    </row>
    <row r="1329">
      <c r="A1329" t="inlineStr">
        <is>
          <t>EL29</t>
        </is>
      </c>
      <c r="B1329" t="inlineStr">
        <is>
          <t>Korrektur plausibler Ergebnisse</t>
        </is>
      </c>
      <c r="C1329" t="inlineStr">
        <is>
          <t>IS-U</t>
        </is>
      </c>
      <c r="D1329" s="5" t="n">
        <v>4970</v>
      </c>
      <c r="E1329" t="inlineStr">
        <is>
          <t>DIALOG</t>
        </is>
      </c>
      <c r="F1329">
        <f>IF(ISERROR(VLOOKUP(Transaktionen[[#This Row],[Transaktionen]],BTT[Verwendete Transaktion (Pflichtauswahl)],1,FALSE)),"nein","ja")</f>
        <v/>
      </c>
    </row>
    <row r="1330">
      <c r="A1330" t="inlineStr">
        <is>
          <t>EL30</t>
        </is>
      </c>
      <c r="B1330" t="inlineStr">
        <is>
          <t>Ableseergebnisse schätzen</t>
        </is>
      </c>
      <c r="C1330" t="inlineStr">
        <is>
          <t>IS-U</t>
        </is>
      </c>
      <c r="D1330" s="5" t="n">
        <v>11907</v>
      </c>
      <c r="E1330" t="inlineStr">
        <is>
          <t>DIALOG</t>
        </is>
      </c>
      <c r="F1330">
        <f>IF(ISERROR(VLOOKUP(Transaktionen[[#This Row],[Transaktionen]],BTT[Verwendete Transaktion (Pflichtauswahl)],1,FALSE)),"nein","ja")</f>
        <v/>
      </c>
    </row>
    <row r="1331">
      <c r="A1331" t="inlineStr">
        <is>
          <t>EL31</t>
        </is>
      </c>
      <c r="B1331" t="inlineStr">
        <is>
          <t>Manuel. Überwachung</t>
        </is>
      </c>
      <c r="C1331" t="inlineStr">
        <is>
          <t>IS-U</t>
        </is>
      </c>
      <c r="D1331" s="5" t="n">
        <v>18325</v>
      </c>
      <c r="E1331" t="inlineStr">
        <is>
          <t>DIALOG</t>
        </is>
      </c>
      <c r="F1331">
        <f>IF(ISERROR(VLOOKUP(Transaktionen[[#This Row],[Transaktionen]],BTT[Verwendete Transaktion (Pflichtauswahl)],1,FALSE)),"nein","ja")</f>
        <v/>
      </c>
    </row>
    <row r="1332">
      <c r="A1332" t="inlineStr">
        <is>
          <t>EL32</t>
        </is>
      </c>
      <c r="B1332" t="inlineStr">
        <is>
          <t>Autom. Überwachung</t>
        </is>
      </c>
      <c r="C1332" t="inlineStr">
        <is>
          <t>IS-U</t>
        </is>
      </c>
      <c r="D1332" s="5" t="inlineStr"/>
      <c r="E1332" t="inlineStr"/>
      <c r="F1332">
        <f>IF(ISERROR(VLOOKUP(Transaktionen[[#This Row],[Transaktionen]],BTT[Verwendete Transaktion (Pflichtauswahl)],1,FALSE)),"nein","ja")</f>
        <v/>
      </c>
      <c r="G1332" t="inlineStr">
        <is>
          <t xml:space="preserve">Klären mit IT-A/K </t>
        </is>
      </c>
    </row>
    <row r="1333">
      <c r="A1333" t="inlineStr">
        <is>
          <t>EL35</t>
        </is>
      </c>
      <c r="B1333" t="inlineStr">
        <is>
          <t>Ableseauftrag ausgeben</t>
        </is>
      </c>
      <c r="C1333" t="inlineStr">
        <is>
          <t>IS-U</t>
        </is>
      </c>
      <c r="D1333" s="5" t="n">
        <v>21991</v>
      </c>
      <c r="E1333" t="inlineStr">
        <is>
          <t>DIALOG</t>
        </is>
      </c>
      <c r="F1333">
        <f>IF(ISERROR(VLOOKUP(Transaktionen[[#This Row],[Transaktionen]],BTT[Verwendete Transaktion (Pflichtauswahl)],1,FALSE)),"nein","ja")</f>
        <v/>
      </c>
    </row>
    <row r="1334">
      <c r="A1334" t="inlineStr">
        <is>
          <t>EL37</t>
        </is>
      </c>
      <c r="B1334" t="inlineStr">
        <is>
          <t>Ableseauftragerstellung stornieren</t>
        </is>
      </c>
      <c r="C1334" t="inlineStr">
        <is>
          <t>IS-U</t>
        </is>
      </c>
      <c r="D1334" s="5" t="n">
        <v>27536</v>
      </c>
      <c r="E1334" t="inlineStr">
        <is>
          <t>DIALOG</t>
        </is>
      </c>
      <c r="F1334">
        <f>IF(ISERROR(VLOOKUP(Transaktionen[[#This Row],[Transaktionen]],BTT[Verwendete Transaktion (Pflichtauswahl)],1,FALSE)),"nein","ja")</f>
        <v/>
      </c>
    </row>
    <row r="1335">
      <c r="A1335" t="inlineStr">
        <is>
          <t>EL42</t>
        </is>
      </c>
      <c r="B1335" t="inlineStr">
        <is>
          <t>Ableseeinheiten anzeigen</t>
        </is>
      </c>
      <c r="C1335" t="inlineStr">
        <is>
          <t>IS-U</t>
        </is>
      </c>
      <c r="D1335" s="5" t="n">
        <v>42</v>
      </c>
      <c r="E1335" t="inlineStr">
        <is>
          <t>DIALOG</t>
        </is>
      </c>
      <c r="F1335">
        <f>IF(ISERROR(VLOOKUP(Transaktionen[[#This Row],[Transaktionen]],BTT[Verwendete Transaktion (Pflichtauswahl)],1,FALSE)),"nein","ja")</f>
        <v/>
      </c>
      <c r="G1335" t="inlineStr">
        <is>
          <t>aufgeführt in zugehörige Transaktion</t>
        </is>
      </c>
    </row>
    <row r="1336">
      <c r="A1336" t="inlineStr">
        <is>
          <t>EL43</t>
        </is>
      </c>
      <c r="B1336" t="inlineStr">
        <is>
          <t>Übersicht Geräte</t>
        </is>
      </c>
      <c r="C1336" t="inlineStr">
        <is>
          <t>IS-U</t>
        </is>
      </c>
      <c r="D1336" s="5" t="n">
        <v>8</v>
      </c>
      <c r="E1336" t="inlineStr">
        <is>
          <t>DIALOG</t>
        </is>
      </c>
      <c r="F1336">
        <f>IF(ISERROR(VLOOKUP(Transaktionen[[#This Row],[Transaktionen]],BTT[Verwendete Transaktion (Pflichtauswahl)],1,FALSE)),"nein","ja")</f>
        <v/>
      </c>
      <c r="G1336" t="inlineStr">
        <is>
          <t>aufgeführt in zugehörige Transaktion</t>
        </is>
      </c>
    </row>
    <row r="1337">
      <c r="A1337" t="inlineStr">
        <is>
          <t>EL60</t>
        </is>
      </c>
      <c r="B1337" t="inlineStr">
        <is>
          <t>Aktivierung EB für Einzelanlage</t>
        </is>
      </c>
      <c r="C1337" t="inlineStr">
        <is>
          <t>IS-U</t>
        </is>
      </c>
      <c r="D1337" s="5" t="n">
        <v>3</v>
      </c>
      <c r="E1337" t="inlineStr">
        <is>
          <t>DIALOG</t>
        </is>
      </c>
      <c r="F1337">
        <f>IF(ISERROR(VLOOKUP(Transaktionen[[#This Row],[Transaktionen]],BTT[Verwendete Transaktion (Pflichtauswahl)],1,FALSE)),"nein","ja")</f>
        <v/>
      </c>
      <c r="G1337" t="inlineStr">
        <is>
          <t xml:space="preserve">Klären mit IT-A/K </t>
        </is>
      </c>
    </row>
    <row r="1338">
      <c r="A1338" t="inlineStr">
        <is>
          <t>ELEU</t>
        </is>
      </c>
      <c r="B1338" t="inlineStr">
        <is>
          <t>Anzeigen IDoc</t>
        </is>
      </c>
      <c r="C1338" t="inlineStr">
        <is>
          <t>IS-U</t>
        </is>
      </c>
      <c r="D1338" s="5" t="n">
        <v>30</v>
      </c>
      <c r="E1338" t="inlineStr">
        <is>
          <t>DIALOG</t>
        </is>
      </c>
      <c r="F1338">
        <f>IF(ISERROR(VLOOKUP(Transaktionen[[#This Row],[Transaktionen]],BTT[Verwendete Transaktion (Pflichtauswahl)],1,FALSE)),"nein","ja")</f>
        <v/>
      </c>
      <c r="G1338" t="inlineStr">
        <is>
          <t xml:space="preserve">Klären mit IT-A/K </t>
        </is>
      </c>
    </row>
    <row r="1339">
      <c r="A1339" t="inlineStr">
        <is>
          <t>ELMU</t>
        </is>
      </c>
      <c r="B1339" t="inlineStr">
        <is>
          <t>Upload ausführen</t>
        </is>
      </c>
      <c r="C1339" t="inlineStr">
        <is>
          <t>IS-U</t>
        </is>
      </c>
      <c r="D1339" s="5" t="n">
        <v>15</v>
      </c>
      <c r="E1339" t="inlineStr">
        <is>
          <t>DIALOG</t>
        </is>
      </c>
      <c r="F1339">
        <f>IF(ISERROR(VLOOKUP(Transaktionen[[#This Row],[Transaktionen]],BTT[Verwendete Transaktion (Pflichtauswahl)],1,FALSE)),"nein","ja")</f>
        <v/>
      </c>
      <c r="G1339" t="inlineStr">
        <is>
          <t xml:space="preserve">Klären mit IT-A/K </t>
        </is>
      </c>
    </row>
    <row r="1340">
      <c r="A1340" t="inlineStr">
        <is>
          <t>EM10</t>
        </is>
      </c>
      <c r="B1340" t="inlineStr">
        <is>
          <t>Warenbewegung mittels Serialnummern</t>
        </is>
      </c>
      <c r="C1340" t="inlineStr">
        <is>
          <t>IS-U</t>
        </is>
      </c>
      <c r="D1340" s="5" t="n">
        <v>30277</v>
      </c>
      <c r="E1340" t="inlineStr">
        <is>
          <t>DIALOG</t>
        </is>
      </c>
      <c r="F1340">
        <f>IF(ISERROR(VLOOKUP(Transaktionen[[#This Row],[Transaktionen]],BTT[Verwendete Transaktion (Pflichtauswahl)],1,FALSE)),"nein","ja")</f>
        <v/>
      </c>
    </row>
    <row r="1341">
      <c r="A1341" t="inlineStr">
        <is>
          <t>EMMACCAT1M</t>
        </is>
      </c>
      <c r="B1341" t="inlineStr">
        <is>
          <t>Fallkategorie anlegen von Nachricht</t>
        </is>
      </c>
      <c r="C1341" t="inlineStr">
        <is>
          <t>FI-CA</t>
        </is>
      </c>
      <c r="D1341" s="5" t="inlineStr"/>
      <c r="E1341" t="inlineStr"/>
      <c r="F1341">
        <f>IF(ISERROR(VLOOKUP(Transaktionen[[#This Row],[Transaktionen]],BTT[Verwendete Transaktion (Pflichtauswahl)],1,FALSE)),"nein","ja")</f>
        <v/>
      </c>
      <c r="G1341" t="inlineStr">
        <is>
          <t>bisher wurden keine Fallkategorien für IS-U und FI-CA von Anwendern oder Anwendungsbertreuern angelegt</t>
        </is>
      </c>
    </row>
    <row r="1342">
      <c r="A1342" t="inlineStr">
        <is>
          <t>ENVD</t>
        </is>
      </c>
      <c r="B1342" t="inlineStr">
        <is>
          <t>CIC: Datenumfeldpflege</t>
        </is>
      </c>
      <c r="C1342" t="inlineStr">
        <is>
          <t>IS-U</t>
        </is>
      </c>
      <c r="D1342" s="5" t="n">
        <v>76</v>
      </c>
      <c r="E1342" t="inlineStr">
        <is>
          <t>DIALOG</t>
        </is>
      </c>
      <c r="F1342">
        <f>IF(ISERROR(VLOOKUP(Transaktionen[[#This Row],[Transaktionen]],BTT[Verwendete Transaktion (Pflichtauswahl)],1,FALSE)),"nein","ja")</f>
        <v/>
      </c>
      <c r="G1342" t="inlineStr">
        <is>
          <t xml:space="preserve">Klären mit IT-A/K </t>
        </is>
      </c>
    </row>
    <row r="1343">
      <c r="A1343" t="inlineStr">
        <is>
          <t>ES21</t>
        </is>
      </c>
      <c r="B1343" t="inlineStr">
        <is>
          <t>Vertrag ändern</t>
        </is>
      </c>
      <c r="C1343" t="inlineStr">
        <is>
          <t>IS-U</t>
        </is>
      </c>
      <c r="D1343" s="5" t="n">
        <v>115</v>
      </c>
      <c r="E1343" t="inlineStr">
        <is>
          <t>DIALOG</t>
        </is>
      </c>
      <c r="F1343">
        <f>IF(ISERROR(VLOOKUP(Transaktionen[[#This Row],[Transaktionen]],BTT[Verwendete Transaktion (Pflichtauswahl)],1,FALSE)),"nein","ja")</f>
        <v/>
      </c>
      <c r="G1343" t="inlineStr">
        <is>
          <t>aufgeführt in zugehörige Transaktion</t>
        </is>
      </c>
    </row>
    <row r="1344">
      <c r="A1344" t="inlineStr">
        <is>
          <t>ES22</t>
        </is>
      </c>
      <c r="B1344" t="inlineStr">
        <is>
          <t>Vertrag anzeigen</t>
        </is>
      </c>
      <c r="C1344" t="inlineStr">
        <is>
          <t>IS-U</t>
        </is>
      </c>
      <c r="D1344" s="5" t="n">
        <v>606</v>
      </c>
      <c r="E1344" t="inlineStr">
        <is>
          <t>DIALOG</t>
        </is>
      </c>
      <c r="F1344">
        <f>IF(ISERROR(VLOOKUP(Transaktionen[[#This Row],[Transaktionen]],BTT[Verwendete Transaktion (Pflichtauswahl)],1,FALSE)),"nein","ja")</f>
        <v/>
      </c>
      <c r="G1344" t="inlineStr">
        <is>
          <t>aufgeführt in zugehörige Transaktion</t>
        </is>
      </c>
    </row>
    <row r="1345">
      <c r="A1345" t="inlineStr">
        <is>
          <t>ES27</t>
        </is>
      </c>
      <c r="B1345" t="inlineStr">
        <is>
          <t>Vertragsübergreifende Pflege</t>
        </is>
      </c>
      <c r="C1345" t="inlineStr">
        <is>
          <t>IS-U</t>
        </is>
      </c>
      <c r="D1345" s="5" t="n">
        <v>120</v>
      </c>
      <c r="E1345" t="inlineStr">
        <is>
          <t>DIALOG</t>
        </is>
      </c>
      <c r="F1345">
        <f>IF(ISERROR(VLOOKUP(Transaktionen[[#This Row],[Transaktionen]],BTT[Verwendete Transaktion (Pflichtauswahl)],1,FALSE)),"nein","ja")</f>
        <v/>
      </c>
    </row>
    <row r="1346">
      <c r="A1346" t="inlineStr">
        <is>
          <t>ES28</t>
        </is>
      </c>
      <c r="B1346" t="inlineStr">
        <is>
          <t>Vertragsübergreifende Anzeige</t>
        </is>
      </c>
      <c r="C1346" t="inlineStr">
        <is>
          <t>IS-U</t>
        </is>
      </c>
      <c r="D1346" s="5" t="n">
        <v>3</v>
      </c>
      <c r="E1346" t="inlineStr">
        <is>
          <t>DIALOG</t>
        </is>
      </c>
      <c r="F1346">
        <f>IF(ISERROR(VLOOKUP(Transaktionen[[#This Row],[Transaktionen]],BTT[Verwendete Transaktion (Pflichtauswahl)],1,FALSE)),"nein","ja")</f>
        <v/>
      </c>
      <c r="G1346" t="inlineStr">
        <is>
          <t>aufgeführt in zugehörige Transaktion</t>
        </is>
      </c>
    </row>
    <row r="1347">
      <c r="A1347" t="inlineStr">
        <is>
          <t>ES30</t>
        </is>
      </c>
      <c r="B1347" t="inlineStr">
        <is>
          <t>Anlage anlegen</t>
        </is>
      </c>
      <c r="C1347" t="inlineStr">
        <is>
          <t>IS-U</t>
        </is>
      </c>
      <c r="D1347" s="5" t="n">
        <v>1128</v>
      </c>
      <c r="E1347" t="inlineStr">
        <is>
          <t>DIALOG</t>
        </is>
      </c>
      <c r="F1347">
        <f>IF(ISERROR(VLOOKUP(Transaktionen[[#This Row],[Transaktionen]],BTT[Verwendete Transaktion (Pflichtauswahl)],1,FALSE)),"nein","ja")</f>
        <v/>
      </c>
    </row>
    <row r="1348">
      <c r="A1348" t="inlineStr">
        <is>
          <t>ES31</t>
        </is>
      </c>
      <c r="B1348" t="inlineStr">
        <is>
          <t>Anlage ändern</t>
        </is>
      </c>
      <c r="C1348" t="inlineStr">
        <is>
          <t>IS-U</t>
        </is>
      </c>
      <c r="D1348" s="5" t="n">
        <v>2716</v>
      </c>
      <c r="E1348" t="inlineStr">
        <is>
          <t>DIALOG</t>
        </is>
      </c>
      <c r="F1348">
        <f>IF(ISERROR(VLOOKUP(Transaktionen[[#This Row],[Transaktionen]],BTT[Verwendete Transaktion (Pflichtauswahl)],1,FALSE)),"nein","ja")</f>
        <v/>
      </c>
    </row>
    <row r="1349">
      <c r="A1349" t="inlineStr">
        <is>
          <t>ES32</t>
        </is>
      </c>
      <c r="B1349" t="inlineStr">
        <is>
          <t>Anlage anzeigen</t>
        </is>
      </c>
      <c r="C1349" t="inlineStr">
        <is>
          <t>IS-U</t>
        </is>
      </c>
      <c r="D1349" s="5" t="n">
        <v>5107</v>
      </c>
      <c r="E1349" t="inlineStr">
        <is>
          <t>DIALOG</t>
        </is>
      </c>
      <c r="F1349">
        <f>IF(ISERROR(VLOOKUP(Transaktionen[[#This Row],[Transaktionen]],BTT[Verwendete Transaktion (Pflichtauswahl)],1,FALSE)),"nein","ja")</f>
        <v/>
      </c>
      <c r="G1349" t="inlineStr">
        <is>
          <t>aufgeführt in zugehörige Transaktion</t>
        </is>
      </c>
    </row>
    <row r="1350">
      <c r="A1350" t="inlineStr">
        <is>
          <t>ES55</t>
        </is>
      </c>
      <c r="B1350" t="inlineStr">
        <is>
          <t>Anschlussobjekt anlegen</t>
        </is>
      </c>
      <c r="C1350" t="inlineStr">
        <is>
          <t>IS-U</t>
        </is>
      </c>
      <c r="D1350" s="5" t="n">
        <v>34493</v>
      </c>
      <c r="E1350" t="inlineStr">
        <is>
          <t>DIALOG</t>
        </is>
      </c>
      <c r="F1350">
        <f>IF(ISERROR(VLOOKUP(Transaktionen[[#This Row],[Transaktionen]],BTT[Verwendete Transaktion (Pflichtauswahl)],1,FALSE)),"nein","ja")</f>
        <v/>
      </c>
    </row>
    <row r="1351">
      <c r="A1351" t="inlineStr">
        <is>
          <t>ES56</t>
        </is>
      </c>
      <c r="B1351" t="inlineStr">
        <is>
          <t>Anschlussobjekt ändern</t>
        </is>
      </c>
      <c r="C1351" t="inlineStr">
        <is>
          <t>IS-U</t>
        </is>
      </c>
      <c r="D1351" s="5" t="n">
        <v>7010</v>
      </c>
      <c r="E1351" t="inlineStr">
        <is>
          <t>DIALOG</t>
        </is>
      </c>
      <c r="F1351">
        <f>IF(ISERROR(VLOOKUP(Transaktionen[[#This Row],[Transaktionen]],BTT[Verwendete Transaktion (Pflichtauswahl)],1,FALSE)),"nein","ja")</f>
        <v/>
      </c>
    </row>
    <row r="1352">
      <c r="A1352" t="inlineStr">
        <is>
          <t>ES57</t>
        </is>
      </c>
      <c r="B1352" t="inlineStr">
        <is>
          <t>Anschlussobjekt anzeigen</t>
        </is>
      </c>
      <c r="C1352" t="inlineStr">
        <is>
          <t>IS-U</t>
        </is>
      </c>
      <c r="D1352" s="5" t="n">
        <v>8195</v>
      </c>
      <c r="E1352" t="inlineStr">
        <is>
          <t>DIALOG</t>
        </is>
      </c>
      <c r="F1352">
        <f>IF(ISERROR(VLOOKUP(Transaktionen[[#This Row],[Transaktionen]],BTT[Verwendete Transaktion (Pflichtauswahl)],1,FALSE)),"nein","ja")</f>
        <v/>
      </c>
    </row>
    <row r="1353">
      <c r="A1353" t="inlineStr">
        <is>
          <t>ES60</t>
        </is>
      </c>
      <c r="B1353" t="inlineStr">
        <is>
          <t>Verbrauchsstelle anlegen</t>
        </is>
      </c>
      <c r="C1353" t="inlineStr">
        <is>
          <t>IS-U</t>
        </is>
      </c>
      <c r="D1353" s="5" t="n">
        <v>1601</v>
      </c>
      <c r="E1353" t="inlineStr">
        <is>
          <t>DIALOG</t>
        </is>
      </c>
      <c r="F1353">
        <f>IF(ISERROR(VLOOKUP(Transaktionen[[#This Row],[Transaktionen]],BTT[Verwendete Transaktion (Pflichtauswahl)],1,FALSE)),"nein","ja")</f>
        <v/>
      </c>
    </row>
    <row r="1354">
      <c r="A1354" t="inlineStr">
        <is>
          <t>ES61</t>
        </is>
      </c>
      <c r="B1354" t="inlineStr">
        <is>
          <t>Verbrauchsstelle ändern</t>
        </is>
      </c>
      <c r="C1354" t="inlineStr">
        <is>
          <t>IS-U</t>
        </is>
      </c>
      <c r="D1354" s="5" t="n">
        <v>26295</v>
      </c>
      <c r="E1354" t="inlineStr">
        <is>
          <t>DIALOG</t>
        </is>
      </c>
      <c r="F1354">
        <f>IF(ISERROR(VLOOKUP(Transaktionen[[#This Row],[Transaktionen]],BTT[Verwendete Transaktion (Pflichtauswahl)],1,FALSE)),"nein","ja")</f>
        <v/>
      </c>
      <c r="G1354" t="inlineStr">
        <is>
          <t>aufgeführt in zugehörige Transaktion</t>
        </is>
      </c>
    </row>
    <row r="1355">
      <c r="A1355" t="inlineStr">
        <is>
          <t>ES62</t>
        </is>
      </c>
      <c r="B1355" t="inlineStr">
        <is>
          <t>Verbrauchsstelle anzeigen</t>
        </is>
      </c>
      <c r="C1355" t="inlineStr">
        <is>
          <t>IS-U</t>
        </is>
      </c>
      <c r="D1355" s="5" t="n">
        <v>855354</v>
      </c>
      <c r="E1355" t="inlineStr">
        <is>
          <t>DIALOG</t>
        </is>
      </c>
      <c r="F1355">
        <f>IF(ISERROR(VLOOKUP(Transaktionen[[#This Row],[Transaktionen]],BTT[Verwendete Transaktion (Pflichtauswahl)],1,FALSE)),"nein","ja")</f>
        <v/>
      </c>
      <c r="G1355" t="inlineStr">
        <is>
          <t>aufgeführt in zugehörige Transaktion</t>
        </is>
      </c>
    </row>
    <row r="1356">
      <c r="A1356" t="inlineStr">
        <is>
          <t>ES64</t>
        </is>
      </c>
      <c r="B1356" t="inlineStr">
        <is>
          <t>Ändern Anschlussobjekt VBS/GPL</t>
        </is>
      </c>
      <c r="C1356" t="inlineStr">
        <is>
          <t>IS-U</t>
        </is>
      </c>
      <c r="D1356" s="5" t="n">
        <v>2557</v>
      </c>
      <c r="E1356" t="inlineStr">
        <is>
          <t>DIALOG</t>
        </is>
      </c>
      <c r="F1356">
        <f>IF(ISERROR(VLOOKUP(Transaktionen[[#This Row],[Transaktionen]],BTT[Verwendete Transaktion (Pflichtauswahl)],1,FALSE)),"nein","ja")</f>
        <v/>
      </c>
    </row>
    <row r="1357">
      <c r="A1357" t="inlineStr">
        <is>
          <t>ES65</t>
        </is>
      </c>
      <c r="B1357" t="inlineStr">
        <is>
          <t>Geräteplatz anlegen</t>
        </is>
      </c>
      <c r="C1357" t="inlineStr">
        <is>
          <t>IS-U</t>
        </is>
      </c>
      <c r="D1357" s="5" t="n">
        <v>198</v>
      </c>
      <c r="E1357" t="inlineStr">
        <is>
          <t>DIALOG</t>
        </is>
      </c>
      <c r="F1357">
        <f>IF(ISERROR(VLOOKUP(Transaktionen[[#This Row],[Transaktionen]],BTT[Verwendete Transaktion (Pflichtauswahl)],1,FALSE)),"nein","ja")</f>
        <v/>
      </c>
      <c r="G1357" t="inlineStr">
        <is>
          <t>aufgeführt in zugehörige Transaktion</t>
        </is>
      </c>
    </row>
    <row r="1358">
      <c r="A1358" t="inlineStr">
        <is>
          <t>ES66</t>
        </is>
      </c>
      <c r="B1358" t="inlineStr">
        <is>
          <t>Geräteplatz ändern</t>
        </is>
      </c>
      <c r="C1358" t="inlineStr">
        <is>
          <t>IS-U</t>
        </is>
      </c>
      <c r="D1358" s="5" t="n">
        <v>284</v>
      </c>
      <c r="E1358" t="inlineStr">
        <is>
          <t>DIALOG</t>
        </is>
      </c>
      <c r="F1358">
        <f>IF(ISERROR(VLOOKUP(Transaktionen[[#This Row],[Transaktionen]],BTT[Verwendete Transaktion (Pflichtauswahl)],1,FALSE)),"nein","ja")</f>
        <v/>
      </c>
      <c r="G1358" t="inlineStr">
        <is>
          <t>aufgeführt in zugehörige Transaktion</t>
        </is>
      </c>
    </row>
    <row r="1359">
      <c r="A1359" t="inlineStr">
        <is>
          <t>ES67</t>
        </is>
      </c>
      <c r="B1359" t="inlineStr">
        <is>
          <t>Geräteplatz anzeigen</t>
        </is>
      </c>
      <c r="C1359" t="inlineStr">
        <is>
          <t>IS-U</t>
        </is>
      </c>
      <c r="D1359" s="5" t="n">
        <v>98</v>
      </c>
      <c r="E1359" t="inlineStr">
        <is>
          <t>DIALOG</t>
        </is>
      </c>
      <c r="F1359">
        <f>IF(ISERROR(VLOOKUP(Transaktionen[[#This Row],[Transaktionen]],BTT[Verwendete Transaktion (Pflichtauswahl)],1,FALSE)),"nein","ja")</f>
        <v/>
      </c>
      <c r="G1359" t="inlineStr">
        <is>
          <t>aufgeführt in zugehörige Transaktion</t>
        </is>
      </c>
    </row>
    <row r="1360">
      <c r="A1360" t="inlineStr">
        <is>
          <t>ESIMD</t>
        </is>
      </c>
      <c r="B1360" t="inlineStr">
        <is>
          <t>IS-U Archivierung: Reorg.Sim. Belege</t>
        </is>
      </c>
      <c r="C1360" t="inlineStr">
        <is>
          <t>IS-U</t>
        </is>
      </c>
      <c r="D1360" s="5" t="n">
        <v>18</v>
      </c>
      <c r="E1360" t="inlineStr">
        <is>
          <t>DIALOG</t>
        </is>
      </c>
      <c r="F1360">
        <f>IF(ISERROR(VLOOKUP(Transaktionen[[#This Row],[Transaktionen]],BTT[Verwendete Transaktion (Pflichtauswahl)],1,FALSE)),"nein","ja")</f>
        <v/>
      </c>
      <c r="G1360" t="inlineStr">
        <is>
          <t>wird zur Zeit nicht verwendet</t>
        </is>
      </c>
    </row>
    <row r="1361">
      <c r="A1361" t="inlineStr">
        <is>
          <t>EWCT</t>
        </is>
      </c>
      <c r="B1361" t="inlineStr">
        <is>
          <t>Währungstestumrechner</t>
        </is>
      </c>
      <c r="C1361" t="inlineStr">
        <is>
          <t>CA</t>
        </is>
      </c>
      <c r="D1361" s="5" t="n">
        <v>76</v>
      </c>
      <c r="E1361" t="inlineStr">
        <is>
          <t>DIALOG</t>
        </is>
      </c>
      <c r="F1361">
        <f>IF(ISERROR(VLOOKUP(Transaktionen[[#This Row],[Transaktionen]],BTT[Verwendete Transaktion (Pflichtauswahl)],1,FALSE)),"nein","ja")</f>
        <v/>
      </c>
    </row>
    <row r="1362">
      <c r="A1362" t="inlineStr">
        <is>
          <t>EWZ5</t>
        </is>
      </c>
      <c r="B1362" t="inlineStr">
        <is>
          <t>Benutzer sperren</t>
        </is>
      </c>
      <c r="C1362" t="inlineStr">
        <is>
          <t>CA</t>
        </is>
      </c>
      <c r="D1362" s="5" t="n">
        <v>18516</v>
      </c>
      <c r="E1362" t="inlineStr">
        <is>
          <t>DIALOG</t>
        </is>
      </c>
      <c r="F1362">
        <f>IF(ISERROR(VLOOKUP(Transaktionen[[#This Row],[Transaktionen]],BTT[Verwendete Transaktion (Pflichtauswahl)],1,FALSE)),"nein","ja")</f>
        <v/>
      </c>
    </row>
    <row r="1363">
      <c r="A1363" t="inlineStr">
        <is>
          <t>F.01</t>
        </is>
      </c>
      <c r="B1363" t="inlineStr">
        <is>
          <t>ABAP/4 Report: Bilanz</t>
        </is>
      </c>
      <c r="C1363" t="inlineStr">
        <is>
          <t>FI</t>
        </is>
      </c>
      <c r="D1363" s="5" t="n">
        <v>80623</v>
      </c>
      <c r="E1363" t="inlineStr">
        <is>
          <t>DIALOG</t>
        </is>
      </c>
      <c r="F1363">
        <f>IF(ISERROR(VLOOKUP(Transaktionen[[#This Row],[Transaktionen]],BTT[Verwendete Transaktion (Pflichtauswahl)],1,FALSE)),"nein","ja")</f>
        <v/>
      </c>
    </row>
    <row r="1364">
      <c r="A1364" t="inlineStr">
        <is>
          <t>F.03</t>
        </is>
      </c>
      <c r="B1364" t="inlineStr">
        <is>
          <t>Abstimmung</t>
        </is>
      </c>
      <c r="C1364" t="inlineStr">
        <is>
          <t>FI</t>
        </is>
      </c>
      <c r="D1364" s="5" t="inlineStr"/>
      <c r="E1364" t="inlineStr"/>
      <c r="F1364">
        <f>IF(ISERROR(VLOOKUP(Transaktionen[[#This Row],[Transaktionen]],BTT[Verwendete Transaktion (Pflichtauswahl)],1,FALSE)),"nein","ja")</f>
        <v/>
      </c>
      <c r="G1364" t="inlineStr">
        <is>
          <t>in neuester Auswertung von Steffen nicht mehr vorhanden</t>
        </is>
      </c>
    </row>
    <row r="1365">
      <c r="A1365" t="inlineStr">
        <is>
          <t>F.07</t>
        </is>
      </c>
      <c r="B1365" t="inlineStr">
        <is>
          <t>Hauptbuch: Saldovortrag</t>
        </is>
      </c>
      <c r="C1365" t="inlineStr">
        <is>
          <t>FI</t>
        </is>
      </c>
      <c r="D1365" s="5" t="inlineStr"/>
      <c r="E1365" t="inlineStr"/>
      <c r="F1365">
        <f>IF(ISERROR(VLOOKUP(Transaktionen[[#This Row],[Transaktionen]],BTT[Verwendete Transaktion (Pflichtauswahl)],1,FALSE)),"nein","ja")</f>
        <v/>
      </c>
      <c r="G1365" t="inlineStr">
        <is>
          <t>in neuester Auswertung von Steffen nicht mehr vorhanden</t>
        </is>
      </c>
    </row>
    <row r="1366">
      <c r="A1366" t="inlineStr">
        <is>
          <t>F.08</t>
        </is>
      </c>
      <c r="B1366" t="inlineStr">
        <is>
          <t>Hauptbuch: Saldenliste</t>
        </is>
      </c>
      <c r="C1366" t="inlineStr">
        <is>
          <t>FI</t>
        </is>
      </c>
      <c r="D1366" s="5" t="n">
        <v>962</v>
      </c>
      <c r="E1366" t="inlineStr">
        <is>
          <t>DIALOG</t>
        </is>
      </c>
      <c r="F1366">
        <f>IF(ISERROR(VLOOKUP(Transaktionen[[#This Row],[Transaktionen]],BTT[Verwendete Transaktion (Pflichtauswahl)],1,FALSE)),"nein","ja")</f>
        <v/>
      </c>
    </row>
    <row r="1367">
      <c r="A1367" t="inlineStr">
        <is>
          <t>F.14</t>
        </is>
      </c>
      <c r="B1367" t="inlineStr">
        <is>
          <t>ABAP/4 Report: Dauerbuchungen ausf.</t>
        </is>
      </c>
      <c r="C1367" t="inlineStr">
        <is>
          <t>FI</t>
        </is>
      </c>
      <c r="D1367" s="5" t="n">
        <v>418</v>
      </c>
      <c r="E1367" t="inlineStr">
        <is>
          <t>DIALOG</t>
        </is>
      </c>
      <c r="F1367">
        <f>IF(ISERROR(VLOOKUP(Transaktionen[[#This Row],[Transaktionen]],BTT[Verwendete Transaktion (Pflichtauswahl)],1,FALSE)),"nein","ja")</f>
        <v/>
      </c>
    </row>
    <row r="1368">
      <c r="A1368" t="inlineStr">
        <is>
          <t>F.15</t>
        </is>
      </c>
      <c r="B1368" t="inlineStr">
        <is>
          <t>ABAP/4 Report: Dauerbuchungen listen</t>
        </is>
      </c>
      <c r="C1368" t="inlineStr">
        <is>
          <t>FI</t>
        </is>
      </c>
      <c r="D1368" s="5" t="n">
        <v>134</v>
      </c>
      <c r="E1368" t="inlineStr">
        <is>
          <t>DIALOG</t>
        </is>
      </c>
      <c r="F1368">
        <f>IF(ISERROR(VLOOKUP(Transaktionen[[#This Row],[Transaktionen]],BTT[Verwendete Transaktion (Pflichtauswahl)],1,FALSE)),"nein","ja")</f>
        <v/>
      </c>
    </row>
    <row r="1369">
      <c r="A1369" t="inlineStr">
        <is>
          <t>F.16</t>
        </is>
      </c>
      <c r="B1369" t="inlineStr">
        <is>
          <t>ABAP/4 Report: Saldovortrag Hauptb.</t>
        </is>
      </c>
      <c r="C1369" t="inlineStr">
        <is>
          <t>FI</t>
        </is>
      </c>
      <c r="D1369" s="5" t="n">
        <v>174</v>
      </c>
      <c r="E1369" t="inlineStr">
        <is>
          <t>DIALOG</t>
        </is>
      </c>
      <c r="F1369">
        <f>IF(ISERROR(VLOOKUP(Transaktionen[[#This Row],[Transaktionen]],BTT[Verwendete Transaktion (Pflichtauswahl)],1,FALSE)),"nein","ja")</f>
        <v/>
      </c>
    </row>
    <row r="1370">
      <c r="A1370" t="inlineStr">
        <is>
          <t>F.1A</t>
        </is>
      </c>
      <c r="B1370" t="inlineStr">
        <is>
          <t>Statistik Debitoren-/Kreditoren</t>
        </is>
      </c>
      <c r="C1370" t="inlineStr">
        <is>
          <t>FI</t>
        </is>
      </c>
      <c r="D1370" s="5" t="n">
        <v>10</v>
      </c>
      <c r="E1370" t="inlineStr"/>
      <c r="F1370">
        <f>IF(ISERROR(VLOOKUP(Transaktionen[[#This Row],[Transaktionen]],BTT[Verwendete Transaktion (Pflichtauswahl)],1,FALSE)),"nein","ja")</f>
        <v/>
      </c>
    </row>
    <row r="1371">
      <c r="A1371" t="inlineStr">
        <is>
          <t>F.1B</t>
        </is>
      </c>
      <c r="B1371" t="inlineStr">
        <is>
          <t>Index Zentralen und Filialen</t>
        </is>
      </c>
      <c r="C1371" t="inlineStr">
        <is>
          <t>FI</t>
        </is>
      </c>
      <c r="D1371" s="5" t="n">
        <v>2</v>
      </c>
      <c r="E1371" t="inlineStr">
        <is>
          <t>DIALOG</t>
        </is>
      </c>
      <c r="F1371">
        <f>IF(ISERROR(VLOOKUP(Transaktionen[[#This Row],[Transaktionen]],BTT[Verwendete Transaktion (Pflichtauswahl)],1,FALSE)),"nein","ja")</f>
        <v/>
      </c>
    </row>
    <row r="1372">
      <c r="A1372" t="inlineStr">
        <is>
          <t>F.20</t>
        </is>
      </c>
      <c r="B1372" t="inlineStr">
        <is>
          <t>Debitoren: Kontenverzeichnis</t>
        </is>
      </c>
      <c r="C1372" t="inlineStr">
        <is>
          <t>FI</t>
        </is>
      </c>
      <c r="D1372" s="5" t="n">
        <v>24</v>
      </c>
      <c r="E1372" t="inlineStr">
        <is>
          <t>DIALOG</t>
        </is>
      </c>
      <c r="F1372">
        <f>IF(ISERROR(VLOOKUP(Transaktionen[[#This Row],[Transaktionen]],BTT[Verwendete Transaktion (Pflichtauswahl)],1,FALSE)),"nein","ja")</f>
        <v/>
      </c>
    </row>
    <row r="1373">
      <c r="A1373" t="inlineStr">
        <is>
          <t>F.23</t>
        </is>
      </c>
      <c r="B1373" t="inlineStr">
        <is>
          <t>Debitoren: Saldenliste</t>
        </is>
      </c>
      <c r="C1373" t="inlineStr">
        <is>
          <t>FI</t>
        </is>
      </c>
      <c r="D1373" s="5" t="inlineStr"/>
      <c r="E1373" t="inlineStr"/>
      <c r="F1373">
        <f>IF(ISERROR(VLOOKUP(Transaktionen[[#This Row],[Transaktionen]],BTT[Verwendete Transaktion (Pflichtauswahl)],1,FALSE)),"nein","ja")</f>
        <v/>
      </c>
      <c r="G1373" t="inlineStr">
        <is>
          <t>in neuester Auswertung von Steffen nicht mehr vorhanden</t>
        </is>
      </c>
    </row>
    <row r="1374">
      <c r="A1374" t="inlineStr">
        <is>
          <t>F.27</t>
        </is>
      </c>
      <c r="B1374" t="inlineStr">
        <is>
          <t>Periodische Kontoauszüge</t>
        </is>
      </c>
      <c r="C1374" t="inlineStr">
        <is>
          <t>FI</t>
        </is>
      </c>
      <c r="D1374" s="5" t="n">
        <v>5</v>
      </c>
      <c r="E1374" t="inlineStr"/>
      <c r="F1374">
        <f>IF(ISERROR(VLOOKUP(Transaktionen[[#This Row],[Transaktionen]],BTT[Verwendete Transaktion (Pflichtauswahl)],1,FALSE)),"nein","ja")</f>
        <v/>
      </c>
    </row>
    <row r="1375">
      <c r="A1375" t="inlineStr">
        <is>
          <t>F.30</t>
        </is>
      </c>
      <c r="B1375" t="inlineStr">
        <is>
          <t>Debitoren: Infosystem auswerten</t>
        </is>
      </c>
      <c r="C1375" t="inlineStr">
        <is>
          <t>FI</t>
        </is>
      </c>
      <c r="D1375" s="5" t="n">
        <v>2</v>
      </c>
      <c r="E1375" t="inlineStr">
        <is>
          <t>DIALOG</t>
        </is>
      </c>
      <c r="F1375">
        <f>IF(ISERROR(VLOOKUP(Transaktionen[[#This Row],[Transaktionen]],BTT[Verwendete Transaktion (Pflichtauswahl)],1,FALSE)),"nein","ja")</f>
        <v/>
      </c>
    </row>
    <row r="1376">
      <c r="A1376" t="inlineStr">
        <is>
          <t>F.40</t>
        </is>
      </c>
      <c r="B1376" t="inlineStr">
        <is>
          <t>Kreditoren: Kontenverzeichnis</t>
        </is>
      </c>
      <c r="C1376" t="inlineStr">
        <is>
          <t>FI</t>
        </is>
      </c>
      <c r="D1376" s="5" t="n">
        <v>195</v>
      </c>
      <c r="E1376" t="inlineStr">
        <is>
          <t>DIALOG</t>
        </is>
      </c>
      <c r="F1376">
        <f>IF(ISERROR(VLOOKUP(Transaktionen[[#This Row],[Transaktionen]],BTT[Verwendete Transaktion (Pflichtauswahl)],1,FALSE)),"nein","ja")</f>
        <v/>
      </c>
    </row>
    <row r="1377">
      <c r="A1377" t="inlineStr">
        <is>
          <t>F.41</t>
        </is>
      </c>
      <c r="B1377" t="inlineStr">
        <is>
          <t>Kreditoren: Offene Posten</t>
        </is>
      </c>
      <c r="C1377" t="inlineStr">
        <is>
          <t>FI</t>
        </is>
      </c>
      <c r="D1377" s="5" t="n">
        <v>2</v>
      </c>
      <c r="E1377" t="inlineStr">
        <is>
          <t>DIALOG</t>
        </is>
      </c>
      <c r="F1377">
        <f>IF(ISERROR(VLOOKUP(Transaktionen[[#This Row],[Transaktionen]],BTT[Verwendete Transaktion (Pflichtauswahl)],1,FALSE)),"nein","ja")</f>
        <v/>
      </c>
    </row>
    <row r="1378">
      <c r="A1378" t="inlineStr">
        <is>
          <t>F.42</t>
        </is>
      </c>
      <c r="B1378" t="inlineStr">
        <is>
          <t>Kreditoren: Saldenliste</t>
        </is>
      </c>
      <c r="C1378" t="inlineStr">
        <is>
          <t>FI</t>
        </is>
      </c>
      <c r="D1378" s="5" t="n">
        <v>825</v>
      </c>
      <c r="E1378" t="inlineStr">
        <is>
          <t>DIALOG</t>
        </is>
      </c>
      <c r="F1378">
        <f>IF(ISERROR(VLOOKUP(Transaktionen[[#This Row],[Transaktionen]],BTT[Verwendete Transaktion (Pflichtauswahl)],1,FALSE)),"nein","ja")</f>
        <v/>
      </c>
    </row>
    <row r="1379">
      <c r="A1379" t="inlineStr">
        <is>
          <t>F.46</t>
        </is>
      </c>
      <c r="B1379" t="inlineStr">
        <is>
          <t>Kreditoren: Infosystem auswerten</t>
        </is>
      </c>
      <c r="C1379" t="inlineStr">
        <is>
          <t>FI</t>
        </is>
      </c>
      <c r="D1379" s="5" t="n">
        <v>5</v>
      </c>
      <c r="E1379" t="inlineStr">
        <is>
          <t>DIALOG</t>
        </is>
      </c>
      <c r="F1379">
        <f>IF(ISERROR(VLOOKUP(Transaktionen[[#This Row],[Transaktionen]],BTT[Verwendete Transaktion (Pflichtauswahl)],1,FALSE)),"nein","ja")</f>
        <v/>
      </c>
    </row>
    <row r="1380">
      <c r="A1380" t="inlineStr">
        <is>
          <t>F.50</t>
        </is>
      </c>
      <c r="B1380" t="inlineStr">
        <is>
          <t>Hauptbuch: Nachbelastung GuV</t>
        </is>
      </c>
      <c r="C1380" t="inlineStr">
        <is>
          <t>FI</t>
        </is>
      </c>
      <c r="D1380" s="5" t="n">
        <v>2</v>
      </c>
      <c r="E1380" t="inlineStr">
        <is>
          <t>DIALOG</t>
        </is>
      </c>
      <c r="F1380">
        <f>IF(ISERROR(VLOOKUP(Transaktionen[[#This Row],[Transaktionen]],BTT[Verwendete Transaktion (Pflichtauswahl)],1,FALSE)),"nein","ja")</f>
        <v/>
      </c>
    </row>
    <row r="1381">
      <c r="A1381" t="inlineStr">
        <is>
          <t>F.56</t>
        </is>
      </c>
      <c r="B1381" t="inlineStr">
        <is>
          <t>Dauerbelege löschen</t>
        </is>
      </c>
      <c r="C1381" t="inlineStr">
        <is>
          <t>FI-GL</t>
        </is>
      </c>
      <c r="D1381" s="5" t="n">
        <v>45</v>
      </c>
      <c r="E1381" t="inlineStr"/>
      <c r="F1381">
        <f>IF(ISERROR(VLOOKUP(Transaktionen[[#This Row],[Transaktionen]],BTT[Verwendete Transaktion (Pflichtauswahl)],1,FALSE)),"nein","ja")</f>
        <v/>
      </c>
    </row>
    <row r="1382">
      <c r="A1382" t="inlineStr">
        <is>
          <t>F.62</t>
        </is>
      </c>
      <c r="B1382" t="inlineStr">
        <is>
          <t>Korrespondenz: Interne Belege druck.</t>
        </is>
      </c>
      <c r="C1382" t="inlineStr">
        <is>
          <t>FI</t>
        </is>
      </c>
      <c r="D1382" s="5" t="n">
        <v>1264</v>
      </c>
      <c r="E1382" t="inlineStr">
        <is>
          <t>DIALOG</t>
        </is>
      </c>
      <c r="F1382">
        <f>IF(ISERROR(VLOOKUP(Transaktionen[[#This Row],[Transaktionen]],BTT[Verwendete Transaktion (Pflichtauswahl)],1,FALSE)),"nein","ja")</f>
        <v/>
      </c>
    </row>
    <row r="1383">
      <c r="A1383" t="inlineStr">
        <is>
          <t>F.80</t>
        </is>
      </c>
      <c r="B1383" t="inlineStr">
        <is>
          <t>Massenstornierung von Belegen</t>
        </is>
      </c>
      <c r="C1383" t="inlineStr">
        <is>
          <t>FI</t>
        </is>
      </c>
      <c r="D1383" s="5" t="n">
        <v>3348</v>
      </c>
      <c r="E1383" t="inlineStr">
        <is>
          <t>DIALOG</t>
        </is>
      </c>
      <c r="F1383">
        <f>IF(ISERROR(VLOOKUP(Transaktionen[[#This Row],[Transaktionen]],BTT[Verwendete Transaktion (Pflichtauswahl)],1,FALSE)),"nein","ja")</f>
        <v/>
      </c>
    </row>
    <row r="1384">
      <c r="A1384" t="inlineStr">
        <is>
          <t>F.81</t>
        </is>
      </c>
      <c r="B1384" t="inlineStr">
        <is>
          <t>Umkehrbuchung für Abgrenzungsbelege</t>
        </is>
      </c>
      <c r="C1384" t="inlineStr">
        <is>
          <t>FI</t>
        </is>
      </c>
      <c r="D1384" s="5" t="inlineStr"/>
      <c r="E1384" t="inlineStr"/>
      <c r="F1384">
        <f>IF(ISERROR(VLOOKUP(Transaktionen[[#This Row],[Transaktionen]],BTT[Verwendete Transaktion (Pflichtauswahl)],1,FALSE)),"nein","ja")</f>
        <v/>
      </c>
      <c r="G1384" t="inlineStr">
        <is>
          <t>in neuester Auswertung von Steffen nicht mehr vorhanden</t>
        </is>
      </c>
    </row>
    <row r="1385">
      <c r="A1385" t="inlineStr">
        <is>
          <t>F-01</t>
        </is>
      </c>
      <c r="B1385" t="inlineStr">
        <is>
          <t>Musterbeleg erfassen</t>
        </is>
      </c>
      <c r="C1385" t="inlineStr">
        <is>
          <t>FI</t>
        </is>
      </c>
      <c r="D1385" s="5" t="n">
        <v>6</v>
      </c>
      <c r="E1385" t="inlineStr"/>
      <c r="F1385">
        <f>IF(ISERROR(VLOOKUP(Transaktionen[[#This Row],[Transaktionen]],BTT[Verwendete Transaktion (Pflichtauswahl)],1,FALSE)),"nein","ja")</f>
        <v/>
      </c>
    </row>
    <row r="1386">
      <c r="A1386" t="inlineStr">
        <is>
          <t>F-02</t>
        </is>
      </c>
      <c r="B1386" t="inlineStr">
        <is>
          <t>Sachkontenbuchung erfassen</t>
        </is>
      </c>
      <c r="C1386" t="inlineStr">
        <is>
          <t>FI</t>
        </is>
      </c>
      <c r="D1386" s="5" t="n">
        <v>497597</v>
      </c>
      <c r="E1386" t="inlineStr">
        <is>
          <t>DIALOG</t>
        </is>
      </c>
      <c r="F1386">
        <f>IF(ISERROR(VLOOKUP(Transaktionen[[#This Row],[Transaktionen]],BTT[Verwendete Transaktion (Pflichtauswahl)],1,FALSE)),"nein","ja")</f>
        <v/>
      </c>
    </row>
    <row r="1387">
      <c r="A1387" t="inlineStr">
        <is>
          <t>F-03</t>
        </is>
      </c>
      <c r="B1387" t="inlineStr">
        <is>
          <t>Ausgleichen Sachkonto</t>
        </is>
      </c>
      <c r="C1387" t="inlineStr">
        <is>
          <t>FI</t>
        </is>
      </c>
      <c r="D1387" s="5" t="n">
        <v>698781</v>
      </c>
      <c r="E1387" t="inlineStr">
        <is>
          <t>DIALOG</t>
        </is>
      </c>
      <c r="F1387">
        <f>IF(ISERROR(VLOOKUP(Transaktionen[[#This Row],[Transaktionen]],BTT[Verwendete Transaktion (Pflichtauswahl)],1,FALSE)),"nein","ja")</f>
        <v/>
      </c>
    </row>
    <row r="1388">
      <c r="A1388" t="inlineStr">
        <is>
          <t>F-06</t>
        </is>
      </c>
      <c r="B1388" t="inlineStr">
        <is>
          <t>Zahlungseingang buchen</t>
        </is>
      </c>
      <c r="C1388" t="inlineStr">
        <is>
          <t>FI-GL</t>
        </is>
      </c>
      <c r="D1388" s="5" t="inlineStr"/>
      <c r="E1388" t="inlineStr"/>
      <c r="F1388">
        <f>IF(ISERROR(VLOOKUP(Transaktionen[[#This Row],[Transaktionen]],BTT[Verwendete Transaktion (Pflichtauswahl)],1,FALSE)),"nein","ja")</f>
        <v/>
      </c>
      <c r="G1388" t="inlineStr">
        <is>
          <t>in neuester Auswertung von Steffen nicht mehr vorhanden</t>
        </is>
      </c>
    </row>
    <row r="1389">
      <c r="A1389" t="inlineStr">
        <is>
          <t>F-07</t>
        </is>
      </c>
      <c r="B1389" t="inlineStr">
        <is>
          <t>Zahlungsausgang buchen</t>
        </is>
      </c>
      <c r="C1389" t="inlineStr">
        <is>
          <t>FI</t>
        </is>
      </c>
      <c r="D1389" s="5" t="n">
        <v>8</v>
      </c>
      <c r="E1389" t="inlineStr"/>
      <c r="F1389">
        <f>IF(ISERROR(VLOOKUP(Transaktionen[[#This Row],[Transaktionen]],BTT[Verwendete Transaktion (Pflichtauswahl)],1,FALSE)),"nein","ja")</f>
        <v/>
      </c>
    </row>
    <row r="1390">
      <c r="A1390" t="inlineStr">
        <is>
          <t>F101</t>
        </is>
      </c>
      <c r="B1390" t="inlineStr">
        <is>
          <t>ABAP/4 Reporting: Bilanzkorrektur</t>
        </is>
      </c>
      <c r="C1390" t="inlineStr">
        <is>
          <t>FI</t>
        </is>
      </c>
      <c r="D1390" s="5" t="n">
        <v>246</v>
      </c>
      <c r="E1390" t="inlineStr">
        <is>
          <t>DIALOG</t>
        </is>
      </c>
      <c r="F1390">
        <f>IF(ISERROR(VLOOKUP(Transaktionen[[#This Row],[Transaktionen]],BTT[Verwendete Transaktion (Pflichtauswahl)],1,FALSE)),"nein","ja")</f>
        <v/>
      </c>
    </row>
    <row r="1391">
      <c r="A1391" t="inlineStr">
        <is>
          <t>F110</t>
        </is>
      </c>
      <c r="B1391" t="inlineStr">
        <is>
          <t>Parameter für maschinelle Zahlung</t>
        </is>
      </c>
      <c r="C1391" t="inlineStr">
        <is>
          <t>FI-AP</t>
        </is>
      </c>
      <c r="D1391" s="5" t="n">
        <v>695643</v>
      </c>
      <c r="E1391" t="inlineStr">
        <is>
          <t>DIALOG</t>
        </is>
      </c>
      <c r="F1391">
        <f>IF(ISERROR(VLOOKUP(Transaktionen[[#This Row],[Transaktionen]],BTT[Verwendete Transaktion (Pflichtauswahl)],1,FALSE)),"nein","ja")</f>
        <v/>
      </c>
    </row>
    <row r="1392">
      <c r="A1392" t="inlineStr">
        <is>
          <t>F110S</t>
        </is>
      </c>
      <c r="B1392" t="inlineStr">
        <is>
          <t>Automat. Einplanen d. Zahlprogrammes</t>
        </is>
      </c>
      <c r="C1392" t="inlineStr">
        <is>
          <t>FI</t>
        </is>
      </c>
      <c r="D1392" s="5" t="n">
        <v>3132</v>
      </c>
      <c r="E1392" t="inlineStr">
        <is>
          <t>DIALOG</t>
        </is>
      </c>
      <c r="F1392">
        <f>IF(ISERROR(VLOOKUP(Transaktionen[[#This Row],[Transaktionen]],BTT[Verwendete Transaktion (Pflichtauswahl)],1,FALSE)),"nein","ja")</f>
        <v/>
      </c>
    </row>
    <row r="1393">
      <c r="A1393" t="inlineStr">
        <is>
          <t>F111</t>
        </is>
      </c>
      <c r="B1393" t="inlineStr">
        <is>
          <t>Parameter für Zahlung von Z.-Anford.</t>
        </is>
      </c>
      <c r="C1393" t="inlineStr">
        <is>
          <t>FI-BL</t>
        </is>
      </c>
      <c r="D1393" s="5" t="n">
        <v>1110</v>
      </c>
      <c r="E1393" t="inlineStr">
        <is>
          <t>DIALOG</t>
        </is>
      </c>
      <c r="F1393">
        <f>IF(ISERROR(VLOOKUP(Transaktionen[[#This Row],[Transaktionen]],BTT[Verwendete Transaktion (Pflichtauswahl)],1,FALSE)),"nein","ja")</f>
        <v/>
      </c>
    </row>
    <row r="1394">
      <c r="A1394" t="inlineStr">
        <is>
          <t>F150</t>
        </is>
      </c>
      <c r="B1394" t="inlineStr">
        <is>
          <t>Mahnlauf</t>
        </is>
      </c>
      <c r="C1394" t="inlineStr">
        <is>
          <t>FI-AR</t>
        </is>
      </c>
      <c r="D1394" s="5" t="n">
        <v>9948</v>
      </c>
      <c r="E1394" t="inlineStr">
        <is>
          <t>DIALOG</t>
        </is>
      </c>
      <c r="F1394">
        <f>IF(ISERROR(VLOOKUP(Transaktionen[[#This Row],[Transaktionen]],BTT[Verwendete Transaktion (Pflichtauswahl)],1,FALSE)),"nein","ja")</f>
        <v/>
      </c>
    </row>
    <row r="1395">
      <c r="A1395" t="inlineStr">
        <is>
          <t>F-19</t>
        </is>
      </c>
      <c r="B1395" t="inlineStr">
        <is>
          <t>Statistische Buchung zurücknehmen</t>
        </is>
      </c>
      <c r="C1395" t="inlineStr">
        <is>
          <t>FI</t>
        </is>
      </c>
      <c r="D1395" s="5" t="n">
        <v>26</v>
      </c>
      <c r="E1395" t="inlineStr">
        <is>
          <t>DIALOG</t>
        </is>
      </c>
      <c r="F1395">
        <f>IF(ISERROR(VLOOKUP(Transaktionen[[#This Row],[Transaktionen]],BTT[Verwendete Transaktion (Pflichtauswahl)],1,FALSE)),"nein","ja")</f>
        <v/>
      </c>
    </row>
    <row r="1396">
      <c r="A1396" t="inlineStr">
        <is>
          <t>F-21</t>
        </is>
      </c>
      <c r="B1396" t="inlineStr">
        <is>
          <t>Umbuchung erfassen</t>
        </is>
      </c>
      <c r="C1396" t="inlineStr">
        <is>
          <t>FI</t>
        </is>
      </c>
      <c r="D1396" s="5" t="n">
        <v>81988</v>
      </c>
      <c r="E1396" t="inlineStr">
        <is>
          <t>DIALOG</t>
        </is>
      </c>
      <c r="F1396">
        <f>IF(ISERROR(VLOOKUP(Transaktionen[[#This Row],[Transaktionen]],BTT[Verwendete Transaktion (Pflichtauswahl)],1,FALSE)),"nein","ja")</f>
        <v/>
      </c>
    </row>
    <row r="1397">
      <c r="A1397" t="inlineStr">
        <is>
          <t>F-22</t>
        </is>
      </c>
      <c r="B1397" t="inlineStr">
        <is>
          <t>Debitoren Rechnung erfassen</t>
        </is>
      </c>
      <c r="C1397" t="inlineStr">
        <is>
          <t>FI</t>
        </is>
      </c>
      <c r="D1397" s="5" t="n">
        <v>4</v>
      </c>
      <c r="E1397" t="inlineStr"/>
      <c r="F1397">
        <f>IF(ISERROR(VLOOKUP(Transaktionen[[#This Row],[Transaktionen]],BTT[Verwendete Transaktion (Pflichtauswahl)],1,FALSE)),"nein","ja")</f>
        <v/>
      </c>
    </row>
    <row r="1398">
      <c r="A1398" t="inlineStr">
        <is>
          <t>F-27</t>
        </is>
      </c>
      <c r="B1398" t="inlineStr">
        <is>
          <t>Debitoren Gutschrift erfassen</t>
        </is>
      </c>
      <c r="C1398" t="inlineStr">
        <is>
          <t>FI</t>
        </is>
      </c>
      <c r="D1398" s="5" t="inlineStr"/>
      <c r="E1398" t="inlineStr"/>
      <c r="F1398">
        <f>IF(ISERROR(VLOOKUP(Transaktionen[[#This Row],[Transaktionen]],BTT[Verwendete Transaktion (Pflichtauswahl)],1,FALSE)),"nein","ja")</f>
        <v/>
      </c>
      <c r="G1398" t="inlineStr">
        <is>
          <t>in neuester Auswertung von Steffen nicht mehr vorhanden</t>
        </is>
      </c>
    </row>
    <row r="1399">
      <c r="A1399" t="inlineStr">
        <is>
          <t>F-28</t>
        </is>
      </c>
      <c r="B1399" t="inlineStr">
        <is>
          <t>Zahlungseingang buchen</t>
        </is>
      </c>
      <c r="C1399" t="inlineStr">
        <is>
          <t>FI</t>
        </is>
      </c>
      <c r="D1399" s="5" t="n">
        <v>4</v>
      </c>
      <c r="E1399" t="inlineStr"/>
      <c r="F1399">
        <f>IF(ISERROR(VLOOKUP(Transaktionen[[#This Row],[Transaktionen]],BTT[Verwendete Transaktion (Pflichtauswahl)],1,FALSE)),"nein","ja")</f>
        <v/>
      </c>
    </row>
    <row r="1400">
      <c r="A1400" t="inlineStr">
        <is>
          <t>F-29</t>
        </is>
      </c>
      <c r="B1400" t="inlineStr">
        <is>
          <t>Debitorenanzahlung buchen</t>
        </is>
      </c>
      <c r="C1400" t="inlineStr">
        <is>
          <t>FI</t>
        </is>
      </c>
      <c r="D1400" s="5" t="n">
        <v>4</v>
      </c>
      <c r="E1400" t="inlineStr"/>
      <c r="F1400">
        <f>IF(ISERROR(VLOOKUP(Transaktionen[[#This Row],[Transaktionen]],BTT[Verwendete Transaktion (Pflichtauswahl)],1,FALSE)),"nein","ja")</f>
        <v/>
      </c>
    </row>
    <row r="1401">
      <c r="A1401" t="inlineStr">
        <is>
          <t>F-30</t>
        </is>
      </c>
      <c r="B1401" t="inlineStr">
        <is>
          <t>Umbuchen und Ausgleichen</t>
        </is>
      </c>
      <c r="C1401" t="inlineStr">
        <is>
          <t>FI</t>
        </is>
      </c>
      <c r="D1401" s="5" t="n">
        <v>12</v>
      </c>
      <c r="E1401" t="inlineStr">
        <is>
          <t>DIALOG</t>
        </is>
      </c>
      <c r="F1401">
        <f>IF(ISERROR(VLOOKUP(Transaktionen[[#This Row],[Transaktionen]],BTT[Verwendete Transaktion (Pflichtauswahl)],1,FALSE)),"nein","ja")</f>
        <v/>
      </c>
    </row>
    <row r="1402">
      <c r="A1402" t="inlineStr">
        <is>
          <t>F-31</t>
        </is>
      </c>
      <c r="B1402" t="inlineStr">
        <is>
          <t>Zahlungsausgang buchen</t>
        </is>
      </c>
      <c r="C1402" t="inlineStr">
        <is>
          <t>FI</t>
        </is>
      </c>
      <c r="D1402" s="5" t="n">
        <v>16</v>
      </c>
      <c r="E1402" t="inlineStr">
        <is>
          <t>DIALOG</t>
        </is>
      </c>
      <c r="F1402">
        <f>IF(ISERROR(VLOOKUP(Transaktionen[[#This Row],[Transaktionen]],BTT[Verwendete Transaktion (Pflichtauswahl)],1,FALSE)),"nein","ja")</f>
        <v/>
      </c>
    </row>
    <row r="1403">
      <c r="A1403" t="inlineStr">
        <is>
          <t>F-32</t>
        </is>
      </c>
      <c r="B1403" t="inlineStr">
        <is>
          <t>Ausgleichen Debitor</t>
        </is>
      </c>
      <c r="C1403" t="inlineStr">
        <is>
          <t>FI</t>
        </is>
      </c>
      <c r="D1403" s="5" t="n">
        <v>50827</v>
      </c>
      <c r="E1403" t="inlineStr">
        <is>
          <t>DIALOG</t>
        </is>
      </c>
      <c r="F1403">
        <f>IF(ISERROR(VLOOKUP(Transaktionen[[#This Row],[Transaktionen]],BTT[Verwendete Transaktion (Pflichtauswahl)],1,FALSE)),"nein","ja")</f>
        <v/>
      </c>
    </row>
    <row r="1404">
      <c r="A1404" t="inlineStr">
        <is>
          <t>F-37</t>
        </is>
      </c>
      <c r="B1404" t="inlineStr">
        <is>
          <t>Anzahlungsanforderung Debitor</t>
        </is>
      </c>
      <c r="C1404" t="inlineStr">
        <is>
          <t>FI</t>
        </is>
      </c>
      <c r="D1404" s="5" t="inlineStr"/>
      <c r="E1404" t="inlineStr"/>
      <c r="F1404">
        <f>IF(ISERROR(VLOOKUP(Transaktionen[[#This Row],[Transaktionen]],BTT[Verwendete Transaktion (Pflichtauswahl)],1,FALSE)),"nein","ja")</f>
        <v/>
      </c>
      <c r="G1404" t="inlineStr">
        <is>
          <t>in neuester Auswertung von Steffen nicht mehr vorhanden</t>
        </is>
      </c>
    </row>
    <row r="1405">
      <c r="A1405" t="inlineStr">
        <is>
          <t>F-38</t>
        </is>
      </c>
      <c r="B1405" t="inlineStr">
        <is>
          <t>Statistische Buchung erfassen</t>
        </is>
      </c>
      <c r="C1405" t="inlineStr">
        <is>
          <t>FI</t>
        </is>
      </c>
      <c r="D1405" s="5" t="n">
        <v>38</v>
      </c>
      <c r="E1405" t="inlineStr">
        <is>
          <t>DIALOG</t>
        </is>
      </c>
      <c r="F1405">
        <f>IF(ISERROR(VLOOKUP(Transaktionen[[#This Row],[Transaktionen]],BTT[Verwendete Transaktion (Pflichtauswahl)],1,FALSE)),"nein","ja")</f>
        <v/>
      </c>
    </row>
    <row r="1406">
      <c r="A1406" t="inlineStr">
        <is>
          <t>F-39</t>
        </is>
      </c>
      <c r="B1406" t="inlineStr">
        <is>
          <t>Debitorenanzahlung auflösen</t>
        </is>
      </c>
      <c r="C1406" t="inlineStr">
        <is>
          <t>FI</t>
        </is>
      </c>
      <c r="D1406" s="5" t="inlineStr"/>
      <c r="E1406" t="inlineStr"/>
      <c r="F1406">
        <f>IF(ISERROR(VLOOKUP(Transaktionen[[#This Row],[Transaktionen]],BTT[Verwendete Transaktion (Pflichtauswahl)],1,FALSE)),"nein","ja")</f>
        <v/>
      </c>
      <c r="G1406" t="inlineStr">
        <is>
          <t>in neuester Auswertung von Steffen nicht mehr vorhanden</t>
        </is>
      </c>
    </row>
    <row r="1407">
      <c r="A1407" t="inlineStr">
        <is>
          <t>F-41</t>
        </is>
      </c>
      <c r="B1407" t="inlineStr">
        <is>
          <t>Kreditoren Gutschr. erfassen</t>
        </is>
      </c>
      <c r="C1407" t="inlineStr">
        <is>
          <t>FI</t>
        </is>
      </c>
      <c r="D1407" s="5" t="n">
        <v>33</v>
      </c>
      <c r="E1407" t="inlineStr">
        <is>
          <t>DIALOG</t>
        </is>
      </c>
      <c r="F1407">
        <f>IF(ISERROR(VLOOKUP(Transaktionen[[#This Row],[Transaktionen]],BTT[Verwendete Transaktion (Pflichtauswahl)],1,FALSE)),"nein","ja")</f>
        <v/>
      </c>
    </row>
    <row r="1408">
      <c r="A1408" t="inlineStr">
        <is>
          <t>F-42</t>
        </is>
      </c>
      <c r="B1408" t="inlineStr">
        <is>
          <t>Umbuchung erfassen</t>
        </is>
      </c>
      <c r="C1408" t="inlineStr">
        <is>
          <t>FI</t>
        </is>
      </c>
      <c r="D1408" s="5" t="n">
        <v>31316</v>
      </c>
      <c r="E1408" t="inlineStr">
        <is>
          <t>DIALOG</t>
        </is>
      </c>
      <c r="F1408">
        <f>IF(ISERROR(VLOOKUP(Transaktionen[[#This Row],[Transaktionen]],BTT[Verwendete Transaktion (Pflichtauswahl)],1,FALSE)),"nein","ja")</f>
        <v/>
      </c>
    </row>
    <row r="1409">
      <c r="A1409" t="inlineStr">
        <is>
          <t>F-43</t>
        </is>
      </c>
      <c r="B1409" t="inlineStr">
        <is>
          <t>Kreditoren Rechnung erfassen</t>
        </is>
      </c>
      <c r="C1409" t="inlineStr">
        <is>
          <t>FI</t>
        </is>
      </c>
      <c r="D1409" s="5" t="n">
        <v>701755</v>
      </c>
      <c r="E1409" t="inlineStr">
        <is>
          <t>DIALOG</t>
        </is>
      </c>
      <c r="F1409">
        <f>IF(ISERROR(VLOOKUP(Transaktionen[[#This Row],[Transaktionen]],BTT[Verwendete Transaktion (Pflichtauswahl)],1,FALSE)),"nein","ja")</f>
        <v/>
      </c>
    </row>
    <row r="1410">
      <c r="A1410" t="inlineStr">
        <is>
          <t>F-44</t>
        </is>
      </c>
      <c r="B1410" t="inlineStr">
        <is>
          <t>Ausgleichen Kreditor</t>
        </is>
      </c>
      <c r="C1410" t="inlineStr">
        <is>
          <t>FI</t>
        </is>
      </c>
      <c r="D1410" s="5" t="n">
        <v>422756</v>
      </c>
      <c r="E1410" t="inlineStr">
        <is>
          <t>DIALOG</t>
        </is>
      </c>
      <c r="F1410">
        <f>IF(ISERROR(VLOOKUP(Transaktionen[[#This Row],[Transaktionen]],BTT[Verwendete Transaktion (Pflichtauswahl)],1,FALSE)),"nein","ja")</f>
        <v/>
      </c>
    </row>
    <row r="1411">
      <c r="A1411" t="inlineStr">
        <is>
          <t>F-47</t>
        </is>
      </c>
      <c r="B1411" t="inlineStr">
        <is>
          <t>Anzahlungsanforderung</t>
        </is>
      </c>
      <c r="C1411" t="inlineStr">
        <is>
          <t>FI</t>
        </is>
      </c>
      <c r="D1411" s="5" t="inlineStr"/>
      <c r="E1411" t="inlineStr"/>
      <c r="F1411">
        <f>IF(ISERROR(VLOOKUP(Transaktionen[[#This Row],[Transaktionen]],BTT[Verwendete Transaktion (Pflichtauswahl)],1,FALSE)),"nein","ja")</f>
        <v/>
      </c>
      <c r="G1411" t="inlineStr">
        <is>
          <t>in neuester Auswertung von Steffen nicht mehr vorhanden</t>
        </is>
      </c>
    </row>
    <row r="1412">
      <c r="A1412" t="inlineStr">
        <is>
          <t>F48A</t>
        </is>
      </c>
      <c r="B1412" t="inlineStr">
        <is>
          <t>Belegarchivierung</t>
        </is>
      </c>
      <c r="C1412" t="inlineStr">
        <is>
          <t>FI</t>
        </is>
      </c>
      <c r="D1412" s="5" t="n">
        <v>68</v>
      </c>
      <c r="E1412" t="inlineStr"/>
      <c r="F1412">
        <f>IF(ISERROR(VLOOKUP(Transaktionen[[#This Row],[Transaktionen]],BTT[Verwendete Transaktion (Pflichtauswahl)],1,FALSE)),"nein","ja")</f>
        <v/>
      </c>
    </row>
    <row r="1413">
      <c r="A1413" t="inlineStr">
        <is>
          <t>F-51</t>
        </is>
      </c>
      <c r="B1413" t="inlineStr">
        <is>
          <t>Umbuchen und Ausgleichen</t>
        </is>
      </c>
      <c r="C1413" t="inlineStr">
        <is>
          <t>FI</t>
        </is>
      </c>
      <c r="D1413" s="5" t="n">
        <v>21770</v>
      </c>
      <c r="E1413" t="inlineStr">
        <is>
          <t>DIALOG</t>
        </is>
      </c>
      <c r="F1413">
        <f>IF(ISERROR(VLOOKUP(Transaktionen[[#This Row],[Transaktionen]],BTT[Verwendete Transaktion (Pflichtauswahl)],1,FALSE)),"nein","ja")</f>
        <v/>
      </c>
    </row>
    <row r="1414">
      <c r="A1414" t="inlineStr">
        <is>
          <t>F-53</t>
        </is>
      </c>
      <c r="B1414" t="inlineStr">
        <is>
          <t>Zahlungsausgang buchen</t>
        </is>
      </c>
      <c r="C1414" t="inlineStr">
        <is>
          <t>FI</t>
        </is>
      </c>
      <c r="D1414" s="5" t="inlineStr"/>
      <c r="E1414" t="inlineStr"/>
      <c r="F1414">
        <f>IF(ISERROR(VLOOKUP(Transaktionen[[#This Row],[Transaktionen]],BTT[Verwendete Transaktion (Pflichtauswahl)],1,FALSE)),"nein","ja")</f>
        <v/>
      </c>
      <c r="G1414" t="inlineStr">
        <is>
          <t>in neuester Auswertung von Steffen nicht mehr vorhanden</t>
        </is>
      </c>
    </row>
    <row r="1415">
      <c r="A1415" t="inlineStr">
        <is>
          <t>F53A</t>
        </is>
      </c>
      <c r="B1415" t="inlineStr">
        <is>
          <t>Archivierung von Sachkonten</t>
        </is>
      </c>
      <c r="C1415" t="inlineStr">
        <is>
          <t>FI</t>
        </is>
      </c>
      <c r="D1415" s="5" t="n">
        <v>20</v>
      </c>
      <c r="E1415" t="inlineStr">
        <is>
          <t>DIALOG</t>
        </is>
      </c>
      <c r="F1415">
        <f>IF(ISERROR(VLOOKUP(Transaktionen[[#This Row],[Transaktionen]],BTT[Verwendete Transaktion (Pflichtauswahl)],1,FALSE)),"nein","ja")</f>
        <v/>
      </c>
    </row>
    <row r="1416">
      <c r="A1416" t="inlineStr">
        <is>
          <t>F-55</t>
        </is>
      </c>
      <c r="B1416" t="inlineStr">
        <is>
          <t>Statistische Buchung erfassen</t>
        </is>
      </c>
      <c r="C1416" t="inlineStr">
        <is>
          <t>FI</t>
        </is>
      </c>
      <c r="D1416" s="5" t="n">
        <v>676</v>
      </c>
      <c r="E1416" t="inlineStr">
        <is>
          <t>DIALOG</t>
        </is>
      </c>
      <c r="F1416">
        <f>IF(ISERROR(VLOOKUP(Transaktionen[[#This Row],[Transaktionen]],BTT[Verwendete Transaktion (Pflichtauswahl)],1,FALSE)),"nein","ja")</f>
        <v/>
      </c>
    </row>
    <row r="1417">
      <c r="A1417" t="inlineStr">
        <is>
          <t>F-56</t>
        </is>
      </c>
      <c r="B1417" t="inlineStr">
        <is>
          <t>Statistische Buchung zurücknehmen</t>
        </is>
      </c>
      <c r="C1417" t="inlineStr">
        <is>
          <t>FI</t>
        </is>
      </c>
      <c r="D1417" s="5" t="n">
        <v>944</v>
      </c>
      <c r="E1417" t="inlineStr">
        <is>
          <t>DIALOG</t>
        </is>
      </c>
      <c r="F1417">
        <f>IF(ISERROR(VLOOKUP(Transaktionen[[#This Row],[Transaktionen]],BTT[Verwendete Transaktion (Pflichtauswahl)],1,FALSE)),"nein","ja")</f>
        <v/>
      </c>
    </row>
    <row r="1418">
      <c r="A1418" t="inlineStr">
        <is>
          <t>F-58</t>
        </is>
      </c>
      <c r="B1418" t="inlineStr">
        <is>
          <t>Zahlung mit Druck</t>
        </is>
      </c>
      <c r="C1418" t="inlineStr">
        <is>
          <t>FI</t>
        </is>
      </c>
      <c r="D1418" s="5" t="inlineStr"/>
      <c r="E1418" t="inlineStr"/>
      <c r="F1418">
        <f>IF(ISERROR(VLOOKUP(Transaktionen[[#This Row],[Transaktionen]],BTT[Verwendete Transaktion (Pflichtauswahl)],1,FALSE)),"nein","ja")</f>
        <v/>
      </c>
      <c r="G1418" t="inlineStr">
        <is>
          <t>in neuester Auswertung von Steffen nicht mehr vorhanden</t>
        </is>
      </c>
    </row>
    <row r="1419">
      <c r="A1419" t="inlineStr">
        <is>
          <t>F-59</t>
        </is>
      </c>
      <c r="B1419" t="inlineStr">
        <is>
          <t>Zahlungsanforderung</t>
        </is>
      </c>
      <c r="C1419" t="inlineStr">
        <is>
          <t>FI</t>
        </is>
      </c>
      <c r="D1419" s="5" t="n">
        <v>2</v>
      </c>
      <c r="E1419" t="inlineStr">
        <is>
          <t>DIALOG</t>
        </is>
      </c>
      <c r="F1419">
        <f>IF(ISERROR(VLOOKUP(Transaktionen[[#This Row],[Transaktionen]],BTT[Verwendete Transaktion (Pflichtauswahl)],1,FALSE)),"nein","ja")</f>
        <v/>
      </c>
    </row>
    <row r="1420">
      <c r="A1420" t="inlineStr">
        <is>
          <t>F61A</t>
        </is>
      </c>
      <c r="B1420" t="inlineStr">
        <is>
          <t>Archivierung Banken</t>
        </is>
      </c>
      <c r="C1420" t="inlineStr">
        <is>
          <t>FI</t>
        </is>
      </c>
      <c r="D1420" s="5" t="n">
        <v>4</v>
      </c>
      <c r="E1420" t="inlineStr">
        <is>
          <t>DIALOG</t>
        </is>
      </c>
      <c r="F1420">
        <f>IF(ISERROR(VLOOKUP(Transaktionen[[#This Row],[Transaktionen]],BTT[Verwendete Transaktion (Pflichtauswahl)],1,FALSE)),"nein","ja")</f>
        <v/>
      </c>
    </row>
    <row r="1421">
      <c r="A1421" t="inlineStr">
        <is>
          <t>F-63</t>
        </is>
      </c>
      <c r="B1421" t="inlineStr">
        <is>
          <t>Rechnung Kreditor vorerfassen</t>
        </is>
      </c>
      <c r="C1421" t="inlineStr">
        <is>
          <t>FI</t>
        </is>
      </c>
      <c r="D1421" s="5" t="n">
        <v>9</v>
      </c>
      <c r="E1421" t="inlineStr">
        <is>
          <t>DIALOG</t>
        </is>
      </c>
      <c r="F1421">
        <f>IF(ISERROR(VLOOKUP(Transaktionen[[#This Row],[Transaktionen]],BTT[Verwendete Transaktion (Pflichtauswahl)],1,FALSE)),"nein","ja")</f>
        <v/>
      </c>
    </row>
    <row r="1422">
      <c r="A1422" t="inlineStr">
        <is>
          <t>F-64</t>
        </is>
      </c>
      <c r="B1422" t="inlineStr">
        <is>
          <t>Rechnung Debitor vorerfassen</t>
        </is>
      </c>
      <c r="C1422" t="inlineStr">
        <is>
          <t>FI</t>
        </is>
      </c>
      <c r="D1422" s="5" t="inlineStr"/>
      <c r="E1422" t="inlineStr"/>
      <c r="F1422">
        <f>IF(ISERROR(VLOOKUP(Transaktionen[[#This Row],[Transaktionen]],BTT[Verwendete Transaktion (Pflichtauswahl)],1,FALSE)),"nein","ja")</f>
        <v/>
      </c>
      <c r="G1422" t="inlineStr">
        <is>
          <t>in neuester Auswertung von Steffen nicht mehr vorhanden</t>
        </is>
      </c>
    </row>
    <row r="1423">
      <c r="A1423" t="inlineStr">
        <is>
          <t>F64A</t>
        </is>
      </c>
      <c r="B1423" t="inlineStr">
        <is>
          <t>Verkehrszahlenarchivierung</t>
        </is>
      </c>
      <c r="C1423" t="inlineStr">
        <is>
          <t>FI</t>
        </is>
      </c>
      <c r="D1423" s="5" t="n">
        <v>9</v>
      </c>
      <c r="E1423" t="inlineStr">
        <is>
          <t>DIALOG</t>
        </is>
      </c>
      <c r="F1423">
        <f>IF(ISERROR(VLOOKUP(Transaktionen[[#This Row],[Transaktionen]],BTT[Verwendete Transaktion (Pflichtauswahl)],1,FALSE)),"nein","ja")</f>
        <v/>
      </c>
    </row>
    <row r="1424">
      <c r="A1424" t="inlineStr">
        <is>
          <t>F-65</t>
        </is>
      </c>
      <c r="B1424" t="inlineStr">
        <is>
          <t>Vorerfassung</t>
        </is>
      </c>
      <c r="C1424" t="inlineStr">
        <is>
          <t>FI</t>
        </is>
      </c>
      <c r="D1424" s="5" t="n">
        <v>4</v>
      </c>
      <c r="E1424" t="inlineStr">
        <is>
          <t>DIALOG</t>
        </is>
      </c>
      <c r="F1424">
        <f>IF(ISERROR(VLOOKUP(Transaktionen[[#This Row],[Transaktionen]],BTT[Verwendete Transaktion (Pflichtauswahl)],1,FALSE)),"nein","ja")</f>
        <v/>
      </c>
    </row>
    <row r="1425">
      <c r="A1425" t="inlineStr">
        <is>
          <t>F-90</t>
        </is>
      </c>
      <c r="B1425" t="inlineStr">
        <is>
          <t>Anlagenzugang d. Kauf m. Kreditor</t>
        </is>
      </c>
      <c r="C1425" t="inlineStr">
        <is>
          <t>FI</t>
        </is>
      </c>
      <c r="D1425" s="5" t="inlineStr"/>
      <c r="E1425" t="inlineStr"/>
      <c r="F1425">
        <f>IF(ISERROR(VLOOKUP(Transaktionen[[#This Row],[Transaktionen]],BTT[Verwendete Transaktion (Pflichtauswahl)],1,FALSE)),"nein","ja")</f>
        <v/>
      </c>
      <c r="G1425" t="inlineStr">
        <is>
          <t>in neuester Auswertung von Steffen nicht mehr vorhanden</t>
        </is>
      </c>
    </row>
    <row r="1426">
      <c r="A1426" t="inlineStr">
        <is>
          <t>F-92</t>
        </is>
      </c>
      <c r="B1426" t="inlineStr">
        <is>
          <t>Anlagenabgang d. Verkauf m. Debitor</t>
        </is>
      </c>
      <c r="C1426" t="inlineStr">
        <is>
          <t>FI</t>
        </is>
      </c>
      <c r="D1426" s="5" t="n">
        <v>6</v>
      </c>
      <c r="E1426" t="inlineStr"/>
      <c r="F1426">
        <f>IF(ISERROR(VLOOKUP(Transaktionen[[#This Row],[Transaktionen]],BTT[Verwendete Transaktion (Pflichtauswahl)],1,FALSE)),"nein","ja")</f>
        <v/>
      </c>
    </row>
    <row r="1427">
      <c r="A1427" t="inlineStr">
        <is>
          <t>FAGL_ACTIVATE_OP</t>
        </is>
      </c>
      <c r="B1427" t="inlineStr">
        <is>
          <t>Aktivierung offene Posten Verwaltung</t>
        </is>
      </c>
      <c r="C1427" t="inlineStr">
        <is>
          <t>FI-GL</t>
        </is>
      </c>
      <c r="D1427" s="5" t="inlineStr"/>
      <c r="E1427" t="inlineStr"/>
      <c r="F1427">
        <f>IF(ISERROR(VLOOKUP(Transaktionen[[#This Row],[Transaktionen]],BTT[Verwendete Transaktion (Pflichtauswahl)],1,FALSE)),"nein","ja")</f>
        <v/>
      </c>
      <c r="G1427" t="inlineStr">
        <is>
          <t>in neuester Auswertung von Steffen nicht mehr vorhanden</t>
        </is>
      </c>
    </row>
    <row r="1428">
      <c r="A1428" t="inlineStr">
        <is>
          <t>FAGLB03</t>
        </is>
      </c>
      <c r="B1428" t="inlineStr">
        <is>
          <t>Saldenanzeige</t>
        </is>
      </c>
      <c r="C1428" t="inlineStr">
        <is>
          <t>FI-GL</t>
        </is>
      </c>
      <c r="D1428" s="5" t="inlineStr"/>
      <c r="E1428" t="inlineStr"/>
      <c r="F1428">
        <f>IF(ISERROR(VLOOKUP(Transaktionen[[#This Row],[Transaktionen]],BTT[Verwendete Transaktion (Pflichtauswahl)],1,FALSE)),"nein","ja")</f>
        <v/>
      </c>
      <c r="G1428" t="inlineStr">
        <is>
          <t>in neuester Auswertung von Steffen nicht mehr vorhanden</t>
        </is>
      </c>
    </row>
    <row r="1429">
      <c r="A1429" t="inlineStr">
        <is>
          <t>FAGLF101</t>
        </is>
      </c>
      <c r="B1429" t="inlineStr">
        <is>
          <t>Rasterung/Umgliederung</t>
        </is>
      </c>
      <c r="C1429" t="inlineStr">
        <is>
          <t>FI-GL</t>
        </is>
      </c>
      <c r="D1429" s="5" t="inlineStr"/>
      <c r="E1429" t="inlineStr"/>
      <c r="F1429">
        <f>IF(ISERROR(VLOOKUP(Transaktionen[[#This Row],[Transaktionen]],BTT[Verwendete Transaktion (Pflichtauswahl)],1,FALSE)),"nein","ja")</f>
        <v/>
      </c>
      <c r="G1429" t="inlineStr">
        <is>
          <t>in neuester Auswertung von Steffen nicht mehr vorhanden</t>
        </is>
      </c>
    </row>
    <row r="1430">
      <c r="A1430" t="inlineStr">
        <is>
          <t>FAGLGVTR</t>
        </is>
      </c>
      <c r="B1430" t="inlineStr">
        <is>
          <t>Hauptbuch: Saldovortrag</t>
        </is>
      </c>
      <c r="C1430" t="inlineStr">
        <is>
          <t>FI-GL</t>
        </is>
      </c>
      <c r="D1430" s="5" t="inlineStr"/>
      <c r="E1430" t="inlineStr"/>
      <c r="F1430">
        <f>IF(ISERROR(VLOOKUP(Transaktionen[[#This Row],[Transaktionen]],BTT[Verwendete Transaktion (Pflichtauswahl)],1,FALSE)),"nein","ja")</f>
        <v/>
      </c>
      <c r="G1430" t="inlineStr">
        <is>
          <t>in neuester Auswertung von Steffen nicht mehr vorhanden</t>
        </is>
      </c>
    </row>
    <row r="1431">
      <c r="A1431" t="inlineStr">
        <is>
          <t>FAGLL03</t>
        </is>
      </c>
      <c r="B1431" t="inlineStr">
        <is>
          <t>Einzelposten Sachkonten (neu)</t>
        </is>
      </c>
      <c r="C1431" t="inlineStr">
        <is>
          <t>FI-GL</t>
        </is>
      </c>
      <c r="D1431" s="5" t="inlineStr"/>
      <c r="E1431" t="inlineStr"/>
      <c r="F1431">
        <f>IF(ISERROR(VLOOKUP(Transaktionen[[#This Row],[Transaktionen]],BTT[Verwendete Transaktion (Pflichtauswahl)],1,FALSE)),"nein","ja")</f>
        <v/>
      </c>
      <c r="G1431" t="inlineStr">
        <is>
          <t>in neuester Auswertung von Steffen nicht mehr vorhanden</t>
        </is>
      </c>
    </row>
    <row r="1432">
      <c r="A1432" t="inlineStr">
        <is>
          <t>FB00</t>
        </is>
      </c>
      <c r="B1432" t="inlineStr">
        <is>
          <t>Bearbeitungsoptionen Buchhaltung</t>
        </is>
      </c>
      <c r="C1432" t="inlineStr">
        <is>
          <t>FI</t>
        </is>
      </c>
      <c r="D1432" s="5" t="n">
        <v>4790</v>
      </c>
      <c r="E1432" t="inlineStr">
        <is>
          <t>DIALOG</t>
        </is>
      </c>
      <c r="F1432">
        <f>IF(ISERROR(VLOOKUP(Transaktionen[[#This Row],[Transaktionen]],BTT[Verwendete Transaktion (Pflichtauswahl)],1,FALSE)),"nein","ja")</f>
        <v/>
      </c>
    </row>
    <row r="1433">
      <c r="A1433" t="inlineStr">
        <is>
          <t>FB01</t>
        </is>
      </c>
      <c r="B1433" t="inlineStr">
        <is>
          <t>Beleg buchen</t>
        </is>
      </c>
      <c r="C1433" t="inlineStr">
        <is>
          <t>FI</t>
        </is>
      </c>
      <c r="D1433" s="5" t="n">
        <v>86162</v>
      </c>
      <c r="E1433" t="inlineStr">
        <is>
          <t>DIALOG</t>
        </is>
      </c>
      <c r="F1433">
        <f>IF(ISERROR(VLOOKUP(Transaktionen[[#This Row],[Transaktionen]],BTT[Verwendete Transaktion (Pflichtauswahl)],1,FALSE)),"nein","ja")</f>
        <v/>
      </c>
    </row>
    <row r="1434">
      <c r="A1434" t="inlineStr">
        <is>
          <t>FB02</t>
        </is>
      </c>
      <c r="B1434" t="inlineStr">
        <is>
          <t>Beleg ändern</t>
        </is>
      </c>
      <c r="C1434" t="inlineStr">
        <is>
          <t>FI</t>
        </is>
      </c>
      <c r="D1434" s="5" t="n">
        <v>1684955</v>
      </c>
      <c r="E1434" t="inlineStr">
        <is>
          <t>DIALOG</t>
        </is>
      </c>
      <c r="F1434">
        <f>IF(ISERROR(VLOOKUP(Transaktionen[[#This Row],[Transaktionen]],BTT[Verwendete Transaktion (Pflichtauswahl)],1,FALSE)),"nein","ja")</f>
        <v/>
      </c>
    </row>
    <row r="1435">
      <c r="A1435" t="inlineStr">
        <is>
          <t>FB03</t>
        </is>
      </c>
      <c r="B1435" t="inlineStr">
        <is>
          <t>Beleg anzeigen</t>
        </is>
      </c>
      <c r="C1435" t="inlineStr">
        <is>
          <t>FI-FM</t>
        </is>
      </c>
      <c r="D1435" s="5" t="n">
        <v>3787385</v>
      </c>
      <c r="E1435" t="inlineStr">
        <is>
          <t>DIALOG</t>
        </is>
      </c>
      <c r="F1435">
        <f>IF(ISERROR(VLOOKUP(Transaktionen[[#This Row],[Transaktionen]],BTT[Verwendete Transaktion (Pflichtauswahl)],1,FALSE)),"nein","ja")</f>
        <v/>
      </c>
    </row>
    <row r="1436">
      <c r="A1436" t="inlineStr">
        <is>
          <t>FB03L</t>
        </is>
      </c>
      <c r="B1436" t="inlineStr">
        <is>
          <t>Beleganzeige Hauptbuchsicht</t>
        </is>
      </c>
      <c r="C1436" t="inlineStr">
        <is>
          <t>FI-GL</t>
        </is>
      </c>
      <c r="D1436" s="5" t="n">
        <v>102</v>
      </c>
      <c r="E1436" t="inlineStr">
        <is>
          <t>DIALOG</t>
        </is>
      </c>
      <c r="F1436">
        <f>IF(ISERROR(VLOOKUP(Transaktionen[[#This Row],[Transaktionen]],BTT[Verwendete Transaktion (Pflichtauswahl)],1,FALSE)),"nein","ja")</f>
        <v/>
      </c>
    </row>
    <row r="1437">
      <c r="A1437" t="inlineStr">
        <is>
          <t>FB04</t>
        </is>
      </c>
      <c r="B1437" t="inlineStr">
        <is>
          <t>Belegänderungen</t>
        </is>
      </c>
      <c r="C1437" t="inlineStr">
        <is>
          <t>FI</t>
        </is>
      </c>
      <c r="D1437" s="5" t="n">
        <v>192</v>
      </c>
      <c r="E1437" t="inlineStr">
        <is>
          <t>DIALOG</t>
        </is>
      </c>
      <c r="F1437">
        <f>IF(ISERROR(VLOOKUP(Transaktionen[[#This Row],[Transaktionen]],BTT[Verwendete Transaktion (Pflichtauswahl)],1,FALSE)),"nein","ja")</f>
        <v/>
      </c>
    </row>
    <row r="1438">
      <c r="A1438" t="inlineStr">
        <is>
          <t>FB05</t>
        </is>
      </c>
      <c r="B1438" t="inlineStr">
        <is>
          <t>Buchen mit Ausgleichen</t>
        </is>
      </c>
      <c r="C1438" t="inlineStr">
        <is>
          <t>FI</t>
        </is>
      </c>
      <c r="D1438" s="5" t="n">
        <v>296</v>
      </c>
      <c r="E1438" t="inlineStr">
        <is>
          <t>DIALOG</t>
        </is>
      </c>
      <c r="F1438">
        <f>IF(ISERROR(VLOOKUP(Transaktionen[[#This Row],[Transaktionen]],BTT[Verwendete Transaktion (Pflichtauswahl)],1,FALSE)),"nein","ja")</f>
        <v/>
      </c>
    </row>
    <row r="1439">
      <c r="A1439" t="inlineStr">
        <is>
          <t>FB07</t>
        </is>
      </c>
      <c r="B1439" t="inlineStr">
        <is>
          <t>Kontrollsummen</t>
        </is>
      </c>
      <c r="C1439" t="inlineStr">
        <is>
          <t>FI</t>
        </is>
      </c>
      <c r="D1439" s="5" t="n">
        <v>43164</v>
      </c>
      <c r="E1439" t="inlineStr">
        <is>
          <t>DIALOG</t>
        </is>
      </c>
      <c r="F1439">
        <f>IF(ISERROR(VLOOKUP(Transaktionen[[#This Row],[Transaktionen]],BTT[Verwendete Transaktion (Pflichtauswahl)],1,FALSE)),"nein","ja")</f>
        <v/>
      </c>
    </row>
    <row r="1440">
      <c r="A1440" t="inlineStr">
        <is>
          <t>FB08</t>
        </is>
      </c>
      <c r="B1440" t="inlineStr">
        <is>
          <t>Beleg stornieren</t>
        </is>
      </c>
      <c r="C1440" t="inlineStr">
        <is>
          <t>FI</t>
        </is>
      </c>
      <c r="D1440" s="5" t="n">
        <v>22689</v>
      </c>
      <c r="E1440" t="inlineStr">
        <is>
          <t>DIALOG</t>
        </is>
      </c>
      <c r="F1440">
        <f>IF(ISERROR(VLOOKUP(Transaktionen[[#This Row],[Transaktionen]],BTT[Verwendete Transaktion (Pflichtauswahl)],1,FALSE)),"nein","ja")</f>
        <v/>
      </c>
    </row>
    <row r="1441">
      <c r="A1441" t="inlineStr">
        <is>
          <t>FB09</t>
        </is>
      </c>
      <c r="B1441" t="inlineStr">
        <is>
          <t>Belegpositionen ändern</t>
        </is>
      </c>
      <c r="C1441" t="inlineStr">
        <is>
          <t>FI</t>
        </is>
      </c>
      <c r="D1441" s="5" t="inlineStr"/>
      <c r="E1441" t="inlineStr"/>
      <c r="F1441">
        <f>IF(ISERROR(VLOOKUP(Transaktionen[[#This Row],[Transaktionen]],BTT[Verwendete Transaktion (Pflichtauswahl)],1,FALSE)),"nein","ja")</f>
        <v/>
      </c>
      <c r="G1441" t="inlineStr">
        <is>
          <t>in neuester Auswertung von Steffen nicht mehr vorhanden</t>
        </is>
      </c>
    </row>
    <row r="1442">
      <c r="A1442" t="inlineStr">
        <is>
          <t>FB09D</t>
        </is>
      </c>
      <c r="B1442" t="inlineStr">
        <is>
          <t>Belegpositionen anzeigen</t>
        </is>
      </c>
      <c r="C1442" t="inlineStr">
        <is>
          <t>FI</t>
        </is>
      </c>
      <c r="D1442" s="5" t="n">
        <v>10</v>
      </c>
      <c r="E1442" t="inlineStr"/>
      <c r="F1442">
        <f>IF(ISERROR(VLOOKUP(Transaktionen[[#This Row],[Transaktionen]],BTT[Verwendete Transaktion (Pflichtauswahl)],1,FALSE)),"nein","ja")</f>
        <v/>
      </c>
    </row>
    <row r="1443">
      <c r="A1443" t="inlineStr">
        <is>
          <t>FB10</t>
        </is>
      </c>
      <c r="B1443" t="inlineStr">
        <is>
          <t>Re/Gu Schnellerfassung</t>
        </is>
      </c>
      <c r="C1443" t="inlineStr">
        <is>
          <t>FI</t>
        </is>
      </c>
      <c r="D1443" s="5" t="n">
        <v>3</v>
      </c>
      <c r="E1443" t="inlineStr"/>
      <c r="F1443">
        <f>IF(ISERROR(VLOOKUP(Transaktionen[[#This Row],[Transaktionen]],BTT[Verwendete Transaktion (Pflichtauswahl)],1,FALSE)),"nein","ja")</f>
        <v/>
      </c>
    </row>
    <row r="1444">
      <c r="A1444" t="inlineStr">
        <is>
          <t>FB11</t>
        </is>
      </c>
      <c r="B1444" t="inlineStr">
        <is>
          <t>Gemerkten Beleg buchen</t>
        </is>
      </c>
      <c r="C1444" t="inlineStr">
        <is>
          <t>FI</t>
        </is>
      </c>
      <c r="D1444" s="5" t="n">
        <v>66</v>
      </c>
      <c r="E1444" t="inlineStr">
        <is>
          <t>DIALOG</t>
        </is>
      </c>
      <c r="F1444">
        <f>IF(ISERROR(VLOOKUP(Transaktionen[[#This Row],[Transaktionen]],BTT[Verwendete Transaktion (Pflichtauswahl)],1,FALSE)),"nein","ja")</f>
        <v/>
      </c>
    </row>
    <row r="1445">
      <c r="A1445" t="inlineStr">
        <is>
          <t>FB12</t>
        </is>
      </c>
      <c r="B1445" t="inlineStr">
        <is>
          <t>Anforderung von Korrespondenz</t>
        </is>
      </c>
      <c r="C1445" t="inlineStr">
        <is>
          <t>FI</t>
        </is>
      </c>
      <c r="D1445" s="5" t="n">
        <v>32</v>
      </c>
      <c r="E1445" t="inlineStr">
        <is>
          <t>DIALOG</t>
        </is>
      </c>
      <c r="F1445">
        <f>IF(ISERROR(VLOOKUP(Transaktionen[[#This Row],[Transaktionen]],BTT[Verwendete Transaktion (Pflichtauswahl)],1,FALSE)),"nein","ja")</f>
        <v/>
      </c>
    </row>
    <row r="1446">
      <c r="A1446" t="inlineStr">
        <is>
          <t>FB1D</t>
        </is>
      </c>
      <c r="B1446" t="inlineStr">
        <is>
          <t>Ausgleichen Debitor</t>
        </is>
      </c>
      <c r="C1446" t="inlineStr">
        <is>
          <t>FI</t>
        </is>
      </c>
      <c r="D1446" s="5" t="n">
        <v>6703</v>
      </c>
      <c r="E1446" t="inlineStr">
        <is>
          <t>UPDATE</t>
        </is>
      </c>
      <c r="F1446">
        <f>IF(ISERROR(VLOOKUP(Transaktionen[[#This Row],[Transaktionen]],BTT[Verwendete Transaktion (Pflichtauswahl)],1,FALSE)),"nein","ja")</f>
        <v/>
      </c>
    </row>
    <row r="1447">
      <c r="A1447" t="inlineStr">
        <is>
          <t>FB1K</t>
        </is>
      </c>
      <c r="B1447" t="inlineStr">
        <is>
          <t>Ausgleichen Kreditor</t>
        </is>
      </c>
      <c r="C1447" t="inlineStr">
        <is>
          <t>FI</t>
        </is>
      </c>
      <c r="D1447" s="5" t="n">
        <v>50101</v>
      </c>
      <c r="E1447" t="inlineStr">
        <is>
          <t>UPDATE</t>
        </is>
      </c>
      <c r="F1447">
        <f>IF(ISERROR(VLOOKUP(Transaktionen[[#This Row],[Transaktionen]],BTT[Verwendete Transaktion (Pflichtauswahl)],1,FALSE)),"nein","ja")</f>
        <v/>
      </c>
    </row>
    <row r="1448">
      <c r="A1448" t="inlineStr">
        <is>
          <t>FB1S</t>
        </is>
      </c>
      <c r="B1448" t="inlineStr">
        <is>
          <t>Ausgleichen Sachkonto</t>
        </is>
      </c>
      <c r="C1448" t="inlineStr">
        <is>
          <t>FI-GL</t>
        </is>
      </c>
      <c r="D1448" s="5" t="n">
        <v>3292425</v>
      </c>
      <c r="E1448" t="inlineStr">
        <is>
          <t>UPDATE</t>
        </is>
      </c>
      <c r="F1448">
        <f>IF(ISERROR(VLOOKUP(Transaktionen[[#This Row],[Transaktionen]],BTT[Verwendete Transaktion (Pflichtauswahl)],1,FALSE)),"nein","ja")</f>
        <v/>
      </c>
    </row>
    <row r="1449">
      <c r="A1449" t="inlineStr">
        <is>
          <t>FB21</t>
        </is>
      </c>
      <c r="B1449" t="inlineStr">
        <is>
          <t>Statistische Buchung erfassen</t>
        </is>
      </c>
      <c r="C1449" t="inlineStr">
        <is>
          <t>FI</t>
        </is>
      </c>
      <c r="D1449" s="5" t="n">
        <v>274</v>
      </c>
      <c r="E1449" t="inlineStr">
        <is>
          <t>UPDATE</t>
        </is>
      </c>
      <c r="F1449">
        <f>IF(ISERROR(VLOOKUP(Transaktionen[[#This Row],[Transaktionen]],BTT[Verwendete Transaktion (Pflichtauswahl)],1,FALSE)),"nein","ja")</f>
        <v/>
      </c>
    </row>
    <row r="1450">
      <c r="A1450" t="inlineStr">
        <is>
          <t>FB22</t>
        </is>
      </c>
      <c r="B1450" t="inlineStr">
        <is>
          <t>Statist. Buchung zurücknehmen</t>
        </is>
      </c>
      <c r="C1450" t="inlineStr">
        <is>
          <t>FI</t>
        </is>
      </c>
      <c r="D1450" s="5" t="n">
        <v>232</v>
      </c>
      <c r="E1450" t="inlineStr">
        <is>
          <t>UPDATE</t>
        </is>
      </c>
      <c r="F1450">
        <f>IF(ISERROR(VLOOKUP(Transaktionen[[#This Row],[Transaktionen]],BTT[Verwendete Transaktion (Pflichtauswahl)],1,FALSE)),"nein","ja")</f>
        <v/>
      </c>
    </row>
    <row r="1451">
      <c r="A1451" t="inlineStr">
        <is>
          <t>FB31</t>
        </is>
      </c>
      <c r="B1451" t="inlineStr">
        <is>
          <t>Merkposten erfassen</t>
        </is>
      </c>
      <c r="C1451" t="inlineStr">
        <is>
          <t>FI</t>
        </is>
      </c>
      <c r="D1451" s="5" t="inlineStr"/>
      <c r="E1451" t="inlineStr"/>
      <c r="F1451">
        <f>IF(ISERROR(VLOOKUP(Transaktionen[[#This Row],[Transaktionen]],BTT[Verwendete Transaktion (Pflichtauswahl)],1,FALSE)),"nein","ja")</f>
        <v/>
      </c>
      <c r="G1451" t="inlineStr">
        <is>
          <t>in neuester Auswertung von Steffen nicht mehr vorhanden</t>
        </is>
      </c>
    </row>
    <row r="1452">
      <c r="A1452" t="inlineStr">
        <is>
          <t>FB41</t>
        </is>
      </c>
      <c r="B1452" t="inlineStr">
        <is>
          <t>Buchen Steuer-Zahllast</t>
        </is>
      </c>
      <c r="C1452" t="inlineStr">
        <is>
          <t>FI-GL</t>
        </is>
      </c>
      <c r="D1452" s="5" t="n">
        <v>4738</v>
      </c>
      <c r="E1452" t="inlineStr">
        <is>
          <t>DIALOG</t>
        </is>
      </c>
      <c r="F1452">
        <f>IF(ISERROR(VLOOKUP(Transaktionen[[#This Row],[Transaktionen]],BTT[Verwendete Transaktion (Pflichtauswahl)],1,FALSE)),"nein","ja")</f>
        <v/>
      </c>
    </row>
    <row r="1453">
      <c r="A1453" t="inlineStr">
        <is>
          <t>FB50</t>
        </is>
      </c>
      <c r="B1453" t="inlineStr">
        <is>
          <t>Sachkontenbuchung Einbildtransaktion</t>
        </is>
      </c>
      <c r="C1453" t="inlineStr">
        <is>
          <t>FI</t>
        </is>
      </c>
      <c r="D1453" s="5" t="n">
        <v>18042</v>
      </c>
      <c r="E1453" t="inlineStr">
        <is>
          <t>DIALOG</t>
        </is>
      </c>
      <c r="F1453">
        <f>IF(ISERROR(VLOOKUP(Transaktionen[[#This Row],[Transaktionen]],BTT[Verwendete Transaktion (Pflichtauswahl)],1,FALSE)),"nein","ja")</f>
        <v/>
      </c>
    </row>
    <row r="1454">
      <c r="A1454" t="inlineStr">
        <is>
          <t>FB60</t>
        </is>
      </c>
      <c r="B1454" t="inlineStr">
        <is>
          <t>Erfassung eingehender Rechnungen</t>
        </is>
      </c>
      <c r="C1454" t="inlineStr">
        <is>
          <t>FI</t>
        </is>
      </c>
      <c r="D1454" s="5" t="n">
        <v>101582</v>
      </c>
      <c r="E1454" t="inlineStr">
        <is>
          <t>DIALOG</t>
        </is>
      </c>
      <c r="F1454">
        <f>IF(ISERROR(VLOOKUP(Transaktionen[[#This Row],[Transaktionen]],BTT[Verwendete Transaktion (Pflichtauswahl)],1,FALSE)),"nein","ja")</f>
        <v/>
      </c>
    </row>
    <row r="1455">
      <c r="A1455" t="inlineStr">
        <is>
          <t>FB65</t>
        </is>
      </c>
      <c r="B1455" t="inlineStr">
        <is>
          <t>Erfassung eingehender Gutschriften</t>
        </is>
      </c>
      <c r="C1455" t="inlineStr">
        <is>
          <t>FI</t>
        </is>
      </c>
      <c r="D1455" s="5" t="inlineStr"/>
      <c r="E1455" t="inlineStr"/>
      <c r="F1455">
        <f>IF(ISERROR(VLOOKUP(Transaktionen[[#This Row],[Transaktionen]],BTT[Verwendete Transaktion (Pflichtauswahl)],1,FALSE)),"nein","ja")</f>
        <v/>
      </c>
      <c r="G1455" t="inlineStr">
        <is>
          <t>in neuester Auswertung von Steffen nicht mehr vorhanden</t>
        </is>
      </c>
    </row>
    <row r="1456">
      <c r="A1456" t="inlineStr">
        <is>
          <t>FB70</t>
        </is>
      </c>
      <c r="B1456" t="inlineStr">
        <is>
          <t>Erfassung ausgehender Rechnungen</t>
        </is>
      </c>
      <c r="C1456" t="inlineStr">
        <is>
          <t>FI</t>
        </is>
      </c>
      <c r="D1456" s="5" t="inlineStr"/>
      <c r="E1456" t="inlineStr"/>
      <c r="F1456">
        <f>IF(ISERROR(VLOOKUP(Transaktionen[[#This Row],[Transaktionen]],BTT[Verwendete Transaktion (Pflichtauswahl)],1,FALSE)),"nein","ja")</f>
        <v/>
      </c>
      <c r="G1456" t="inlineStr">
        <is>
          <t>in neuester Auswertung von Steffen nicht mehr vorhanden</t>
        </is>
      </c>
    </row>
    <row r="1457">
      <c r="A1457" t="inlineStr">
        <is>
          <t>FB75</t>
        </is>
      </c>
      <c r="B1457" t="inlineStr">
        <is>
          <t>Erfassung ausgehender Gutschriften</t>
        </is>
      </c>
      <c r="C1457" t="inlineStr">
        <is>
          <t>FI</t>
        </is>
      </c>
      <c r="D1457" s="5" t="inlineStr"/>
      <c r="E1457" t="inlineStr"/>
      <c r="F1457">
        <f>IF(ISERROR(VLOOKUP(Transaktionen[[#This Row],[Transaktionen]],BTT[Verwendete Transaktion (Pflichtauswahl)],1,FALSE)),"nein","ja")</f>
        <v/>
      </c>
      <c r="G1457" t="inlineStr">
        <is>
          <t>in neuester Auswertung von Steffen nicht mehr vorhanden</t>
        </is>
      </c>
    </row>
    <row r="1458">
      <c r="A1458" t="inlineStr">
        <is>
          <t>FB99</t>
        </is>
      </c>
      <c r="B1458" t="inlineStr">
        <is>
          <t>Archivierbarkeitsprüfung von Belegen</t>
        </is>
      </c>
      <c r="C1458" t="inlineStr">
        <is>
          <t>FI</t>
        </is>
      </c>
      <c r="D1458" s="5" t="n">
        <v>12</v>
      </c>
      <c r="E1458" t="inlineStr">
        <is>
          <t>DIALOG</t>
        </is>
      </c>
      <c r="F1458">
        <f>IF(ISERROR(VLOOKUP(Transaktionen[[#This Row],[Transaktionen]],BTT[Verwendete Transaktion (Pflichtauswahl)],1,FALSE)),"nein","ja")</f>
        <v/>
      </c>
    </row>
    <row r="1459">
      <c r="A1459" t="inlineStr">
        <is>
          <t>FBA1</t>
        </is>
      </c>
      <c r="B1459" t="inlineStr">
        <is>
          <t>Anzahlungsanforderung Debitor</t>
        </is>
      </c>
      <c r="C1459" t="inlineStr">
        <is>
          <t>FI</t>
        </is>
      </c>
      <c r="D1459" s="5" t="inlineStr"/>
      <c r="E1459" t="inlineStr"/>
      <c r="F1459">
        <f>IF(ISERROR(VLOOKUP(Transaktionen[[#This Row],[Transaktionen]],BTT[Verwendete Transaktion (Pflichtauswahl)],1,FALSE)),"nein","ja")</f>
        <v/>
      </c>
      <c r="G1459" t="inlineStr">
        <is>
          <t>in neuester Auswertung von Steffen nicht mehr vorhanden</t>
        </is>
      </c>
    </row>
    <row r="1460">
      <c r="A1460" t="inlineStr">
        <is>
          <t>FBA2</t>
        </is>
      </c>
      <c r="B1460" t="inlineStr">
        <is>
          <t>Debitorenanzahlung buchen</t>
        </is>
      </c>
      <c r="C1460" t="inlineStr">
        <is>
          <t>FI</t>
        </is>
      </c>
      <c r="D1460" s="5" t="inlineStr"/>
      <c r="E1460" t="inlineStr"/>
      <c r="F1460">
        <f>IF(ISERROR(VLOOKUP(Transaktionen[[#This Row],[Transaktionen]],BTT[Verwendete Transaktion (Pflichtauswahl)],1,FALSE)),"nein","ja")</f>
        <v/>
      </c>
      <c r="G1460" t="inlineStr">
        <is>
          <t>in neuester Auswertung von Steffen nicht mehr vorhanden</t>
        </is>
      </c>
    </row>
    <row r="1461">
      <c r="A1461" t="inlineStr">
        <is>
          <t>FBA3</t>
        </is>
      </c>
      <c r="B1461" t="inlineStr">
        <is>
          <t>Debitorenanzahlung auflösen</t>
        </is>
      </c>
      <c r="C1461" t="inlineStr">
        <is>
          <t>FI</t>
        </is>
      </c>
      <c r="D1461" s="5" t="inlineStr"/>
      <c r="E1461" t="inlineStr"/>
      <c r="F1461">
        <f>IF(ISERROR(VLOOKUP(Transaktionen[[#This Row],[Transaktionen]],BTT[Verwendete Transaktion (Pflichtauswahl)],1,FALSE)),"nein","ja")</f>
        <v/>
      </c>
      <c r="G1461" t="inlineStr">
        <is>
          <t>in neuester Auswertung von Steffen nicht mehr vorhanden</t>
        </is>
      </c>
    </row>
    <row r="1462">
      <c r="A1462" t="inlineStr">
        <is>
          <t>FBA6</t>
        </is>
      </c>
      <c r="B1462" t="inlineStr">
        <is>
          <t>Anzahlungsanforderung Kreditor</t>
        </is>
      </c>
      <c r="C1462" t="inlineStr">
        <is>
          <t>FI</t>
        </is>
      </c>
      <c r="D1462" s="5" t="inlineStr"/>
      <c r="E1462" t="inlineStr"/>
      <c r="F1462">
        <f>IF(ISERROR(VLOOKUP(Transaktionen[[#This Row],[Transaktionen]],BTT[Verwendete Transaktion (Pflichtauswahl)],1,FALSE)),"nein","ja")</f>
        <v/>
      </c>
      <c r="G1462" t="inlineStr">
        <is>
          <t>in neuester Auswertung von Steffen nicht mehr vorhanden</t>
        </is>
      </c>
    </row>
    <row r="1463">
      <c r="A1463" t="inlineStr">
        <is>
          <t>FBB1</t>
        </is>
      </c>
      <c r="B1463" t="inlineStr">
        <is>
          <t>Fremdwährungsbewertung buchen</t>
        </is>
      </c>
      <c r="C1463" t="inlineStr">
        <is>
          <t>FI-GL</t>
        </is>
      </c>
      <c r="D1463" s="5" t="inlineStr"/>
      <c r="E1463" t="inlineStr"/>
      <c r="F1463">
        <f>IF(ISERROR(VLOOKUP(Transaktionen[[#This Row],[Transaktionen]],BTT[Verwendete Transaktion (Pflichtauswahl)],1,FALSE)),"nein","ja")</f>
        <v/>
      </c>
      <c r="G1463" t="inlineStr">
        <is>
          <t>in neuester Auswertung von Steffen nicht mehr vorhanden</t>
        </is>
      </c>
    </row>
    <row r="1464">
      <c r="A1464" t="inlineStr">
        <is>
          <t>FBCJ</t>
        </is>
      </c>
      <c r="B1464" t="inlineStr">
        <is>
          <t>Kassenbuch</t>
        </is>
      </c>
      <c r="C1464" t="inlineStr">
        <is>
          <t>FI-GL</t>
        </is>
      </c>
      <c r="D1464" s="5" t="n">
        <v>184602</v>
      </c>
      <c r="E1464" t="inlineStr">
        <is>
          <t>DIALOG</t>
        </is>
      </c>
      <c r="F1464">
        <f>IF(ISERROR(VLOOKUP(Transaktionen[[#This Row],[Transaktionen]],BTT[Verwendete Transaktion (Pflichtauswahl)],1,FALSE)),"nein","ja")</f>
        <v/>
      </c>
    </row>
    <row r="1465">
      <c r="A1465" t="inlineStr">
        <is>
          <t>FBD1</t>
        </is>
      </c>
      <c r="B1465" t="inlineStr">
        <is>
          <t>Dauerbuchung erfassen</t>
        </is>
      </c>
      <c r="C1465" t="inlineStr">
        <is>
          <t>FI</t>
        </is>
      </c>
      <c r="D1465" s="5" t="n">
        <v>13523</v>
      </c>
      <c r="E1465" t="inlineStr">
        <is>
          <t>DIALOG</t>
        </is>
      </c>
      <c r="F1465">
        <f>IF(ISERROR(VLOOKUP(Transaktionen[[#This Row],[Transaktionen]],BTT[Verwendete Transaktion (Pflichtauswahl)],1,FALSE)),"nein","ja")</f>
        <v/>
      </c>
    </row>
    <row r="1466">
      <c r="A1466" t="inlineStr">
        <is>
          <t>FBD2</t>
        </is>
      </c>
      <c r="B1466" t="inlineStr">
        <is>
          <t>Dauerbuchung ändern</t>
        </is>
      </c>
      <c r="C1466" t="inlineStr">
        <is>
          <t>FI</t>
        </is>
      </c>
      <c r="D1466" s="5" t="n">
        <v>21634</v>
      </c>
      <c r="E1466" t="inlineStr">
        <is>
          <t>DIALOG</t>
        </is>
      </c>
      <c r="F1466">
        <f>IF(ISERROR(VLOOKUP(Transaktionen[[#This Row],[Transaktionen]],BTT[Verwendete Transaktion (Pflichtauswahl)],1,FALSE)),"nein","ja")</f>
        <v/>
      </c>
    </row>
    <row r="1467">
      <c r="A1467" t="inlineStr">
        <is>
          <t>FBD3</t>
        </is>
      </c>
      <c r="B1467" t="inlineStr">
        <is>
          <t>Dauerbuchung anzeigen</t>
        </is>
      </c>
      <c r="C1467" t="inlineStr">
        <is>
          <t>FI</t>
        </is>
      </c>
      <c r="D1467" s="5" t="n">
        <v>37909</v>
      </c>
      <c r="E1467" t="inlineStr">
        <is>
          <t>DIALOG</t>
        </is>
      </c>
      <c r="F1467">
        <f>IF(ISERROR(VLOOKUP(Transaktionen[[#This Row],[Transaktionen]],BTT[Verwendete Transaktion (Pflichtauswahl)],1,FALSE)),"nein","ja")</f>
        <v/>
      </c>
    </row>
    <row r="1468">
      <c r="A1468" t="inlineStr">
        <is>
          <t>FBD4</t>
        </is>
      </c>
      <c r="B1468" t="inlineStr">
        <is>
          <t>Dauerbelegänderungen anzeigen</t>
        </is>
      </c>
      <c r="C1468" t="inlineStr">
        <is>
          <t>FI</t>
        </is>
      </c>
      <c r="D1468" s="5" t="n">
        <v>150</v>
      </c>
      <c r="E1468" t="inlineStr">
        <is>
          <t>DIALOG</t>
        </is>
      </c>
      <c r="F1468">
        <f>IF(ISERROR(VLOOKUP(Transaktionen[[#This Row],[Transaktionen]],BTT[Verwendete Transaktion (Pflichtauswahl)],1,FALSE)),"nein","ja")</f>
        <v/>
      </c>
    </row>
    <row r="1469">
      <c r="A1469" t="inlineStr">
        <is>
          <t>FBD5</t>
        </is>
      </c>
      <c r="B1469" t="inlineStr">
        <is>
          <t>Dauerbuchung realisieren</t>
        </is>
      </c>
      <c r="C1469" t="inlineStr">
        <is>
          <t>FI</t>
        </is>
      </c>
      <c r="D1469" s="5" t="n">
        <v>17220</v>
      </c>
      <c r="E1469" t="inlineStr">
        <is>
          <t>DIALOG</t>
        </is>
      </c>
      <c r="F1469">
        <f>IF(ISERROR(VLOOKUP(Transaktionen[[#This Row],[Transaktionen]],BTT[Verwendete Transaktion (Pflichtauswahl)],1,FALSE)),"nein","ja")</f>
        <v/>
      </c>
    </row>
    <row r="1470">
      <c r="A1470" t="inlineStr">
        <is>
          <t>FBE3</t>
        </is>
      </c>
      <c r="B1470" t="inlineStr">
        <is>
          <t>Avis anzeigen</t>
        </is>
      </c>
      <c r="C1470" t="inlineStr">
        <is>
          <t>FI</t>
        </is>
      </c>
      <c r="D1470" s="5" t="inlineStr"/>
      <c r="E1470" t="inlineStr"/>
      <c r="F1470">
        <f>IF(ISERROR(VLOOKUP(Transaktionen[[#This Row],[Transaktionen]],BTT[Verwendete Transaktion (Pflichtauswahl)],1,FALSE)),"nein","ja")</f>
        <v/>
      </c>
      <c r="G1470" t="inlineStr">
        <is>
          <t>in neuester Auswertung von Steffen nicht mehr vorhanden</t>
        </is>
      </c>
    </row>
    <row r="1471">
      <c r="A1471" t="inlineStr">
        <is>
          <t>FBL1</t>
        </is>
      </c>
      <c r="B1471" t="inlineStr">
        <is>
          <t>Kreditoren Einzelposten anzeigen</t>
        </is>
      </c>
      <c r="C1471" t="inlineStr">
        <is>
          <t>FI</t>
        </is>
      </c>
      <c r="D1471" s="5" t="n">
        <v>2370</v>
      </c>
      <c r="E1471" t="inlineStr">
        <is>
          <t>DIALOG</t>
        </is>
      </c>
      <c r="F1471">
        <f>IF(ISERROR(VLOOKUP(Transaktionen[[#This Row],[Transaktionen]],BTT[Verwendete Transaktion (Pflichtauswahl)],1,FALSE)),"nein","ja")</f>
        <v/>
      </c>
    </row>
    <row r="1472">
      <c r="A1472" t="inlineStr">
        <is>
          <t>FBL1N</t>
        </is>
      </c>
      <c r="B1472" t="inlineStr">
        <is>
          <t>Einzelposten Kreditoren</t>
        </is>
      </c>
      <c r="C1472" t="inlineStr">
        <is>
          <t>FI-GL</t>
        </is>
      </c>
      <c r="D1472" s="5" t="n">
        <v>8949708</v>
      </c>
      <c r="E1472" t="inlineStr">
        <is>
          <t>DIALOG</t>
        </is>
      </c>
      <c r="F1472">
        <f>IF(ISERROR(VLOOKUP(Transaktionen[[#This Row],[Transaktionen]],BTT[Verwendete Transaktion (Pflichtauswahl)],1,FALSE)),"nein","ja")</f>
        <v/>
      </c>
    </row>
    <row r="1473">
      <c r="A1473" t="inlineStr">
        <is>
          <t>FBL3</t>
        </is>
      </c>
      <c r="B1473" t="inlineStr">
        <is>
          <t>Sachkonten Einzelposten anzeigen</t>
        </is>
      </c>
      <c r="C1473" t="inlineStr">
        <is>
          <t>FI-GL</t>
        </is>
      </c>
      <c r="D1473" s="5" t="n">
        <v>352</v>
      </c>
      <c r="E1473" t="inlineStr">
        <is>
          <t>DIALOG</t>
        </is>
      </c>
      <c r="F1473">
        <f>IF(ISERROR(VLOOKUP(Transaktionen[[#This Row],[Transaktionen]],BTT[Verwendete Transaktion (Pflichtauswahl)],1,FALSE)),"nein","ja")</f>
        <v/>
      </c>
    </row>
    <row r="1474">
      <c r="A1474" t="inlineStr">
        <is>
          <t>FBL3N</t>
        </is>
      </c>
      <c r="B1474" t="inlineStr">
        <is>
          <t>Einzelposten Sachkonten</t>
        </is>
      </c>
      <c r="C1474" t="inlineStr">
        <is>
          <t>FI-GL</t>
        </is>
      </c>
      <c r="D1474" s="5" t="n">
        <v>3686103</v>
      </c>
      <c r="E1474" t="inlineStr">
        <is>
          <t>DIALOG</t>
        </is>
      </c>
      <c r="F1474">
        <f>IF(ISERROR(VLOOKUP(Transaktionen[[#This Row],[Transaktionen]],BTT[Verwendete Transaktion (Pflichtauswahl)],1,FALSE)),"nein","ja")</f>
        <v/>
      </c>
    </row>
    <row r="1475">
      <c r="A1475" t="inlineStr">
        <is>
          <t>FBL4N</t>
        </is>
      </c>
      <c r="B1475" t="inlineStr">
        <is>
          <t>Einzelposten Sachkonten</t>
        </is>
      </c>
      <c r="C1475" t="inlineStr">
        <is>
          <t>FI-GL</t>
        </is>
      </c>
      <c r="D1475" s="5" t="inlineStr"/>
      <c r="E1475" t="inlineStr"/>
      <c r="F1475">
        <f>IF(ISERROR(VLOOKUP(Transaktionen[[#This Row],[Transaktionen]],BTT[Verwendete Transaktion (Pflichtauswahl)],1,FALSE)),"nein","ja")</f>
        <v/>
      </c>
      <c r="G1475" t="inlineStr">
        <is>
          <t>in neuester Auswertung von Steffen nicht mehr vorhanden</t>
        </is>
      </c>
    </row>
    <row r="1476">
      <c r="A1476" t="inlineStr">
        <is>
          <t>FBL5</t>
        </is>
      </c>
      <c r="B1476" t="inlineStr">
        <is>
          <t>Debitoren Einzelposten anzeigen</t>
        </is>
      </c>
      <c r="C1476" t="inlineStr">
        <is>
          <t>FI</t>
        </is>
      </c>
      <c r="D1476" s="5" t="n">
        <v>2</v>
      </c>
      <c r="E1476" t="inlineStr">
        <is>
          <t>DIALOG</t>
        </is>
      </c>
      <c r="F1476">
        <f>IF(ISERROR(VLOOKUP(Transaktionen[[#This Row],[Transaktionen]],BTT[Verwendete Transaktion (Pflichtauswahl)],1,FALSE)),"nein","ja")</f>
        <v/>
      </c>
    </row>
    <row r="1477">
      <c r="A1477" t="inlineStr">
        <is>
          <t>FBL5N</t>
        </is>
      </c>
      <c r="B1477" t="inlineStr">
        <is>
          <t>Einzelposten Debitoren</t>
        </is>
      </c>
      <c r="C1477" t="inlineStr">
        <is>
          <t>FI-GL</t>
        </is>
      </c>
      <c r="D1477" s="5" t="n">
        <v>878212</v>
      </c>
      <c r="E1477" t="inlineStr">
        <is>
          <t>DIALOG</t>
        </is>
      </c>
      <c r="F1477">
        <f>IF(ISERROR(VLOOKUP(Transaktionen[[#This Row],[Transaktionen]],BTT[Verwendete Transaktion (Pflichtauswahl)],1,FALSE)),"nein","ja")</f>
        <v/>
      </c>
    </row>
    <row r="1478">
      <c r="A1478" t="inlineStr">
        <is>
          <t>FBM1</t>
        </is>
      </c>
      <c r="B1478" t="inlineStr">
        <is>
          <t>Musterbeleg erfassen</t>
        </is>
      </c>
      <c r="C1478" t="inlineStr">
        <is>
          <t>FI</t>
        </is>
      </c>
      <c r="D1478" s="5" t="n">
        <v>21</v>
      </c>
      <c r="E1478" t="inlineStr">
        <is>
          <t>DIALOG</t>
        </is>
      </c>
      <c r="F1478">
        <f>IF(ISERROR(VLOOKUP(Transaktionen[[#This Row],[Transaktionen]],BTT[Verwendete Transaktion (Pflichtauswahl)],1,FALSE)),"nein","ja")</f>
        <v/>
      </c>
    </row>
    <row r="1479">
      <c r="A1479" t="inlineStr">
        <is>
          <t>FBM2</t>
        </is>
      </c>
      <c r="B1479" t="inlineStr">
        <is>
          <t>Musterbeleg ändern</t>
        </is>
      </c>
      <c r="C1479" t="inlineStr">
        <is>
          <t>FI</t>
        </is>
      </c>
      <c r="D1479" s="5" t="n">
        <v>8</v>
      </c>
      <c r="E1479" t="inlineStr"/>
      <c r="F1479">
        <f>IF(ISERROR(VLOOKUP(Transaktionen[[#This Row],[Transaktionen]],BTT[Verwendete Transaktion (Pflichtauswahl)],1,FALSE)),"nein","ja")</f>
        <v/>
      </c>
    </row>
    <row r="1480">
      <c r="A1480" t="inlineStr">
        <is>
          <t>FBM3</t>
        </is>
      </c>
      <c r="B1480" t="inlineStr">
        <is>
          <t>Musterbeleg anzeigen</t>
        </is>
      </c>
      <c r="C1480" t="inlineStr">
        <is>
          <t>FI</t>
        </is>
      </c>
      <c r="D1480" s="5" t="n">
        <v>58</v>
      </c>
      <c r="E1480" t="inlineStr">
        <is>
          <t>DIALOG</t>
        </is>
      </c>
      <c r="F1480">
        <f>IF(ISERROR(VLOOKUP(Transaktionen[[#This Row],[Transaktionen]],BTT[Verwendete Transaktion (Pflichtauswahl)],1,FALSE)),"nein","ja")</f>
        <v/>
      </c>
    </row>
    <row r="1481">
      <c r="A1481" t="inlineStr">
        <is>
          <t>FBM4</t>
        </is>
      </c>
      <c r="B1481" t="inlineStr">
        <is>
          <t>Musterbelegänderungen anzeigen</t>
        </is>
      </c>
      <c r="C1481" t="inlineStr">
        <is>
          <t>FI</t>
        </is>
      </c>
      <c r="D1481" s="5" t="n">
        <v>6</v>
      </c>
      <c r="E1481" t="inlineStr"/>
      <c r="F1481">
        <f>IF(ISERROR(VLOOKUP(Transaktionen[[#This Row],[Transaktionen]],BTT[Verwendete Transaktion (Pflichtauswahl)],1,FALSE)),"nein","ja")</f>
        <v/>
      </c>
    </row>
    <row r="1482">
      <c r="A1482" t="inlineStr">
        <is>
          <t>FBMA</t>
        </is>
      </c>
      <c r="B1482" t="inlineStr">
        <is>
          <t>Mahnverfahren anzeigen</t>
        </is>
      </c>
      <c r="C1482" t="inlineStr">
        <is>
          <t>FI-AR</t>
        </is>
      </c>
      <c r="D1482" s="5" t="n">
        <v>1545</v>
      </c>
      <c r="E1482" t="inlineStr">
        <is>
          <t>DIALOG</t>
        </is>
      </c>
      <c r="F1482">
        <f>IF(ISERROR(VLOOKUP(Transaktionen[[#This Row],[Transaktionen]],BTT[Verwendete Transaktion (Pflichtauswahl)],1,FALSE)),"nein","ja")</f>
        <v/>
      </c>
    </row>
    <row r="1483">
      <c r="A1483" t="inlineStr">
        <is>
          <t>FBMP</t>
        </is>
      </c>
      <c r="B1483" t="inlineStr">
        <is>
          <t>Mahnverfahren pflegen</t>
        </is>
      </c>
      <c r="C1483" t="inlineStr">
        <is>
          <t>FI-AR</t>
        </is>
      </c>
      <c r="D1483" s="5" t="n">
        <v>1610</v>
      </c>
      <c r="E1483" t="inlineStr">
        <is>
          <t>DIALOG</t>
        </is>
      </c>
      <c r="F1483">
        <f>IF(ISERROR(VLOOKUP(Transaktionen[[#This Row],[Transaktionen]],BTT[Verwendete Transaktion (Pflichtauswahl)],1,FALSE)),"nein","ja")</f>
        <v/>
      </c>
    </row>
    <row r="1484">
      <c r="A1484" t="inlineStr">
        <is>
          <t>FBN1</t>
        </is>
      </c>
      <c r="B1484" t="inlineStr">
        <is>
          <t>Nummernkreise Buchhaltungsbeleg</t>
        </is>
      </c>
      <c r="C1484" t="inlineStr">
        <is>
          <t>FI</t>
        </is>
      </c>
      <c r="D1484" s="5" t="n">
        <v>4742</v>
      </c>
      <c r="E1484" t="inlineStr">
        <is>
          <t>DIALOG</t>
        </is>
      </c>
      <c r="F1484">
        <f>IF(ISERROR(VLOOKUP(Transaktionen[[#This Row],[Transaktionen]],BTT[Verwendete Transaktion (Pflichtauswahl)],1,FALSE)),"nein","ja")</f>
        <v/>
      </c>
    </row>
    <row r="1485">
      <c r="A1485" t="inlineStr">
        <is>
          <t>FBP1</t>
        </is>
      </c>
      <c r="B1485" t="inlineStr">
        <is>
          <t>Zahlungsanforderung erfassen</t>
        </is>
      </c>
      <c r="C1485" t="inlineStr">
        <is>
          <t>FI</t>
        </is>
      </c>
      <c r="D1485" s="5" t="inlineStr"/>
      <c r="E1485" t="inlineStr"/>
      <c r="F1485">
        <f>IF(ISERROR(VLOOKUP(Transaktionen[[#This Row],[Transaktionen]],BTT[Verwendete Transaktion (Pflichtauswahl)],1,FALSE)),"nein","ja")</f>
        <v/>
      </c>
      <c r="G1485" t="inlineStr">
        <is>
          <t>in neuester Auswertung von Steffen nicht mehr vorhanden</t>
        </is>
      </c>
    </row>
    <row r="1486">
      <c r="A1486" t="inlineStr">
        <is>
          <t>FBR2</t>
        </is>
      </c>
      <c r="B1486" t="inlineStr">
        <is>
          <t>Beleg buchen</t>
        </is>
      </c>
      <c r="C1486" t="inlineStr">
        <is>
          <t>FI</t>
        </is>
      </c>
      <c r="D1486" s="5" t="n">
        <v>63194</v>
      </c>
      <c r="E1486" t="inlineStr">
        <is>
          <t>DIALOG</t>
        </is>
      </c>
      <c r="F1486">
        <f>IF(ISERROR(VLOOKUP(Transaktionen[[#This Row],[Transaktionen]],BTT[Verwendete Transaktion (Pflichtauswahl)],1,FALSE)),"nein","ja")</f>
        <v/>
      </c>
    </row>
    <row r="1487">
      <c r="A1487" t="inlineStr">
        <is>
          <t>FBRA</t>
        </is>
      </c>
      <c r="B1487" t="inlineStr">
        <is>
          <t>Rücknahme Ausgleich</t>
        </is>
      </c>
      <c r="C1487" t="inlineStr">
        <is>
          <t>FI</t>
        </is>
      </c>
      <c r="D1487" s="5" t="n">
        <v>11616</v>
      </c>
      <c r="E1487" t="inlineStr">
        <is>
          <t>DIALOG</t>
        </is>
      </c>
      <c r="F1487">
        <f>IF(ISERROR(VLOOKUP(Transaktionen[[#This Row],[Transaktionen]],BTT[Verwendete Transaktion (Pflichtauswahl)],1,FALSE)),"nein","ja")</f>
        <v/>
      </c>
    </row>
    <row r="1488">
      <c r="A1488" t="inlineStr">
        <is>
          <t>FBS1</t>
        </is>
      </c>
      <c r="B1488" t="inlineStr">
        <is>
          <t>Abgrenzungsbeleg erfassen</t>
        </is>
      </c>
      <c r="C1488" t="inlineStr">
        <is>
          <t>FI</t>
        </is>
      </c>
      <c r="D1488" s="5" t="inlineStr"/>
      <c r="E1488" t="inlineStr"/>
      <c r="F1488">
        <f>IF(ISERROR(VLOOKUP(Transaktionen[[#This Row],[Transaktionen]],BTT[Verwendete Transaktion (Pflichtauswahl)],1,FALSE)),"nein","ja")</f>
        <v/>
      </c>
      <c r="G1488" t="inlineStr">
        <is>
          <t>in neuester Auswertung von Steffen nicht mehr vorhanden</t>
        </is>
      </c>
    </row>
    <row r="1489">
      <c r="A1489" t="inlineStr">
        <is>
          <t>FBU2</t>
        </is>
      </c>
      <c r="B1489" t="inlineStr">
        <is>
          <t>Übergreifenden Beleg ändern</t>
        </is>
      </c>
      <c r="C1489" t="inlineStr">
        <is>
          <t>FI</t>
        </is>
      </c>
      <c r="D1489" s="5" t="n">
        <v>36</v>
      </c>
      <c r="E1489" t="inlineStr">
        <is>
          <t>DIALOG</t>
        </is>
      </c>
      <c r="F1489">
        <f>IF(ISERROR(VLOOKUP(Transaktionen[[#This Row],[Transaktionen]],BTT[Verwendete Transaktion (Pflichtauswahl)],1,FALSE)),"nein","ja")</f>
        <v/>
      </c>
    </row>
    <row r="1490">
      <c r="A1490" t="inlineStr">
        <is>
          <t>FBU3</t>
        </is>
      </c>
      <c r="B1490" t="inlineStr">
        <is>
          <t>Übergreifenden Beleg anzeigen</t>
        </is>
      </c>
      <c r="C1490" t="inlineStr">
        <is>
          <t>FI</t>
        </is>
      </c>
      <c r="D1490" s="5" t="n">
        <v>69999</v>
      </c>
      <c r="E1490" t="inlineStr">
        <is>
          <t>DIALOG</t>
        </is>
      </c>
      <c r="F1490">
        <f>IF(ISERROR(VLOOKUP(Transaktionen[[#This Row],[Transaktionen]],BTT[Verwendete Transaktion (Pflichtauswahl)],1,FALSE)),"nein","ja")</f>
        <v/>
      </c>
    </row>
    <row r="1491">
      <c r="A1491" t="inlineStr">
        <is>
          <t>FBU8</t>
        </is>
      </c>
      <c r="B1491" t="inlineStr">
        <is>
          <t>Übergreifenden Beleg stornieren</t>
        </is>
      </c>
      <c r="C1491" t="inlineStr">
        <is>
          <t>FI</t>
        </is>
      </c>
      <c r="D1491" s="5" t="n">
        <v>3039</v>
      </c>
      <c r="E1491" t="inlineStr">
        <is>
          <t>DIALOG</t>
        </is>
      </c>
      <c r="F1491">
        <f>IF(ISERROR(VLOOKUP(Transaktionen[[#This Row],[Transaktionen]],BTT[Verwendete Transaktion (Pflichtauswahl)],1,FALSE)),"nein","ja")</f>
        <v/>
      </c>
    </row>
    <row r="1492">
      <c r="A1492" t="inlineStr">
        <is>
          <t>FBV0</t>
        </is>
      </c>
      <c r="B1492" t="inlineStr">
        <is>
          <t>Vorerfaßten Beleg buchen</t>
        </is>
      </c>
      <c r="C1492" t="inlineStr">
        <is>
          <t>FI</t>
        </is>
      </c>
      <c r="D1492" s="5" t="n">
        <v>631</v>
      </c>
      <c r="E1492" t="inlineStr">
        <is>
          <t>DIALOG</t>
        </is>
      </c>
      <c r="F1492">
        <f>IF(ISERROR(VLOOKUP(Transaktionen[[#This Row],[Transaktionen]],BTT[Verwendete Transaktion (Pflichtauswahl)],1,FALSE)),"nein","ja")</f>
        <v/>
      </c>
    </row>
    <row r="1493">
      <c r="A1493" t="inlineStr">
        <is>
          <t>FBV1</t>
        </is>
      </c>
      <c r="B1493" t="inlineStr">
        <is>
          <t>Beleg vorerfassen</t>
        </is>
      </c>
      <c r="C1493" t="inlineStr">
        <is>
          <t>FI</t>
        </is>
      </c>
      <c r="D1493" s="5" t="n">
        <v>1346</v>
      </c>
      <c r="E1493" t="inlineStr">
        <is>
          <t>DIALOG</t>
        </is>
      </c>
      <c r="F1493">
        <f>IF(ISERROR(VLOOKUP(Transaktionen[[#This Row],[Transaktionen]],BTT[Verwendete Transaktion (Pflichtauswahl)],1,FALSE)),"nein","ja")</f>
        <v/>
      </c>
    </row>
    <row r="1494">
      <c r="A1494" t="inlineStr">
        <is>
          <t>FBV2</t>
        </is>
      </c>
      <c r="B1494" t="inlineStr">
        <is>
          <t>Vorerfaßten Beleg ändern</t>
        </is>
      </c>
      <c r="C1494" t="inlineStr">
        <is>
          <t>FI</t>
        </is>
      </c>
      <c r="D1494" s="5" t="n">
        <v>231</v>
      </c>
      <c r="E1494" t="inlineStr">
        <is>
          <t>DIALOG</t>
        </is>
      </c>
      <c r="F1494">
        <f>IF(ISERROR(VLOOKUP(Transaktionen[[#This Row],[Transaktionen]],BTT[Verwendete Transaktion (Pflichtauswahl)],1,FALSE)),"nein","ja")</f>
        <v/>
      </c>
    </row>
    <row r="1495">
      <c r="A1495" t="inlineStr">
        <is>
          <t>FBV3</t>
        </is>
      </c>
      <c r="B1495" t="inlineStr">
        <is>
          <t>Vorerfaßten Beleg anzeigen</t>
        </is>
      </c>
      <c r="C1495" t="inlineStr">
        <is>
          <t>FI</t>
        </is>
      </c>
      <c r="D1495" s="5" t="n">
        <v>531</v>
      </c>
      <c r="E1495" t="inlineStr">
        <is>
          <t>DIALOG</t>
        </is>
      </c>
      <c r="F1495">
        <f>IF(ISERROR(VLOOKUP(Transaktionen[[#This Row],[Transaktionen]],BTT[Verwendete Transaktion (Pflichtauswahl)],1,FALSE)),"nein","ja")</f>
        <v/>
      </c>
    </row>
    <row r="1496">
      <c r="A1496" t="inlineStr">
        <is>
          <t>FBV4</t>
        </is>
      </c>
      <c r="B1496" t="inlineStr">
        <is>
          <t>Vorerf. Beleg (Kopf) ändern</t>
        </is>
      </c>
      <c r="C1496" t="inlineStr">
        <is>
          <t>FI</t>
        </is>
      </c>
      <c r="D1496" s="5" t="inlineStr"/>
      <c r="E1496" t="inlineStr"/>
      <c r="F1496">
        <f>IF(ISERROR(VLOOKUP(Transaktionen[[#This Row],[Transaktionen]],BTT[Verwendete Transaktion (Pflichtauswahl)],1,FALSE)),"nein","ja")</f>
        <v/>
      </c>
      <c r="G1496" t="inlineStr">
        <is>
          <t>in neuester Auswertung von Steffen nicht mehr vorhanden</t>
        </is>
      </c>
    </row>
    <row r="1497">
      <c r="A1497" t="inlineStr">
        <is>
          <t>FBV5</t>
        </is>
      </c>
      <c r="B1497" t="inlineStr">
        <is>
          <t>Belegänderungen vorerfaßter Belege</t>
        </is>
      </c>
      <c r="C1497" t="inlineStr">
        <is>
          <t>FI</t>
        </is>
      </c>
      <c r="D1497" s="5" t="inlineStr"/>
      <c r="E1497" t="inlineStr"/>
      <c r="F1497">
        <f>IF(ISERROR(VLOOKUP(Transaktionen[[#This Row],[Transaktionen]],BTT[Verwendete Transaktion (Pflichtauswahl)],1,FALSE)),"nein","ja")</f>
        <v/>
      </c>
      <c r="G1497" t="inlineStr">
        <is>
          <t>in neuester Auswertung von Steffen nicht mehr vorhanden</t>
        </is>
      </c>
    </row>
    <row r="1498">
      <c r="A1498" t="inlineStr">
        <is>
          <t>FBVB</t>
        </is>
      </c>
      <c r="B1498" t="inlineStr">
        <is>
          <t>Vorerfassten Beleg buchen</t>
        </is>
      </c>
      <c r="C1498" t="inlineStr">
        <is>
          <t>FI</t>
        </is>
      </c>
      <c r="D1498" s="5" t="n">
        <v>27</v>
      </c>
      <c r="E1498" t="inlineStr">
        <is>
          <t>DIALOG</t>
        </is>
      </c>
      <c r="F1498">
        <f>IF(ISERROR(VLOOKUP(Transaktionen[[#This Row],[Transaktionen]],BTT[Verwendete Transaktion (Pflichtauswahl)],1,FALSE)),"nein","ja")</f>
        <v/>
      </c>
    </row>
    <row r="1499">
      <c r="A1499" t="inlineStr">
        <is>
          <t>FBZ0</t>
        </is>
      </c>
      <c r="B1499" t="inlineStr">
        <is>
          <t>Zahlungsvorschl. anzeigen/bearbeiten</t>
        </is>
      </c>
      <c r="C1499" t="inlineStr">
        <is>
          <t>FI</t>
        </is>
      </c>
      <c r="D1499" s="5" t="n">
        <v>1720060</v>
      </c>
      <c r="E1499" t="inlineStr">
        <is>
          <t>DIALOG</t>
        </is>
      </c>
      <c r="F1499">
        <f>IF(ISERROR(VLOOKUP(Transaktionen[[#This Row],[Transaktionen]],BTT[Verwendete Transaktion (Pflichtauswahl)],1,FALSE)),"nein","ja")</f>
        <v/>
      </c>
    </row>
    <row r="1500">
      <c r="A1500" t="inlineStr">
        <is>
          <t>FBZ1</t>
        </is>
      </c>
      <c r="B1500" t="inlineStr">
        <is>
          <t>Zahlungseingang buchen</t>
        </is>
      </c>
      <c r="C1500" t="inlineStr">
        <is>
          <t>FI</t>
        </is>
      </c>
      <c r="D1500" s="5" t="inlineStr"/>
      <c r="E1500" t="inlineStr"/>
      <c r="F1500">
        <f>IF(ISERROR(VLOOKUP(Transaktionen[[#This Row],[Transaktionen]],BTT[Verwendete Transaktion (Pflichtauswahl)],1,FALSE)),"nein","ja")</f>
        <v/>
      </c>
      <c r="G1500" t="inlineStr">
        <is>
          <t>in neuester Auswertung von Steffen nicht mehr vorhanden</t>
        </is>
      </c>
    </row>
    <row r="1501">
      <c r="A1501" t="inlineStr">
        <is>
          <t>FBZ2</t>
        </is>
      </c>
      <c r="B1501" t="inlineStr">
        <is>
          <t>Zahlungsausgang buchen</t>
        </is>
      </c>
      <c r="C1501" t="inlineStr">
        <is>
          <t>FI</t>
        </is>
      </c>
      <c r="D1501" s="5" t="inlineStr"/>
      <c r="E1501" t="inlineStr"/>
      <c r="F1501">
        <f>IF(ISERROR(VLOOKUP(Transaktionen[[#This Row],[Transaktionen]],BTT[Verwendete Transaktion (Pflichtauswahl)],1,FALSE)),"nein","ja")</f>
        <v/>
      </c>
      <c r="G1501" t="inlineStr">
        <is>
          <t>in neuester Auswertung von Steffen nicht mehr vorhanden</t>
        </is>
      </c>
    </row>
    <row r="1502">
      <c r="A1502" t="inlineStr">
        <is>
          <t>FBZ4</t>
        </is>
      </c>
      <c r="B1502" t="inlineStr">
        <is>
          <t>Zahlung mit Druck</t>
        </is>
      </c>
      <c r="C1502" t="inlineStr">
        <is>
          <t>FI</t>
        </is>
      </c>
      <c r="D1502" s="5" t="inlineStr"/>
      <c r="E1502" t="inlineStr"/>
      <c r="F1502">
        <f>IF(ISERROR(VLOOKUP(Transaktionen[[#This Row],[Transaktionen]],BTT[Verwendete Transaktion (Pflichtauswahl)],1,FALSE)),"nein","ja")</f>
        <v/>
      </c>
      <c r="G1502" t="inlineStr">
        <is>
          <t>in neuester Auswertung von Steffen nicht mehr vorhanden</t>
        </is>
      </c>
    </row>
    <row r="1503">
      <c r="A1503" t="inlineStr">
        <is>
          <t>FBZ8</t>
        </is>
      </c>
      <c r="B1503" t="inlineStr">
        <is>
          <t>Zahlungslauf anzeigen</t>
        </is>
      </c>
      <c r="C1503" t="inlineStr">
        <is>
          <t>FI</t>
        </is>
      </c>
      <c r="D1503" s="5" t="n">
        <v>395</v>
      </c>
      <c r="E1503" t="inlineStr">
        <is>
          <t>DIALOG</t>
        </is>
      </c>
      <c r="F1503">
        <f>IF(ISERROR(VLOOKUP(Transaktionen[[#This Row],[Transaktionen]],BTT[Verwendete Transaktion (Pflichtauswahl)],1,FALSE)),"nein","ja")</f>
        <v/>
      </c>
    </row>
    <row r="1504">
      <c r="A1504" t="inlineStr">
        <is>
          <t>FBZA</t>
        </is>
      </c>
      <c r="B1504" t="inlineStr">
        <is>
          <t>Konfiguration Zahlprogramm anzeigen</t>
        </is>
      </c>
      <c r="C1504" t="inlineStr">
        <is>
          <t>TR</t>
        </is>
      </c>
      <c r="D1504" s="5" t="inlineStr"/>
      <c r="E1504" t="inlineStr"/>
      <c r="F1504">
        <f>IF(ISERROR(VLOOKUP(Transaktionen[[#This Row],[Transaktionen]],BTT[Verwendete Transaktion (Pflichtauswahl)],1,FALSE)),"nein","ja")</f>
        <v/>
      </c>
      <c r="G1504" t="inlineStr">
        <is>
          <t>in neuester Auswertung von Steffen nicht mehr vorhanden</t>
        </is>
      </c>
    </row>
    <row r="1505">
      <c r="A1505" t="inlineStr">
        <is>
          <t>FBZP</t>
        </is>
      </c>
      <c r="B1505" t="inlineStr">
        <is>
          <t>Konfiguration Zahlprogramm pflegen</t>
        </is>
      </c>
      <c r="C1505" t="inlineStr">
        <is>
          <t>FI</t>
        </is>
      </c>
      <c r="D1505" s="5" t="n">
        <v>383</v>
      </c>
      <c r="E1505" t="inlineStr">
        <is>
          <t>DIALOG</t>
        </is>
      </c>
      <c r="F1505">
        <f>IF(ISERROR(VLOOKUP(Transaktionen[[#This Row],[Transaktionen]],BTT[Verwendete Transaktion (Pflichtauswahl)],1,FALSE)),"nein","ja")</f>
        <v/>
      </c>
    </row>
    <row r="1506">
      <c r="A1506" t="inlineStr">
        <is>
          <t>FD01</t>
        </is>
      </c>
      <c r="B1506" t="inlineStr">
        <is>
          <t>Anlegen Debitor (Buchhaltung)</t>
        </is>
      </c>
      <c r="C1506" t="inlineStr">
        <is>
          <t>FI</t>
        </is>
      </c>
      <c r="D1506" s="5" t="n">
        <v>18494</v>
      </c>
      <c r="E1506" t="inlineStr">
        <is>
          <t>DIALOG</t>
        </is>
      </c>
      <c r="F1506">
        <f>IF(ISERROR(VLOOKUP(Transaktionen[[#This Row],[Transaktionen]],BTT[Verwendete Transaktion (Pflichtauswahl)],1,FALSE)),"nein","ja")</f>
        <v/>
      </c>
    </row>
    <row r="1507">
      <c r="A1507" t="inlineStr">
        <is>
          <t>FD02</t>
        </is>
      </c>
      <c r="B1507" t="inlineStr">
        <is>
          <t>Ändern Debitor (Buchhaltung)</t>
        </is>
      </c>
      <c r="C1507" t="inlineStr">
        <is>
          <t>FI</t>
        </is>
      </c>
      <c r="D1507" s="5" t="n">
        <v>49404</v>
      </c>
      <c r="E1507" t="inlineStr">
        <is>
          <t>DIALOG</t>
        </is>
      </c>
      <c r="F1507">
        <f>IF(ISERROR(VLOOKUP(Transaktionen[[#This Row],[Transaktionen]],BTT[Verwendete Transaktion (Pflichtauswahl)],1,FALSE)),"nein","ja")</f>
        <v/>
      </c>
    </row>
    <row r="1508">
      <c r="A1508" t="inlineStr">
        <is>
          <t>FD03</t>
        </is>
      </c>
      <c r="B1508" t="inlineStr">
        <is>
          <t>Anzeigen Debitor (Buchhaltung)</t>
        </is>
      </c>
      <c r="C1508" t="inlineStr">
        <is>
          <t>FI</t>
        </is>
      </c>
      <c r="D1508" s="5" t="n">
        <v>199840</v>
      </c>
      <c r="E1508" t="inlineStr">
        <is>
          <t>DIALOG</t>
        </is>
      </c>
      <c r="F1508">
        <f>IF(ISERROR(VLOOKUP(Transaktionen[[#This Row],[Transaktionen]],BTT[Verwendete Transaktion (Pflichtauswahl)],1,FALSE)),"nein","ja")</f>
        <v/>
      </c>
    </row>
    <row r="1509">
      <c r="A1509" t="inlineStr">
        <is>
          <t>FD04</t>
        </is>
      </c>
      <c r="B1509" t="inlineStr">
        <is>
          <t>Debitoränderungen (Buchhaltung)</t>
        </is>
      </c>
      <c r="C1509" t="inlineStr">
        <is>
          <t>FI</t>
        </is>
      </c>
      <c r="D1509" s="5" t="n">
        <v>45</v>
      </c>
      <c r="E1509" t="inlineStr">
        <is>
          <t>DIALOG</t>
        </is>
      </c>
      <c r="F1509">
        <f>IF(ISERROR(VLOOKUP(Transaktionen[[#This Row],[Transaktionen]],BTT[Verwendete Transaktion (Pflichtauswahl)],1,FALSE)),"nein","ja")</f>
        <v/>
      </c>
    </row>
    <row r="1510">
      <c r="A1510" t="inlineStr">
        <is>
          <t>FD05</t>
        </is>
      </c>
      <c r="B1510" t="inlineStr">
        <is>
          <t>Sperren Debitor (Buchhaltung)</t>
        </is>
      </c>
      <c r="C1510" t="inlineStr">
        <is>
          <t>FI</t>
        </is>
      </c>
      <c r="D1510" s="5" t="n">
        <v>735</v>
      </c>
      <c r="E1510" t="inlineStr">
        <is>
          <t>DIALOG</t>
        </is>
      </c>
      <c r="F1510">
        <f>IF(ISERROR(VLOOKUP(Transaktionen[[#This Row],[Transaktionen]],BTT[Verwendete Transaktion (Pflichtauswahl)],1,FALSE)),"nein","ja")</f>
        <v/>
      </c>
    </row>
    <row r="1511">
      <c r="A1511" t="inlineStr">
        <is>
          <t>FD06</t>
        </is>
      </c>
      <c r="B1511" t="inlineStr">
        <is>
          <t>Löschvormerk. Debitor (Buchhaltung)</t>
        </is>
      </c>
      <c r="C1511" t="inlineStr">
        <is>
          <t>FI</t>
        </is>
      </c>
      <c r="D1511" s="5" t="n">
        <v>268</v>
      </c>
      <c r="E1511" t="inlineStr">
        <is>
          <t>DIALOG</t>
        </is>
      </c>
      <c r="F1511">
        <f>IF(ISERROR(VLOOKUP(Transaktionen[[#This Row],[Transaktionen]],BTT[Verwendete Transaktion (Pflichtauswahl)],1,FALSE)),"nein","ja")</f>
        <v/>
      </c>
    </row>
    <row r="1512">
      <c r="A1512" t="inlineStr">
        <is>
          <t>FD10N</t>
        </is>
      </c>
      <c r="B1512" t="inlineStr">
        <is>
          <t>Saldenanzeige Debitoren</t>
        </is>
      </c>
      <c r="C1512" t="inlineStr">
        <is>
          <t>FI</t>
        </is>
      </c>
      <c r="D1512" s="5" t="n">
        <v>352</v>
      </c>
      <c r="E1512" t="inlineStr">
        <is>
          <t>DIALOG</t>
        </is>
      </c>
      <c r="F1512">
        <f>IF(ISERROR(VLOOKUP(Transaktionen[[#This Row],[Transaktionen]],BTT[Verwendete Transaktion (Pflichtauswahl)],1,FALSE)),"nein","ja")</f>
        <v/>
      </c>
    </row>
    <row r="1513">
      <c r="A1513" t="inlineStr">
        <is>
          <t>FD11</t>
        </is>
      </c>
      <c r="B1513" t="inlineStr">
        <is>
          <t>Kontenanalyse Debitor</t>
        </is>
      </c>
      <c r="C1513" t="inlineStr">
        <is>
          <t>FI-AR</t>
        </is>
      </c>
      <c r="D1513" s="5" t="n">
        <v>4</v>
      </c>
      <c r="E1513" t="inlineStr">
        <is>
          <t>DIALOG</t>
        </is>
      </c>
      <c r="F1513">
        <f>IF(ISERROR(VLOOKUP(Transaktionen[[#This Row],[Transaktionen]],BTT[Verwendete Transaktion (Pflichtauswahl)],1,FALSE)),"nein","ja")</f>
        <v/>
      </c>
    </row>
    <row r="1514">
      <c r="A1514" t="inlineStr">
        <is>
          <t>FDTA</t>
        </is>
      </c>
      <c r="B1514" t="inlineStr">
        <is>
          <t>Verwaltung der TemSe/REGUT-Daten</t>
        </is>
      </c>
      <c r="C1514" t="inlineStr">
        <is>
          <t>FI-AP</t>
        </is>
      </c>
      <c r="D1514" s="5" t="n">
        <v>4291</v>
      </c>
      <c r="E1514" t="inlineStr">
        <is>
          <t>DIALOG</t>
        </is>
      </c>
      <c r="F1514">
        <f>IF(ISERROR(VLOOKUP(Transaktionen[[#This Row],[Transaktionen]],BTT[Verwendete Transaktion (Pflichtauswahl)],1,FALSE)),"nein","ja")</f>
        <v/>
      </c>
    </row>
    <row r="1515">
      <c r="A1515" t="inlineStr">
        <is>
          <t>FEBA</t>
        </is>
      </c>
      <c r="B1515" t="inlineStr">
        <is>
          <t>Nachbearbeiten Elektron. Kontoauszug</t>
        </is>
      </c>
      <c r="C1515" t="inlineStr">
        <is>
          <t>FIN</t>
        </is>
      </c>
      <c r="D1515" s="5" t="n">
        <v>14</v>
      </c>
      <c r="E1515" t="inlineStr"/>
      <c r="F1515">
        <f>IF(ISERROR(VLOOKUP(Transaktionen[[#This Row],[Transaktionen]],BTT[Verwendete Transaktion (Pflichtauswahl)],1,FALSE)),"nein","ja")</f>
        <v/>
      </c>
    </row>
    <row r="1516">
      <c r="A1516" t="inlineStr">
        <is>
          <t>FEBAN</t>
        </is>
      </c>
      <c r="B1516" t="inlineStr">
        <is>
          <t>Nachbearbeitung Kontoauszüge</t>
        </is>
      </c>
      <c r="C1516" t="inlineStr">
        <is>
          <t>FI</t>
        </is>
      </c>
      <c r="D1516" s="5" t="n">
        <v>40351</v>
      </c>
      <c r="E1516" t="inlineStr">
        <is>
          <t>DIALOG</t>
        </is>
      </c>
      <c r="F1516">
        <f>IF(ISERROR(VLOOKUP(Transaktionen[[#This Row],[Transaktionen]],BTT[Verwendete Transaktion (Pflichtauswahl)],1,FALSE)),"nein","ja")</f>
        <v/>
      </c>
    </row>
    <row r="1517">
      <c r="A1517" t="inlineStr">
        <is>
          <t>FEBAN_BROWSER</t>
        </is>
      </c>
      <c r="B1517" t="inlineStr">
        <is>
          <t>Zeigt den Verwendungszweck an</t>
        </is>
      </c>
      <c r="C1517" t="inlineStr">
        <is>
          <t>FI-BL</t>
        </is>
      </c>
      <c r="D1517" s="5" t="n">
        <v>318</v>
      </c>
      <c r="E1517" t="inlineStr">
        <is>
          <t>DIALOG</t>
        </is>
      </c>
      <c r="F1517">
        <f>IF(ISERROR(VLOOKUP(Transaktionen[[#This Row],[Transaktionen]],BTT[Verwendete Transaktion (Pflichtauswahl)],1,FALSE)),"nein","ja")</f>
        <v/>
      </c>
    </row>
    <row r="1518">
      <c r="A1518" t="inlineStr">
        <is>
          <t>FEBP</t>
        </is>
      </c>
      <c r="B1518" t="inlineStr">
        <is>
          <t>Buchen Elektron. Kontoauszug</t>
        </is>
      </c>
      <c r="C1518" t="inlineStr">
        <is>
          <t>FIN</t>
        </is>
      </c>
      <c r="D1518" s="5" t="inlineStr"/>
      <c r="E1518" t="inlineStr"/>
      <c r="F1518">
        <f>IF(ISERROR(VLOOKUP(Transaktionen[[#This Row],[Transaktionen]],BTT[Verwendete Transaktion (Pflichtauswahl)],1,FALSE)),"nein","ja")</f>
        <v/>
      </c>
      <c r="G1518" t="inlineStr">
        <is>
          <t>in neuester Auswertung von Steffen nicht mehr vorhanden</t>
        </is>
      </c>
    </row>
    <row r="1519">
      <c r="A1519" t="inlineStr">
        <is>
          <t>FEBSTS</t>
        </is>
      </c>
      <c r="B1519" t="inlineStr">
        <is>
          <t>Simulation Suchmustersuche</t>
        </is>
      </c>
      <c r="C1519" t="inlineStr">
        <is>
          <t>FIN</t>
        </is>
      </c>
      <c r="D1519" s="5" t="n">
        <v>6</v>
      </c>
      <c r="E1519" t="inlineStr"/>
      <c r="F1519">
        <f>IF(ISERROR(VLOOKUP(Transaktionen[[#This Row],[Transaktionen]],BTT[Verwendete Transaktion (Pflichtauswahl)],1,FALSE)),"nein","ja")</f>
        <v/>
      </c>
    </row>
    <row r="1520">
      <c r="A1520" t="inlineStr">
        <is>
          <t>FF_5</t>
        </is>
      </c>
      <c r="B1520" t="inlineStr">
        <is>
          <t>Einlesen Elektronischer Kontoauszug</t>
        </is>
      </c>
      <c r="C1520" t="inlineStr">
        <is>
          <t>FI-BL</t>
        </is>
      </c>
      <c r="D1520" s="5" t="n">
        <v>386</v>
      </c>
      <c r="E1520" t="inlineStr">
        <is>
          <t>DIALOG</t>
        </is>
      </c>
      <c r="F1520">
        <f>IF(ISERROR(VLOOKUP(Transaktionen[[#This Row],[Transaktionen]],BTT[Verwendete Transaktion (Pflichtauswahl)],1,FALSE)),"nein","ja")</f>
        <v/>
      </c>
    </row>
    <row r="1521">
      <c r="A1521" t="inlineStr">
        <is>
          <t>FF_6</t>
        </is>
      </c>
      <c r="B1521" t="inlineStr">
        <is>
          <t>Anzeigen Elektronischer Kontoauszug</t>
        </is>
      </c>
      <c r="C1521" t="inlineStr">
        <is>
          <t>FI-BL</t>
        </is>
      </c>
      <c r="D1521" s="5" t="n">
        <v>320960</v>
      </c>
      <c r="E1521" t="inlineStr">
        <is>
          <t>DIALOG</t>
        </is>
      </c>
      <c r="F1521">
        <f>IF(ISERROR(VLOOKUP(Transaktionen[[#This Row],[Transaktionen]],BTT[Verwendete Transaktion (Pflichtauswahl)],1,FALSE)),"nein","ja")</f>
        <v/>
      </c>
    </row>
    <row r="1522">
      <c r="A1522" t="inlineStr">
        <is>
          <t>FGI0</t>
        </is>
      </c>
      <c r="B1522" t="inlineStr">
        <is>
          <t>Bericht ausführen</t>
        </is>
      </c>
      <c r="C1522" t="inlineStr">
        <is>
          <t>FI-GL</t>
        </is>
      </c>
      <c r="D1522" s="5" t="inlineStr"/>
      <c r="E1522" t="inlineStr"/>
      <c r="F1522">
        <f>IF(ISERROR(VLOOKUP(Transaktionen[[#This Row],[Transaktionen]],BTT[Verwendete Transaktion (Pflichtauswahl)],1,FALSE)),"nein","ja")</f>
        <v/>
      </c>
      <c r="G1522" t="inlineStr">
        <is>
          <t>in neuester Auswertung von Steffen nicht mehr vorhanden</t>
        </is>
      </c>
    </row>
    <row r="1523">
      <c r="A1523" t="inlineStr">
        <is>
          <t>FGI1</t>
        </is>
      </c>
      <c r="B1523" t="inlineStr">
        <is>
          <t>Bericht anlegen</t>
        </is>
      </c>
      <c r="C1523" t="inlineStr">
        <is>
          <t>FI-GL</t>
        </is>
      </c>
      <c r="D1523" s="5" t="inlineStr"/>
      <c r="E1523" t="inlineStr"/>
      <c r="F1523">
        <f>IF(ISERROR(VLOOKUP(Transaktionen[[#This Row],[Transaktionen]],BTT[Verwendete Transaktion (Pflichtauswahl)],1,FALSE)),"nein","ja")</f>
        <v/>
      </c>
      <c r="G1523" t="inlineStr">
        <is>
          <t>in neuester Auswertung von Steffen nicht mehr vorhanden</t>
        </is>
      </c>
    </row>
    <row r="1524">
      <c r="A1524" t="inlineStr">
        <is>
          <t>FGI3</t>
        </is>
      </c>
      <c r="B1524" t="inlineStr">
        <is>
          <t>Bericht anzeigen</t>
        </is>
      </c>
      <c r="C1524" t="inlineStr">
        <is>
          <t>FI-GL</t>
        </is>
      </c>
      <c r="D1524" s="5" t="inlineStr"/>
      <c r="E1524" t="inlineStr"/>
      <c r="F1524">
        <f>IF(ISERROR(VLOOKUP(Transaktionen[[#This Row],[Transaktionen]],BTT[Verwendete Transaktion (Pflichtauswahl)],1,FALSE)),"nein","ja")</f>
        <v/>
      </c>
      <c r="G1524" t="inlineStr">
        <is>
          <t>in neuester Auswertung von Steffen nicht mehr vorhanden</t>
        </is>
      </c>
    </row>
    <row r="1525">
      <c r="A1525" t="inlineStr">
        <is>
          <t>FGI6</t>
        </is>
      </c>
      <c r="B1525" t="inlineStr">
        <is>
          <t>Formular anzeigen</t>
        </is>
      </c>
      <c r="C1525" t="inlineStr">
        <is>
          <t>FI-GL</t>
        </is>
      </c>
      <c r="D1525" s="5" t="inlineStr"/>
      <c r="E1525" t="inlineStr"/>
      <c r="F1525">
        <f>IF(ISERROR(VLOOKUP(Transaktionen[[#This Row],[Transaktionen]],BTT[Verwendete Transaktion (Pflichtauswahl)],1,FALSE)),"nein","ja")</f>
        <v/>
      </c>
      <c r="G1525" t="inlineStr">
        <is>
          <t>in neuester Auswertung von Steffen nicht mehr vorhanden</t>
        </is>
      </c>
    </row>
    <row r="1526">
      <c r="A1526" t="inlineStr">
        <is>
          <t>FGIQ</t>
        </is>
      </c>
      <c r="B1526" t="inlineStr">
        <is>
          <t>Berichte aus Mandt 000 importieren</t>
        </is>
      </c>
      <c r="C1526" t="inlineStr">
        <is>
          <t>FI-GL</t>
        </is>
      </c>
      <c r="D1526" s="5" t="inlineStr"/>
      <c r="E1526" t="inlineStr"/>
      <c r="F1526">
        <f>IF(ISERROR(VLOOKUP(Transaktionen[[#This Row],[Transaktionen]],BTT[Verwendete Transaktion (Pflichtauswahl)],1,FALSE)),"nein","ja")</f>
        <v/>
      </c>
      <c r="G1526" t="inlineStr">
        <is>
          <t>in neuester Auswertung von Steffen nicht mehr vorhanden</t>
        </is>
      </c>
    </row>
    <row r="1527">
      <c r="A1527" t="inlineStr">
        <is>
          <t>FI01</t>
        </is>
      </c>
      <c r="B1527" t="inlineStr">
        <is>
          <t>Anlegen Bank</t>
        </is>
      </c>
      <c r="C1527" t="inlineStr">
        <is>
          <t>CA</t>
        </is>
      </c>
      <c r="D1527" s="5" t="n">
        <v>4446</v>
      </c>
      <c r="E1527" t="inlineStr">
        <is>
          <t>DIALOG</t>
        </is>
      </c>
      <c r="F1527">
        <f>IF(ISERROR(VLOOKUP(Transaktionen[[#This Row],[Transaktionen]],BTT[Verwendete Transaktion (Pflichtauswahl)],1,FALSE)),"nein","ja")</f>
        <v/>
      </c>
    </row>
    <row r="1528">
      <c r="A1528" t="inlineStr">
        <is>
          <t>FI02</t>
        </is>
      </c>
      <c r="B1528" t="inlineStr">
        <is>
          <t>Ändern Bank</t>
        </is>
      </c>
      <c r="C1528" t="inlineStr">
        <is>
          <t>CA</t>
        </is>
      </c>
      <c r="D1528" s="5" t="n">
        <v>2146</v>
      </c>
      <c r="E1528" t="inlineStr">
        <is>
          <t>DIALOG</t>
        </is>
      </c>
      <c r="F1528">
        <f>IF(ISERROR(VLOOKUP(Transaktionen[[#This Row],[Transaktionen]],BTT[Verwendete Transaktion (Pflichtauswahl)],1,FALSE)),"nein","ja")</f>
        <v/>
      </c>
    </row>
    <row r="1529">
      <c r="A1529" t="inlineStr">
        <is>
          <t>FI03</t>
        </is>
      </c>
      <c r="B1529" t="inlineStr">
        <is>
          <t>Anzeigen Bank</t>
        </is>
      </c>
      <c r="C1529" t="inlineStr">
        <is>
          <t>CA</t>
        </is>
      </c>
      <c r="D1529" s="5" t="n">
        <v>1189</v>
      </c>
      <c r="E1529" t="inlineStr">
        <is>
          <t>DIALOG</t>
        </is>
      </c>
      <c r="F1529">
        <f>IF(ISERROR(VLOOKUP(Transaktionen[[#This Row],[Transaktionen]],BTT[Verwendete Transaktion (Pflichtauswahl)],1,FALSE)),"nein","ja")</f>
        <v/>
      </c>
    </row>
    <row r="1530">
      <c r="A1530" t="inlineStr">
        <is>
          <t>FI04</t>
        </is>
      </c>
      <c r="B1530" t="inlineStr">
        <is>
          <t>Bankänderungen anzeigen</t>
        </is>
      </c>
      <c r="C1530" t="inlineStr">
        <is>
          <t>CA</t>
        </is>
      </c>
      <c r="D1530" s="5" t="n">
        <v>8</v>
      </c>
      <c r="E1530" t="inlineStr"/>
      <c r="F1530">
        <f>IF(ISERROR(VLOOKUP(Transaktionen[[#This Row],[Transaktionen]],BTT[Verwendete Transaktion (Pflichtauswahl)],1,FALSE)),"nein","ja")</f>
        <v/>
      </c>
    </row>
    <row r="1531">
      <c r="A1531" t="inlineStr">
        <is>
          <t>FI06</t>
        </is>
      </c>
      <c r="B1531" t="inlineStr">
        <is>
          <t>Bank Löschv. setzen</t>
        </is>
      </c>
      <c r="C1531" t="inlineStr">
        <is>
          <t>CA</t>
        </is>
      </c>
      <c r="D1531" s="5" t="n">
        <v>764</v>
      </c>
      <c r="E1531" t="inlineStr"/>
      <c r="F1531">
        <f>IF(ISERROR(VLOOKUP(Transaktionen[[#This Row],[Transaktionen]],BTT[Verwendete Transaktion (Pflichtauswahl)],1,FALSE)),"nein","ja")</f>
        <v/>
      </c>
    </row>
    <row r="1532">
      <c r="A1532" t="inlineStr">
        <is>
          <t>FI08</t>
        </is>
      </c>
      <c r="B1532" t="inlineStr">
        <is>
          <t>Verteilung der Bankstammdaten</t>
        </is>
      </c>
      <c r="C1532" t="inlineStr">
        <is>
          <t>CA</t>
        </is>
      </c>
      <c r="D1532" s="5" t="n">
        <v>844</v>
      </c>
      <c r="E1532" t="inlineStr">
        <is>
          <t>DIALOG</t>
        </is>
      </c>
      <c r="F1532">
        <f>IF(ISERROR(VLOOKUP(Transaktionen[[#This Row],[Transaktionen]],BTT[Verwendete Transaktion (Pflichtauswahl)],1,FALSE)),"nein","ja")</f>
        <v/>
      </c>
    </row>
    <row r="1533">
      <c r="A1533" t="inlineStr">
        <is>
          <t>FI12</t>
        </is>
      </c>
      <c r="B1533" t="inlineStr">
        <is>
          <t>Ändern Hausbanken/Bankkonten</t>
        </is>
      </c>
      <c r="C1533" t="inlineStr">
        <is>
          <t>FI</t>
        </is>
      </c>
      <c r="D1533" s="5" t="n">
        <v>417</v>
      </c>
      <c r="E1533" t="inlineStr">
        <is>
          <t>DIALOG</t>
        </is>
      </c>
      <c r="F1533">
        <f>IF(ISERROR(VLOOKUP(Transaktionen[[#This Row],[Transaktionen]],BTT[Verwendete Transaktion (Pflichtauswahl)],1,FALSE)),"nein","ja")</f>
        <v/>
      </c>
    </row>
    <row r="1534">
      <c r="A1534" t="inlineStr">
        <is>
          <t>FIBAN</t>
        </is>
      </c>
      <c r="B1534" t="inlineStr">
        <is>
          <t>IBAN pflegen</t>
        </is>
      </c>
      <c r="C1534" t="inlineStr">
        <is>
          <t>CA</t>
        </is>
      </c>
      <c r="D1534" s="5" t="n">
        <v>2073</v>
      </c>
      <c r="E1534" t="inlineStr">
        <is>
          <t>DIALOG</t>
        </is>
      </c>
      <c r="F1534">
        <f>IF(ISERROR(VLOOKUP(Transaktionen[[#This Row],[Transaktionen]],BTT[Verwendete Transaktion (Pflichtauswahl)],1,FALSE)),"nein","ja")</f>
        <v/>
      </c>
    </row>
    <row r="1535">
      <c r="A1535" t="inlineStr">
        <is>
          <t>FIBF</t>
        </is>
      </c>
      <c r="B1535" t="inlineStr">
        <is>
          <t>Pflegetransaktion BTE</t>
        </is>
      </c>
      <c r="C1535" t="inlineStr">
        <is>
          <t>FI</t>
        </is>
      </c>
      <c r="D1535" s="5" t="n">
        <v>108</v>
      </c>
      <c r="E1535" t="inlineStr">
        <is>
          <t>DIALOG</t>
        </is>
      </c>
      <c r="F1535">
        <f>IF(ISERROR(VLOOKUP(Transaktionen[[#This Row],[Transaktionen]],BTT[Verwendete Transaktion (Pflichtauswahl)],1,FALSE)),"nein","ja")</f>
        <v/>
      </c>
    </row>
    <row r="1536">
      <c r="A1536" t="inlineStr">
        <is>
          <t>FILE</t>
        </is>
      </c>
      <c r="B1536" t="inlineStr">
        <is>
          <t>Dateinamen/pfade mandantenunabhängig</t>
        </is>
      </c>
      <c r="C1536" t="inlineStr">
        <is>
          <t>BC</t>
        </is>
      </c>
      <c r="D1536" s="5" t="n">
        <v>69</v>
      </c>
      <c r="E1536" t="inlineStr">
        <is>
          <t>DIALOG</t>
        </is>
      </c>
      <c r="F1536">
        <f>IF(ISERROR(VLOOKUP(Transaktionen[[#This Row],[Transaktionen]],BTT[Verwendete Transaktion (Pflichtauswahl)],1,FALSE)),"nein","ja")</f>
        <v/>
      </c>
    </row>
    <row r="1537">
      <c r="A1537" t="inlineStr">
        <is>
          <t>FINT</t>
        </is>
      </c>
      <c r="B1537" t="inlineStr">
        <is>
          <t>Postenverzinsung</t>
        </is>
      </c>
      <c r="C1537" t="inlineStr">
        <is>
          <t>FI</t>
        </is>
      </c>
      <c r="D1537" s="5" t="n">
        <v>1026</v>
      </c>
      <c r="E1537" t="inlineStr">
        <is>
          <t>DIALOG</t>
        </is>
      </c>
      <c r="F1537">
        <f>IF(ISERROR(VLOOKUP(Transaktionen[[#This Row],[Transaktionen]],BTT[Verwendete Transaktion (Pflichtauswahl)],1,FALSE)),"nein","ja")</f>
        <v/>
      </c>
    </row>
    <row r="1538">
      <c r="A1538" t="inlineStr">
        <is>
          <t>FINTSHOW</t>
        </is>
      </c>
      <c r="B1538" t="inlineStr">
        <is>
          <t>Übersicht Zinsläufe Postenverzinsung</t>
        </is>
      </c>
      <c r="C1538" t="inlineStr">
        <is>
          <t>FI</t>
        </is>
      </c>
      <c r="D1538" s="5" t="n">
        <v>102</v>
      </c>
      <c r="E1538" t="inlineStr">
        <is>
          <t>DIALOG</t>
        </is>
      </c>
      <c r="F1538">
        <f>IF(ISERROR(VLOOKUP(Transaktionen[[#This Row],[Transaktionen]],BTT[Verwendete Transaktion (Pflichtauswahl)],1,FALSE)),"nein","ja")</f>
        <v/>
      </c>
    </row>
    <row r="1539">
      <c r="A1539" t="inlineStr">
        <is>
          <t>Fiori-App</t>
        </is>
      </c>
      <c r="B1539" t="inlineStr">
        <is>
          <t>Durchführung über Fiori</t>
        </is>
      </c>
      <c r="C1539" t="inlineStr">
        <is>
          <t>n.n.</t>
        </is>
      </c>
      <c r="D1539" s="5" t="inlineStr"/>
      <c r="E1539" t="inlineStr"/>
      <c r="F1539">
        <f>IF(ISERROR(VLOOKUP(Transaktionen[[#This Row],[Transaktionen]],BTT[Verwendete Transaktion (Pflichtauswahl)],1,FALSE)),"nein","ja")</f>
        <v/>
      </c>
    </row>
    <row r="1540">
      <c r="A1540" t="inlineStr">
        <is>
          <t>FK01</t>
        </is>
      </c>
      <c r="B1540" t="inlineStr">
        <is>
          <t>Anlegen Kreditor (Buchhaltung)</t>
        </is>
      </c>
      <c r="C1540" t="inlineStr">
        <is>
          <t>FI</t>
        </is>
      </c>
      <c r="D1540" s="5" t="n">
        <v>3657</v>
      </c>
      <c r="E1540" t="inlineStr">
        <is>
          <t>DIALOG</t>
        </is>
      </c>
      <c r="F1540">
        <f>IF(ISERROR(VLOOKUP(Transaktionen[[#This Row],[Transaktionen]],BTT[Verwendete Transaktion (Pflichtauswahl)],1,FALSE)),"nein","ja")</f>
        <v/>
      </c>
    </row>
    <row r="1541">
      <c r="A1541" t="inlineStr">
        <is>
          <t>FK02</t>
        </is>
      </c>
      <c r="B1541" t="inlineStr">
        <is>
          <t>Ändern Kreditor (Buchhaltung)</t>
        </is>
      </c>
      <c r="C1541" t="inlineStr">
        <is>
          <t>FI</t>
        </is>
      </c>
      <c r="D1541" s="5" t="n">
        <v>53532</v>
      </c>
      <c r="E1541" t="inlineStr">
        <is>
          <t>DIALOG</t>
        </is>
      </c>
      <c r="F1541">
        <f>IF(ISERROR(VLOOKUP(Transaktionen[[#This Row],[Transaktionen]],BTT[Verwendete Transaktion (Pflichtauswahl)],1,FALSE)),"nein","ja")</f>
        <v/>
      </c>
    </row>
    <row r="1542">
      <c r="A1542" t="inlineStr">
        <is>
          <t>FK03</t>
        </is>
      </c>
      <c r="B1542" t="inlineStr">
        <is>
          <t>Anzeigen Kreditor (Buchhaltung)</t>
        </is>
      </c>
      <c r="C1542" t="inlineStr">
        <is>
          <t>LO</t>
        </is>
      </c>
      <c r="D1542" s="5" t="n">
        <v>1375912</v>
      </c>
      <c r="E1542" t="inlineStr">
        <is>
          <t>DIALOG</t>
        </is>
      </c>
      <c r="F1542">
        <f>IF(ISERROR(VLOOKUP(Transaktionen[[#This Row],[Transaktionen]],BTT[Verwendete Transaktion (Pflichtauswahl)],1,FALSE)),"nein","ja")</f>
        <v/>
      </c>
    </row>
    <row r="1543">
      <c r="A1543" t="inlineStr">
        <is>
          <t>FK04</t>
        </is>
      </c>
      <c r="B1543" t="inlineStr">
        <is>
          <t>Kreditoränderungen (Buchhaltung)</t>
        </is>
      </c>
      <c r="C1543" t="inlineStr">
        <is>
          <t>FI</t>
        </is>
      </c>
      <c r="D1543" s="5" t="n">
        <v>2335</v>
      </c>
      <c r="E1543" t="inlineStr">
        <is>
          <t>DIALOG</t>
        </is>
      </c>
      <c r="F1543">
        <f>IF(ISERROR(VLOOKUP(Transaktionen[[#This Row],[Transaktionen]],BTT[Verwendete Transaktion (Pflichtauswahl)],1,FALSE)),"nein","ja")</f>
        <v/>
      </c>
    </row>
    <row r="1544">
      <c r="A1544" t="inlineStr">
        <is>
          <t>FK05</t>
        </is>
      </c>
      <c r="B1544" t="inlineStr">
        <is>
          <t>Sperren Kreditor (Buchhaltung)</t>
        </is>
      </c>
      <c r="C1544" t="inlineStr">
        <is>
          <t>FI</t>
        </is>
      </c>
      <c r="D1544" s="5" t="n">
        <v>252</v>
      </c>
      <c r="E1544" t="inlineStr">
        <is>
          <t>DIALOG</t>
        </is>
      </c>
      <c r="F1544">
        <f>IF(ISERROR(VLOOKUP(Transaktionen[[#This Row],[Transaktionen]],BTT[Verwendete Transaktion (Pflichtauswahl)],1,FALSE)),"nein","ja")</f>
        <v/>
      </c>
    </row>
    <row r="1545">
      <c r="A1545" t="inlineStr">
        <is>
          <t>FK06</t>
        </is>
      </c>
      <c r="B1545" t="inlineStr">
        <is>
          <t>Löschvormerk. Kreditor (Buchhaltung)</t>
        </is>
      </c>
      <c r="C1545" t="inlineStr">
        <is>
          <t>FI</t>
        </is>
      </c>
      <c r="D1545" s="5" t="n">
        <v>30</v>
      </c>
      <c r="E1545" t="inlineStr">
        <is>
          <t>DIALOG</t>
        </is>
      </c>
      <c r="F1545">
        <f>IF(ISERROR(VLOOKUP(Transaktionen[[#This Row],[Transaktionen]],BTT[Verwendete Transaktion (Pflichtauswahl)],1,FALSE)),"nein","ja")</f>
        <v/>
      </c>
    </row>
    <row r="1546">
      <c r="A1546" t="inlineStr">
        <is>
          <t>FK10N</t>
        </is>
      </c>
      <c r="B1546" t="inlineStr">
        <is>
          <t>Saldenanzeige Kreditoren</t>
        </is>
      </c>
      <c r="C1546" t="inlineStr">
        <is>
          <t>FI</t>
        </is>
      </c>
      <c r="D1546" s="5" t="n">
        <v>3009</v>
      </c>
      <c r="E1546" t="inlineStr">
        <is>
          <t>DIALOG</t>
        </is>
      </c>
      <c r="F1546">
        <f>IF(ISERROR(VLOOKUP(Transaktionen[[#This Row],[Transaktionen]],BTT[Verwendete Transaktion (Pflichtauswahl)],1,FALSE)),"nein","ja")</f>
        <v/>
      </c>
    </row>
    <row r="1547">
      <c r="A1547" t="inlineStr">
        <is>
          <t>FKI3</t>
        </is>
      </c>
      <c r="B1547" t="inlineStr">
        <is>
          <t>Bericht anzeigen</t>
        </is>
      </c>
      <c r="C1547" t="inlineStr">
        <is>
          <t>FI-GL</t>
        </is>
      </c>
      <c r="D1547" s="5" t="inlineStr"/>
      <c r="E1547" t="inlineStr"/>
      <c r="F1547">
        <f>IF(ISERROR(VLOOKUP(Transaktionen[[#This Row],[Transaktionen]],BTT[Verwendete Transaktion (Pflichtauswahl)],1,FALSE)),"nein","ja")</f>
        <v/>
      </c>
      <c r="G1547" t="inlineStr">
        <is>
          <t>in neuester Auswertung von Steffen nicht mehr vorhanden</t>
        </is>
      </c>
    </row>
    <row r="1548">
      <c r="A1548" t="inlineStr">
        <is>
          <t>FKLOCK01</t>
        </is>
      </c>
      <c r="B1548" t="inlineStr">
        <is>
          <t>Bedingte Sperren prüfen</t>
        </is>
      </c>
      <c r="C1548" t="inlineStr">
        <is>
          <t>FI-CA</t>
        </is>
      </c>
      <c r="D1548" s="5" t="n">
        <v>132</v>
      </c>
      <c r="E1548" t="inlineStr">
        <is>
          <t>DIALOG</t>
        </is>
      </c>
      <c r="F1548">
        <f>IF(ISERROR(VLOOKUP(Transaktionen[[#This Row],[Transaktionen]],BTT[Verwendete Transaktion (Pflichtauswahl)],1,FALSE)),"nein","ja")</f>
        <v/>
      </c>
    </row>
    <row r="1549">
      <c r="A1549" t="inlineStr">
        <is>
          <t>FKLOCK2</t>
        </is>
      </c>
      <c r="B1549" t="inlineStr">
        <is>
          <t>Betriebswirtschaftl. Sperren setzen</t>
        </is>
      </c>
      <c r="C1549" t="inlineStr">
        <is>
          <t>FI-CA</t>
        </is>
      </c>
      <c r="D1549" s="5" t="n">
        <v>321</v>
      </c>
      <c r="E1549" t="inlineStr">
        <is>
          <t>DIALOG</t>
        </is>
      </c>
      <c r="F1549">
        <f>IF(ISERROR(VLOOKUP(Transaktionen[[#This Row],[Transaktionen]],BTT[Verwendete Transaktion (Pflichtauswahl)],1,FALSE)),"nein","ja")</f>
        <v/>
      </c>
    </row>
    <row r="1550">
      <c r="A1550" t="inlineStr">
        <is>
          <t>FKMT</t>
        </is>
      </c>
      <c r="B1550" t="inlineStr">
        <is>
          <t>FI Kontierungsmuster-Verwaltung</t>
        </is>
      </c>
      <c r="C1550" t="inlineStr">
        <is>
          <t>FI</t>
        </is>
      </c>
      <c r="D1550" s="5" t="inlineStr"/>
      <c r="E1550" t="inlineStr"/>
      <c r="F1550">
        <f>IF(ISERROR(VLOOKUP(Transaktionen[[#This Row],[Transaktionen]],BTT[Verwendete Transaktion (Pflichtauswahl)],1,FALSE)),"nein","ja")</f>
        <v/>
      </c>
      <c r="G1550" t="inlineStr">
        <is>
          <t>in neuester Auswertung von Steffen nicht mehr vorhanden</t>
        </is>
      </c>
    </row>
    <row r="1551">
      <c r="A1551" t="inlineStr">
        <is>
          <t>FLBPC2</t>
        </is>
      </c>
      <c r="B1551" t="inlineStr">
        <is>
          <t>GP mit Kreditor verknüpfen</t>
        </is>
      </c>
      <c r="C1551" t="inlineStr">
        <is>
          <t>FS</t>
        </is>
      </c>
      <c r="D1551" s="5" t="n">
        <v>24</v>
      </c>
      <c r="E1551" t="inlineStr"/>
      <c r="F1551">
        <f>IF(ISERROR(VLOOKUP(Transaktionen[[#This Row],[Transaktionen]],BTT[Verwendete Transaktion (Pflichtauswahl)],1,FALSE)),"nein","ja")</f>
        <v/>
      </c>
    </row>
    <row r="1552">
      <c r="A1552" t="inlineStr">
        <is>
          <t>FLBPD2</t>
        </is>
      </c>
      <c r="B1552" t="inlineStr">
        <is>
          <t>GP mit Debitor verknüpfen</t>
        </is>
      </c>
      <c r="C1552" t="inlineStr">
        <is>
          <t>FS</t>
        </is>
      </c>
      <c r="D1552" s="5" t="n">
        <v>18</v>
      </c>
      <c r="E1552" t="inlineStr"/>
      <c r="F1552">
        <f>IF(ISERROR(VLOOKUP(Transaktionen[[#This Row],[Transaktionen]],BTT[Verwendete Transaktion (Pflichtauswahl)],1,FALSE)),"nein","ja")</f>
        <v/>
      </c>
    </row>
    <row r="1553">
      <c r="A1553" t="inlineStr">
        <is>
          <t>FMZ3</t>
        </is>
      </c>
      <c r="B1553" t="inlineStr">
        <is>
          <t>Anzeigen Mittelbindung</t>
        </is>
      </c>
      <c r="C1553" t="inlineStr">
        <is>
          <t>FI-FM</t>
        </is>
      </c>
      <c r="D1553" s="5" t="n">
        <v>1</v>
      </c>
      <c r="E1553" t="inlineStr"/>
      <c r="F1553">
        <f>IF(ISERROR(VLOOKUP(Transaktionen[[#This Row],[Transaktionen]],BTT[Verwendete Transaktion (Pflichtauswahl)],1,FALSE)),"nein","ja")</f>
        <v/>
      </c>
    </row>
    <row r="1554">
      <c r="A1554" t="inlineStr">
        <is>
          <t>FNR7</t>
        </is>
      </c>
      <c r="B1554" t="inlineStr">
        <is>
          <t>Summen- u. Saldenliste</t>
        </is>
      </c>
      <c r="C1554" t="inlineStr">
        <is>
          <t>FS</t>
        </is>
      </c>
      <c r="D1554" s="5" t="inlineStr"/>
      <c r="E1554" t="inlineStr"/>
      <c r="F1554">
        <f>IF(ISERROR(VLOOKUP(Transaktionen[[#This Row],[Transaktionen]],BTT[Verwendete Transaktion (Pflichtauswahl)],1,FALSE)),"nein","ja")</f>
        <v/>
      </c>
      <c r="G1554" t="inlineStr">
        <is>
          <t>in neuester Auswertung von Steffen nicht mehr vorhanden</t>
        </is>
      </c>
    </row>
    <row r="1555">
      <c r="A1555" t="inlineStr">
        <is>
          <t>FOTV</t>
        </is>
      </c>
      <c r="B1555" t="inlineStr">
        <is>
          <t>Verwaltungsreport Datenübermittlung</t>
        </is>
      </c>
      <c r="C1555" t="inlineStr">
        <is>
          <t>FI</t>
        </is>
      </c>
      <c r="D1555" s="5" t="n">
        <v>1362</v>
      </c>
      <c r="E1555" t="inlineStr">
        <is>
          <t>DIALOG</t>
        </is>
      </c>
      <c r="F1555">
        <f>IF(ISERROR(VLOOKUP(Transaktionen[[#This Row],[Transaktionen]],BTT[Verwendete Transaktion (Pflichtauswahl)],1,FALSE)),"nein","ja")</f>
        <v/>
      </c>
    </row>
    <row r="1556">
      <c r="A1556" t="inlineStr">
        <is>
          <t>FP03</t>
        </is>
      </c>
      <c r="B1556" t="inlineStr">
        <is>
          <t>Abgabe an externes Inkassobüro</t>
        </is>
      </c>
      <c r="C1556" t="inlineStr">
        <is>
          <t>FI-CA</t>
        </is>
      </c>
      <c r="D1556" s="5" t="n">
        <v>8336</v>
      </c>
      <c r="E1556" t="inlineStr">
        <is>
          <t>DIALOG</t>
        </is>
      </c>
      <c r="F1556">
        <f>IF(ISERROR(VLOOKUP(Transaktionen[[#This Row],[Transaktionen]],BTT[Verwendete Transaktion (Pflichtauswahl)],1,FALSE)),"nein","ja")</f>
        <v/>
      </c>
      <c r="G1556" t="inlineStr">
        <is>
          <t>aufgeführt in zugehörige Transaktion</t>
        </is>
      </c>
    </row>
    <row r="1557">
      <c r="A1557" t="inlineStr">
        <is>
          <t>FP03D</t>
        </is>
      </c>
      <c r="B1557" t="inlineStr">
        <is>
          <t>Forderungen an Inkassobüro abgeben</t>
        </is>
      </c>
      <c r="C1557" t="inlineStr">
        <is>
          <t>FI-CA</t>
        </is>
      </c>
      <c r="D1557" s="5" t="n">
        <v>9</v>
      </c>
      <c r="E1557" t="inlineStr">
        <is>
          <t>DIALOG</t>
        </is>
      </c>
      <c r="F1557">
        <f>IF(ISERROR(VLOOKUP(Transaktionen[[#This Row],[Transaktionen]],BTT[Verwendete Transaktion (Pflichtauswahl)],1,FALSE)),"nein","ja")</f>
        <v/>
      </c>
      <c r="G1557" t="inlineStr">
        <is>
          <t>aufgeführt in zugehörige Transaktion</t>
        </is>
      </c>
    </row>
    <row r="1558">
      <c r="A1558" t="inlineStr">
        <is>
          <t>FP03E</t>
        </is>
      </c>
      <c r="B1558" t="inlineStr">
        <is>
          <t>Freigabe  von Posten zum Inkasso</t>
        </is>
      </c>
      <c r="C1558" t="inlineStr">
        <is>
          <t>FI-CA</t>
        </is>
      </c>
      <c r="D1558" s="5" t="n">
        <v>14836</v>
      </c>
      <c r="E1558" t="inlineStr">
        <is>
          <t>DIALOG</t>
        </is>
      </c>
      <c r="F1558">
        <f>IF(ISERROR(VLOOKUP(Transaktionen[[#This Row],[Transaktionen]],BTT[Verwendete Transaktion (Pflichtauswahl)],1,FALSE)),"nein","ja")</f>
        <v/>
      </c>
    </row>
    <row r="1559">
      <c r="A1559" t="inlineStr">
        <is>
          <t>FP03EC</t>
        </is>
      </c>
      <c r="B1559" t="inlineStr">
        <is>
          <t>Abgabe Posten zum internen Inkasso</t>
        </is>
      </c>
      <c r="C1559" t="inlineStr">
        <is>
          <t>FI-CA</t>
        </is>
      </c>
      <c r="D1559" s="5" t="inlineStr"/>
      <c r="E1559" t="inlineStr"/>
      <c r="F1559">
        <f>IF(ISERROR(VLOOKUP(Transaktionen[[#This Row],[Transaktionen]],BTT[Verwendete Transaktion (Pflichtauswahl)],1,FALSE)),"nein","ja")</f>
        <v/>
      </c>
      <c r="G1559" t="inlineStr">
        <is>
          <t>wird bisher nicht genutzt</t>
        </is>
      </c>
    </row>
    <row r="1560">
      <c r="A1560" t="inlineStr">
        <is>
          <t>FP03H</t>
        </is>
      </c>
      <c r="B1560" t="inlineStr">
        <is>
          <t>Historie der Inkassoposten</t>
        </is>
      </c>
      <c r="C1560" t="inlineStr">
        <is>
          <t>FI-CA</t>
        </is>
      </c>
      <c r="D1560" s="5" t="inlineStr"/>
      <c r="E1560" t="inlineStr"/>
      <c r="F1560">
        <f>IF(ISERROR(VLOOKUP(Transaktionen[[#This Row],[Transaktionen]],BTT[Verwendete Transaktion (Pflichtauswahl)],1,FALSE)),"nein","ja")</f>
        <v/>
      </c>
      <c r="G1560" t="inlineStr">
        <is>
          <t>aufgeführt in zugehörige Transaktion</t>
        </is>
      </c>
    </row>
    <row r="1561">
      <c r="A1561" t="inlineStr">
        <is>
          <t>FP03L</t>
        </is>
      </c>
      <c r="B1561" t="inlineStr">
        <is>
          <t>Liste der Inkassoposten</t>
        </is>
      </c>
      <c r="C1561" t="inlineStr">
        <is>
          <t>FI-CA</t>
        </is>
      </c>
      <c r="D1561" s="5" t="inlineStr"/>
      <c r="E1561" t="inlineStr"/>
      <c r="F1561">
        <f>IF(ISERROR(VLOOKUP(Transaktionen[[#This Row],[Transaktionen]],BTT[Verwendete Transaktion (Pflichtauswahl)],1,FALSE)),"nein","ja")</f>
        <v/>
      </c>
      <c r="G1561" t="inlineStr">
        <is>
          <t>wird bisher nicht genutzt</t>
        </is>
      </c>
    </row>
    <row r="1562">
      <c r="A1562" t="inlineStr">
        <is>
          <t>FP03M</t>
        </is>
      </c>
      <c r="B1562" t="inlineStr">
        <is>
          <t>Massenlauf: Freigabe zum Inkasso</t>
        </is>
      </c>
      <c r="C1562" t="inlineStr">
        <is>
          <t>FI-CA</t>
        </is>
      </c>
      <c r="D1562" s="5" t="inlineStr"/>
      <c r="E1562" t="inlineStr"/>
      <c r="F1562">
        <f>IF(ISERROR(VLOOKUP(Transaktionen[[#This Row],[Transaktionen]],BTT[Verwendete Transaktion (Pflichtauswahl)],1,FALSE)),"nein","ja")</f>
        <v/>
      </c>
      <c r="G1562" t="inlineStr">
        <is>
          <t>wird bisher nicht genutzt</t>
        </is>
      </c>
    </row>
    <row r="1563">
      <c r="A1563" t="inlineStr">
        <is>
          <t>FP03U</t>
        </is>
      </c>
      <c r="B1563" t="inlineStr">
        <is>
          <t>Forderungen von Inkassobüro rückruf.</t>
        </is>
      </c>
      <c r="C1563" t="inlineStr">
        <is>
          <t>FI-CA</t>
        </is>
      </c>
      <c r="D1563" s="5" t="inlineStr"/>
      <c r="E1563" t="inlineStr"/>
      <c r="F1563">
        <f>IF(ISERROR(VLOOKUP(Transaktionen[[#This Row],[Transaktionen]],BTT[Verwendete Transaktion (Pflichtauswahl)],1,FALSE)),"nein","ja")</f>
        <v/>
      </c>
      <c r="G1563" t="inlineStr">
        <is>
          <t>wird bisher nicht genutzt</t>
        </is>
      </c>
    </row>
    <row r="1564">
      <c r="A1564" t="inlineStr">
        <is>
          <t>FP04</t>
        </is>
      </c>
      <c r="B1564" t="inlineStr">
        <is>
          <t>Ausbuchen</t>
        </is>
      </c>
      <c r="C1564" t="inlineStr">
        <is>
          <t>FI-CA</t>
        </is>
      </c>
      <c r="D1564" s="5" t="n">
        <v>18318</v>
      </c>
      <c r="E1564" t="inlineStr">
        <is>
          <t>DIALOG</t>
        </is>
      </c>
      <c r="F1564">
        <f>IF(ISERROR(VLOOKUP(Transaktionen[[#This Row],[Transaktionen]],BTT[Verwendete Transaktion (Pflichtauswahl)],1,FALSE)),"nein","ja")</f>
        <v/>
      </c>
    </row>
    <row r="1565">
      <c r="A1565" t="inlineStr">
        <is>
          <t>FP04H</t>
        </is>
      </c>
      <c r="B1565" t="inlineStr">
        <is>
          <t>Anzeigen der Ausbuchungshistorie</t>
        </is>
      </c>
      <c r="C1565" t="inlineStr">
        <is>
          <t>FI-CA</t>
        </is>
      </c>
      <c r="D1565" s="5" t="n">
        <v>1507</v>
      </c>
      <c r="E1565" t="inlineStr">
        <is>
          <t>DIALOG</t>
        </is>
      </c>
      <c r="F1565">
        <f>IF(ISERROR(VLOOKUP(Transaktionen[[#This Row],[Transaktionen]],BTT[Verwendete Transaktion (Pflichtauswahl)],1,FALSE)),"nein","ja")</f>
        <v/>
      </c>
    </row>
    <row r="1566">
      <c r="A1566" t="inlineStr">
        <is>
          <t>FP04M</t>
        </is>
      </c>
      <c r="B1566" t="inlineStr">
        <is>
          <t>Massenlauf: Ausbuchen</t>
        </is>
      </c>
      <c r="C1566" t="inlineStr">
        <is>
          <t>FI-CA</t>
        </is>
      </c>
      <c r="D1566" s="5" t="n">
        <v>1809</v>
      </c>
      <c r="E1566" t="inlineStr">
        <is>
          <t>DIALOG</t>
        </is>
      </c>
      <c r="F1566">
        <f>IF(ISERROR(VLOOKUP(Transaktionen[[#This Row],[Transaktionen]],BTT[Verwendete Transaktion (Pflichtauswahl)],1,FALSE)),"nein","ja")</f>
        <v/>
      </c>
    </row>
    <row r="1567">
      <c r="A1567" t="inlineStr">
        <is>
          <t>FP05</t>
        </is>
      </c>
      <c r="B1567" t="inlineStr">
        <is>
          <t>Zahlungsstapel bearbeiten</t>
        </is>
      </c>
      <c r="C1567" t="inlineStr">
        <is>
          <t>FI-CA</t>
        </is>
      </c>
      <c r="D1567" s="5" t="n">
        <v>110377</v>
      </c>
      <c r="E1567" t="inlineStr">
        <is>
          <t>DIALOG</t>
        </is>
      </c>
      <c r="F1567">
        <f>IF(ISERROR(VLOOKUP(Transaktionen[[#This Row],[Transaktionen]],BTT[Verwendete Transaktion (Pflichtauswahl)],1,FALSE)),"nein","ja")</f>
        <v/>
      </c>
    </row>
    <row r="1568">
      <c r="A1568" t="inlineStr">
        <is>
          <t>FP05CLE</t>
        </is>
      </c>
      <c r="B1568" t="inlineStr">
        <is>
          <t>Zahlungsstapel bearbeiten</t>
        </is>
      </c>
      <c r="C1568" t="inlineStr">
        <is>
          <t>FI-CA</t>
        </is>
      </c>
      <c r="D1568" s="5" t="n">
        <v>23430</v>
      </c>
      <c r="E1568" t="inlineStr">
        <is>
          <t>DIALOG</t>
        </is>
      </c>
      <c r="F1568">
        <f>IF(ISERROR(VLOOKUP(Transaktionen[[#This Row],[Transaktionen]],BTT[Verwendete Transaktion (Pflichtauswahl)],1,FALSE)),"nein","ja")</f>
        <v/>
      </c>
      <c r="G1568" t="inlineStr">
        <is>
          <t>aufgeführt in zugehörige Transaktion</t>
        </is>
      </c>
    </row>
    <row r="1569">
      <c r="A1569" t="inlineStr">
        <is>
          <t>FP05CLE_CALL</t>
        </is>
      </c>
      <c r="B1569" t="inlineStr">
        <is>
          <t>Klärungsbearbeitung über CALL TRANS</t>
        </is>
      </c>
      <c r="C1569" t="inlineStr">
        <is>
          <t>FI-CA</t>
        </is>
      </c>
      <c r="D1569" s="5" t="n">
        <v>159842</v>
      </c>
      <c r="E1569" t="inlineStr">
        <is>
          <t>DIALOG</t>
        </is>
      </c>
      <c r="F1569">
        <f>IF(ISERROR(VLOOKUP(Transaktionen[[#This Row],[Transaktionen]],BTT[Verwendete Transaktion (Pflichtauswahl)],1,FALSE)),"nein","ja")</f>
        <v/>
      </c>
      <c r="G1569" t="inlineStr">
        <is>
          <t>aufgeführt in zugehörige Transaktion</t>
        </is>
      </c>
    </row>
    <row r="1570">
      <c r="A1570" t="inlineStr">
        <is>
          <t>FP05FIK</t>
        </is>
      </c>
      <c r="B1570" t="inlineStr">
        <is>
          <t>Abstimmschl. für Zahlstapel ändern</t>
        </is>
      </c>
      <c r="C1570" t="inlineStr">
        <is>
          <t>FI-CA</t>
        </is>
      </c>
      <c r="D1570" s="5" t="n">
        <v>231</v>
      </c>
      <c r="E1570" t="inlineStr">
        <is>
          <t>DIALOG</t>
        </is>
      </c>
      <c r="F1570">
        <f>IF(ISERROR(VLOOKUP(Transaktionen[[#This Row],[Transaktionen]],BTT[Verwendete Transaktion (Pflichtauswahl)],1,FALSE)),"nein","ja")</f>
        <v/>
      </c>
    </row>
    <row r="1571">
      <c r="A1571" t="inlineStr">
        <is>
          <t>FP06</t>
        </is>
      </c>
      <c r="B1571" t="inlineStr">
        <is>
          <t>Kontenpflege</t>
        </is>
      </c>
      <c r="C1571" t="inlineStr">
        <is>
          <t>FI-CA</t>
        </is>
      </c>
      <c r="D1571" s="5" t="n">
        <v>123999</v>
      </c>
      <c r="E1571" t="inlineStr">
        <is>
          <t>DIALOG</t>
        </is>
      </c>
      <c r="F1571">
        <f>IF(ISERROR(VLOOKUP(Transaktionen[[#This Row],[Transaktionen]],BTT[Verwendete Transaktion (Pflichtauswahl)],1,FALSE)),"nein","ja")</f>
        <v/>
      </c>
    </row>
    <row r="1572">
      <c r="A1572" t="inlineStr">
        <is>
          <t>FP07</t>
        </is>
      </c>
      <c r="B1572" t="inlineStr">
        <is>
          <t>Ausgleich zurücknehmen</t>
        </is>
      </c>
      <c r="C1572" t="inlineStr">
        <is>
          <t>FI-CA</t>
        </is>
      </c>
      <c r="D1572" s="5" t="n">
        <v>8294</v>
      </c>
      <c r="E1572" t="inlineStr">
        <is>
          <t>DIALOG</t>
        </is>
      </c>
      <c r="F1572">
        <f>IF(ISERROR(VLOOKUP(Transaktionen[[#This Row],[Transaktionen]],BTT[Verwendete Transaktion (Pflichtauswahl)],1,FALSE)),"nein","ja")</f>
        <v/>
      </c>
    </row>
    <row r="1573">
      <c r="A1573" t="inlineStr">
        <is>
          <t>FP08</t>
        </is>
      </c>
      <c r="B1573" t="inlineStr">
        <is>
          <t>Beleg stornieren</t>
        </is>
      </c>
      <c r="C1573" t="inlineStr">
        <is>
          <t>FI-CA</t>
        </is>
      </c>
      <c r="D1573" s="5" t="n">
        <v>50620</v>
      </c>
      <c r="E1573" t="inlineStr">
        <is>
          <t>DIALOG</t>
        </is>
      </c>
      <c r="F1573">
        <f>IF(ISERROR(VLOOKUP(Transaktionen[[#This Row],[Transaktionen]],BTT[Verwendete Transaktion (Pflichtauswahl)],1,FALSE)),"nein","ja")</f>
        <v/>
      </c>
    </row>
    <row r="1574">
      <c r="A1574" t="inlineStr">
        <is>
          <t>FP08M</t>
        </is>
      </c>
      <c r="B1574" t="inlineStr">
        <is>
          <t>Massenstorno</t>
        </is>
      </c>
      <c r="C1574" t="inlineStr">
        <is>
          <t>FI-CA</t>
        </is>
      </c>
      <c r="D1574" s="5" t="n">
        <v>1485</v>
      </c>
      <c r="E1574" t="inlineStr">
        <is>
          <t>DIALOG</t>
        </is>
      </c>
      <c r="F1574">
        <f>IF(ISERROR(VLOOKUP(Transaktionen[[#This Row],[Transaktionen]],BTT[Verwendete Transaktion (Pflichtauswahl)],1,FALSE)),"nein","ja")</f>
        <v/>
      </c>
    </row>
    <row r="1575">
      <c r="A1575" t="inlineStr">
        <is>
          <t>FP09</t>
        </is>
      </c>
      <c r="B1575" t="inlineStr">
        <is>
          <t>Rückläufer</t>
        </is>
      </c>
      <c r="C1575" t="inlineStr">
        <is>
          <t>FI-CA</t>
        </is>
      </c>
      <c r="D1575" s="5" t="n">
        <v>18735</v>
      </c>
      <c r="E1575" t="inlineStr">
        <is>
          <t>DIALOG</t>
        </is>
      </c>
      <c r="F1575">
        <f>IF(ISERROR(VLOOKUP(Transaktionen[[#This Row],[Transaktionen]],BTT[Verwendete Transaktion (Pflichtauswahl)],1,FALSE)),"nein","ja")</f>
        <v/>
      </c>
    </row>
    <row r="1576">
      <c r="A1576" t="inlineStr">
        <is>
          <t>FP09FIK</t>
        </is>
      </c>
      <c r="B1576" t="inlineStr">
        <is>
          <t>Abstimmschl. für Rückl.stapel ändern</t>
        </is>
      </c>
      <c r="C1576" t="inlineStr">
        <is>
          <t>FI-CA</t>
        </is>
      </c>
      <c r="D1576" s="5" t="n">
        <v>165</v>
      </c>
      <c r="E1576" t="inlineStr">
        <is>
          <t>DIALOG</t>
        </is>
      </c>
      <c r="F1576">
        <f>IF(ISERROR(VLOOKUP(Transaktionen[[#This Row],[Transaktionen]],BTT[Verwendete Transaktion (Pflichtauswahl)],1,FALSE)),"nein","ja")</f>
        <v/>
      </c>
    </row>
    <row r="1577">
      <c r="A1577" t="inlineStr">
        <is>
          <t>FP18</t>
        </is>
      </c>
      <c r="B1577" t="inlineStr">
        <is>
          <t>Rückzahlungsanforderung stornieren</t>
        </is>
      </c>
      <c r="C1577" t="inlineStr">
        <is>
          <t>FI-CA</t>
        </is>
      </c>
      <c r="D1577" s="5" t="n">
        <v>85</v>
      </c>
      <c r="E1577" t="inlineStr">
        <is>
          <t>DIALOG</t>
        </is>
      </c>
      <c r="F1577">
        <f>IF(ISERROR(VLOOKUP(Transaktionen[[#This Row],[Transaktionen]],BTT[Verwendete Transaktion (Pflichtauswahl)],1,FALSE)),"nein","ja")</f>
        <v/>
      </c>
    </row>
    <row r="1578">
      <c r="A1578" t="inlineStr">
        <is>
          <t>FP25</t>
        </is>
      </c>
      <c r="B1578" t="inlineStr">
        <is>
          <t>Scheckstapel bearbeiten</t>
        </is>
      </c>
      <c r="C1578" t="inlineStr">
        <is>
          <t>FI-CA</t>
        </is>
      </c>
      <c r="D1578" s="5" t="n">
        <v>15</v>
      </c>
      <c r="E1578" t="inlineStr">
        <is>
          <t>DIALOG</t>
        </is>
      </c>
      <c r="F1578">
        <f>IF(ISERROR(VLOOKUP(Transaktionen[[#This Row],[Transaktionen]],BTT[Verwendete Transaktion (Pflichtauswahl)],1,FALSE)),"nein","ja")</f>
        <v/>
      </c>
    </row>
    <row r="1579">
      <c r="A1579" t="inlineStr">
        <is>
          <t>FP30</t>
        </is>
      </c>
      <c r="B1579" t="inlineStr">
        <is>
          <t>Zahlung suchen</t>
        </is>
      </c>
      <c r="C1579" t="inlineStr">
        <is>
          <t>FI-CA</t>
        </is>
      </c>
      <c r="D1579" s="5" t="n">
        <v>313532</v>
      </c>
      <c r="E1579" t="inlineStr">
        <is>
          <t>DIALOG</t>
        </is>
      </c>
      <c r="F1579">
        <f>IF(ISERROR(VLOOKUP(Transaktionen[[#This Row],[Transaktionen]],BTT[Verwendete Transaktion (Pflichtauswahl)],1,FALSE)),"nein","ja")</f>
        <v/>
      </c>
    </row>
    <row r="1580">
      <c r="A1580" t="inlineStr">
        <is>
          <t>FP30C</t>
        </is>
      </c>
      <c r="B1580" t="inlineStr">
        <is>
          <t>Klärungsfälle suchen</t>
        </is>
      </c>
      <c r="C1580" t="inlineStr">
        <is>
          <t>FI-CA</t>
        </is>
      </c>
      <c r="D1580" s="5" t="n">
        <v>25202</v>
      </c>
      <c r="E1580" t="inlineStr">
        <is>
          <t>DIALOG</t>
        </is>
      </c>
      <c r="F1580">
        <f>IF(ISERROR(VLOOKUP(Transaktionen[[#This Row],[Transaktionen]],BTT[Verwendete Transaktion (Pflichtauswahl)],1,FALSE)),"nein","ja")</f>
        <v/>
      </c>
    </row>
    <row r="1581">
      <c r="A1581" t="inlineStr">
        <is>
          <t>FP30H</t>
        </is>
      </c>
      <c r="B1581" t="inlineStr">
        <is>
          <t>Freie Zahlungssuche</t>
        </is>
      </c>
      <c r="C1581" t="inlineStr">
        <is>
          <t>FI-CA</t>
        </is>
      </c>
      <c r="D1581" s="5" t="n">
        <v>102</v>
      </c>
      <c r="E1581" t="inlineStr">
        <is>
          <t>DIALOG</t>
        </is>
      </c>
      <c r="F1581">
        <f>IF(ISERROR(VLOOKUP(Transaktionen[[#This Row],[Transaktionen]],BTT[Verwendete Transaktion (Pflichtauswahl)],1,FALSE)),"nein","ja")</f>
        <v/>
      </c>
      <c r="G1581" t="inlineStr">
        <is>
          <t>aufgeführt in zugehörige Transaktion</t>
        </is>
      </c>
    </row>
    <row r="1582">
      <c r="A1582" t="inlineStr">
        <is>
          <t>FP31</t>
        </is>
      </c>
      <c r="B1582" t="inlineStr">
        <is>
          <t>Zahlung suchen (aus Zahllauf)</t>
        </is>
      </c>
      <c r="C1582" t="inlineStr">
        <is>
          <t>FI-CA</t>
        </is>
      </c>
      <c r="D1582" s="5" t="n">
        <v>28</v>
      </c>
      <c r="E1582" t="inlineStr">
        <is>
          <t>DIALOG</t>
        </is>
      </c>
      <c r="F1582">
        <f>IF(ISERROR(VLOOKUP(Transaktionen[[#This Row],[Transaktionen]],BTT[Verwendete Transaktion (Pflichtauswahl)],1,FALSE)),"nein","ja")</f>
        <v/>
      </c>
    </row>
    <row r="1583">
      <c r="A1583" t="inlineStr">
        <is>
          <t>FP40</t>
        </is>
      </c>
      <c r="B1583" t="inlineStr">
        <is>
          <t>Transferieren</t>
        </is>
      </c>
      <c r="C1583" t="inlineStr">
        <is>
          <t>FI-CA</t>
        </is>
      </c>
      <c r="D1583" s="5" t="n">
        <v>1018</v>
      </c>
      <c r="E1583" t="inlineStr">
        <is>
          <t>DIALOG</t>
        </is>
      </c>
      <c r="F1583">
        <f>IF(ISERROR(VLOOKUP(Transaktionen[[#This Row],[Transaktionen]],BTT[Verwendete Transaktion (Pflichtauswahl)],1,FALSE)),"nein","ja")</f>
        <v/>
      </c>
    </row>
    <row r="1584">
      <c r="A1584" t="inlineStr">
        <is>
          <t>FPAV</t>
        </is>
      </c>
      <c r="B1584" t="inlineStr">
        <is>
          <t>FI-CA: Zahlungsavis</t>
        </is>
      </c>
      <c r="C1584" t="inlineStr">
        <is>
          <t>FI-CA</t>
        </is>
      </c>
      <c r="D1584" s="5" t="inlineStr"/>
      <c r="E1584" t="inlineStr"/>
      <c r="F1584">
        <f>IF(ISERROR(VLOOKUP(Transaktionen[[#This Row],[Transaktionen]],BTT[Verwendete Transaktion (Pflichtauswahl)],1,FALSE)),"nein","ja")</f>
        <v/>
      </c>
      <c r="G1584" t="inlineStr">
        <is>
          <t>wird nicht benutzt, da Avise über Autobank bearbeitet werden</t>
        </is>
      </c>
    </row>
    <row r="1585">
      <c r="A1585" t="inlineStr">
        <is>
          <t>FPB3</t>
        </is>
      </c>
      <c r="B1585" t="inlineStr">
        <is>
          <t>Zahlungsstapelübernahme</t>
        </is>
      </c>
      <c r="C1585" t="inlineStr">
        <is>
          <t>FI-CA</t>
        </is>
      </c>
      <c r="D1585" s="5" t="n">
        <v>18641</v>
      </c>
      <c r="E1585" t="inlineStr">
        <is>
          <t>DIALOG</t>
        </is>
      </c>
      <c r="F1585">
        <f>IF(ISERROR(VLOOKUP(Transaktionen[[#This Row],[Transaktionen]],BTT[Verwendete Transaktion (Pflichtauswahl)],1,FALSE)),"nein","ja")</f>
        <v/>
      </c>
    </row>
    <row r="1586">
      <c r="A1586" t="inlineStr">
        <is>
          <t>FPB4</t>
        </is>
      </c>
      <c r="B1586" t="inlineStr">
        <is>
          <t>Zahlungsstapelübernahme-Fehlerbearb.</t>
        </is>
      </c>
      <c r="C1586" t="inlineStr">
        <is>
          <t>FI-CA</t>
        </is>
      </c>
      <c r="D1586" s="5" t="n">
        <v>2143</v>
      </c>
      <c r="E1586" t="inlineStr">
        <is>
          <t>DIALOG</t>
        </is>
      </c>
      <c r="F1586">
        <f>IF(ISERROR(VLOOKUP(Transaktionen[[#This Row],[Transaktionen]],BTT[Verwendete Transaktion (Pflichtauswahl)],1,FALSE)),"nein","ja")</f>
        <v/>
      </c>
    </row>
    <row r="1587">
      <c r="A1587" t="inlineStr">
        <is>
          <t>FPB5</t>
        </is>
      </c>
      <c r="B1587" t="inlineStr">
        <is>
          <t>Rückläuferstapelübernahme</t>
        </is>
      </c>
      <c r="C1587" t="inlineStr">
        <is>
          <t>FI-CA</t>
        </is>
      </c>
      <c r="D1587" s="5" t="n">
        <v>6774</v>
      </c>
      <c r="E1587" t="inlineStr">
        <is>
          <t>DIALOG</t>
        </is>
      </c>
      <c r="F1587">
        <f>IF(ISERROR(VLOOKUP(Transaktionen[[#This Row],[Transaktionen]],BTT[Verwendete Transaktion (Pflichtauswahl)],1,FALSE)),"nein","ja")</f>
        <v/>
      </c>
    </row>
    <row r="1588">
      <c r="A1588" t="inlineStr">
        <is>
          <t>FPB6</t>
        </is>
      </c>
      <c r="B1588" t="inlineStr">
        <is>
          <t>RLSÜbernahme-Fehlerbearbeitung</t>
        </is>
      </c>
      <c r="C1588" t="inlineStr">
        <is>
          <t>FI-CA</t>
        </is>
      </c>
      <c r="D1588" s="5" t="n">
        <v>2</v>
      </c>
      <c r="E1588" t="inlineStr"/>
      <c r="F1588">
        <f>IF(ISERROR(VLOOKUP(Transaktionen[[#This Row],[Transaktionen]],BTT[Verwendete Transaktion (Pflichtauswahl)],1,FALSE)),"nein","ja")</f>
        <v/>
      </c>
      <c r="G1588" t="inlineStr">
        <is>
          <t>Klärung duch Thomas</t>
        </is>
      </c>
    </row>
    <row r="1589">
      <c r="A1589" t="inlineStr">
        <is>
          <t>FPB7</t>
        </is>
      </c>
      <c r="B1589" t="inlineStr">
        <is>
          <t>Übernahme aus elektron. Kontoauszug</t>
        </is>
      </c>
      <c r="C1589" t="inlineStr">
        <is>
          <t>FI-CA</t>
        </is>
      </c>
      <c r="D1589" s="5" t="n">
        <v>12</v>
      </c>
      <c r="E1589" t="inlineStr">
        <is>
          <t>DIALOG</t>
        </is>
      </c>
      <c r="F1589">
        <f>IF(ISERROR(VLOOKUP(Transaktionen[[#This Row],[Transaktionen]],BTT[Verwendete Transaktion (Pflichtauswahl)],1,FALSE)),"nein","ja")</f>
        <v/>
      </c>
      <c r="G1589" t="inlineStr">
        <is>
          <t>wird nicht benutzt, da Bearbeitung über Autobank</t>
        </is>
      </c>
    </row>
    <row r="1590">
      <c r="A1590" t="inlineStr">
        <is>
          <t>FPCD</t>
        </is>
      </c>
      <c r="B1590" t="inlineStr">
        <is>
          <t>Zahlung buchen</t>
        </is>
      </c>
      <c r="C1590" t="inlineStr">
        <is>
          <t>FI-CA</t>
        </is>
      </c>
      <c r="D1590" s="5" t="n">
        <v>15194</v>
      </c>
      <c r="E1590" t="inlineStr">
        <is>
          <t>DIALOG</t>
        </is>
      </c>
      <c r="F1590">
        <f>IF(ISERROR(VLOOKUP(Transaktionen[[#This Row],[Transaktionen]],BTT[Verwendete Transaktion (Pflichtauswahl)],1,FALSE)),"nein","ja")</f>
        <v/>
      </c>
    </row>
    <row r="1591">
      <c r="A1591" t="inlineStr">
        <is>
          <t>FPCI</t>
        </is>
      </c>
      <c r="B1591" t="inlineStr">
        <is>
          <t>Informationen für Inkassobüros</t>
        </is>
      </c>
      <c r="C1591" t="inlineStr">
        <is>
          <t>FI-CA</t>
        </is>
      </c>
      <c r="D1591" s="5" t="n">
        <v>15</v>
      </c>
      <c r="E1591" t="inlineStr">
        <is>
          <t>DIALOG</t>
        </is>
      </c>
      <c r="F1591">
        <f>IF(ISERROR(VLOOKUP(Transaktionen[[#This Row],[Transaktionen]],BTT[Verwendete Transaktion (Pflichtauswahl)],1,FALSE)),"nein","ja")</f>
        <v/>
      </c>
      <c r="G1591" t="inlineStr">
        <is>
          <t>wird bisher nicht genutzt</t>
        </is>
      </c>
    </row>
    <row r="1592">
      <c r="A1592" t="inlineStr">
        <is>
          <t>FPCOPARA</t>
        </is>
      </c>
      <c r="B1592" t="inlineStr">
        <is>
          <t>Korrespondenzdruck</t>
        </is>
      </c>
      <c r="C1592" t="inlineStr">
        <is>
          <t>FI-CA</t>
        </is>
      </c>
      <c r="D1592" s="5" t="n">
        <v>33575</v>
      </c>
      <c r="E1592" t="inlineStr">
        <is>
          <t>DIALOG</t>
        </is>
      </c>
      <c r="F1592">
        <f>IF(ISERROR(VLOOKUP(Transaktionen[[#This Row],[Transaktionen]],BTT[Verwendete Transaktion (Pflichtauswahl)],1,FALSE)),"nein","ja")</f>
        <v/>
      </c>
    </row>
    <row r="1593">
      <c r="A1593" t="inlineStr">
        <is>
          <t>FPCPL</t>
        </is>
      </c>
      <c r="B1593" t="inlineStr">
        <is>
          <t>Klärungsbearbeitung: Zahlungsstapel</t>
        </is>
      </c>
      <c r="C1593" t="inlineStr">
        <is>
          <t>FI-CA</t>
        </is>
      </c>
      <c r="D1593" s="5" t="n">
        <v>2475700</v>
      </c>
      <c r="E1593" t="inlineStr">
        <is>
          <t>DIALOG</t>
        </is>
      </c>
      <c r="F1593">
        <f>IF(ISERROR(VLOOKUP(Transaktionen[[#This Row],[Transaktionen]],BTT[Verwendete Transaktion (Pflichtauswahl)],1,FALSE)),"nein","ja")</f>
        <v/>
      </c>
    </row>
    <row r="1594">
      <c r="A1594" t="inlineStr">
        <is>
          <t>FPCR1</t>
        </is>
      </c>
      <c r="B1594" t="inlineStr">
        <is>
          <t>Bonität anzeigen</t>
        </is>
      </c>
      <c r="C1594" t="inlineStr">
        <is>
          <t>FI-CA</t>
        </is>
      </c>
      <c r="D1594" s="5" t="n">
        <v>22</v>
      </c>
      <c r="E1594" t="inlineStr">
        <is>
          <t>DIALOG</t>
        </is>
      </c>
      <c r="F1594">
        <f>IF(ISERROR(VLOOKUP(Transaktionen[[#This Row],[Transaktionen]],BTT[Verwendete Transaktion (Pflichtauswahl)],1,FALSE)),"nein","ja")</f>
        <v/>
      </c>
      <c r="G1594" t="inlineStr">
        <is>
          <t>wird bisher nicht genutzt</t>
        </is>
      </c>
    </row>
    <row r="1595">
      <c r="A1595" t="inlineStr">
        <is>
          <t>FPCRL</t>
        </is>
      </c>
      <c r="B1595" t="inlineStr">
        <is>
          <t>Klärungsbearbeitung: Rückläufer</t>
        </is>
      </c>
      <c r="C1595" t="inlineStr">
        <is>
          <t>FI-CA</t>
        </is>
      </c>
      <c r="D1595" s="5" t="n">
        <v>203</v>
      </c>
      <c r="E1595" t="inlineStr">
        <is>
          <t>DIALOG</t>
        </is>
      </c>
      <c r="F1595">
        <f>IF(ISERROR(VLOOKUP(Transaktionen[[#This Row],[Transaktionen]],BTT[Verwendete Transaktion (Pflichtauswahl)],1,FALSE)),"nein","ja")</f>
        <v/>
      </c>
    </row>
    <row r="1596">
      <c r="A1596" t="inlineStr">
        <is>
          <t>FPE1</t>
        </is>
      </c>
      <c r="B1596" t="inlineStr">
        <is>
          <t>Beleg buchen</t>
        </is>
      </c>
      <c r="C1596" t="inlineStr">
        <is>
          <t>FI-CA</t>
        </is>
      </c>
      <c r="D1596" s="5" t="n">
        <v>32529</v>
      </c>
      <c r="E1596" t="inlineStr">
        <is>
          <t>DIALOG</t>
        </is>
      </c>
      <c r="F1596">
        <f>IF(ISERROR(VLOOKUP(Transaktionen[[#This Row],[Transaktionen]],BTT[Verwendete Transaktion (Pflichtauswahl)],1,FALSE)),"nein","ja")</f>
        <v/>
      </c>
    </row>
    <row r="1597">
      <c r="A1597" t="inlineStr">
        <is>
          <t>FPE2</t>
        </is>
      </c>
      <c r="B1597" t="inlineStr">
        <is>
          <t>Ändern Beleg</t>
        </is>
      </c>
      <c r="C1597" t="inlineStr">
        <is>
          <t>FI-CA</t>
        </is>
      </c>
      <c r="D1597" s="5" t="n">
        <v>6772</v>
      </c>
      <c r="E1597" t="inlineStr">
        <is>
          <t>DIALOG</t>
        </is>
      </c>
      <c r="F1597">
        <f>IF(ISERROR(VLOOKUP(Transaktionen[[#This Row],[Transaktionen]],BTT[Verwendete Transaktion (Pflichtauswahl)],1,FALSE)),"nein","ja")</f>
        <v/>
      </c>
    </row>
    <row r="1598">
      <c r="A1598" t="inlineStr">
        <is>
          <t>FPE2M</t>
        </is>
      </c>
      <c r="B1598" t="inlineStr">
        <is>
          <t>Massenänderung Belege</t>
        </is>
      </c>
      <c r="C1598" t="inlineStr">
        <is>
          <t>FI-CA</t>
        </is>
      </c>
      <c r="D1598" s="5" t="n">
        <v>108</v>
      </c>
      <c r="E1598" t="inlineStr">
        <is>
          <t>DIALOG</t>
        </is>
      </c>
      <c r="F1598">
        <f>IF(ISERROR(VLOOKUP(Transaktionen[[#This Row],[Transaktionen]],BTT[Verwendete Transaktion (Pflichtauswahl)],1,FALSE)),"nein","ja")</f>
        <v/>
      </c>
    </row>
    <row r="1599">
      <c r="A1599" t="inlineStr">
        <is>
          <t>FPE3</t>
        </is>
      </c>
      <c r="B1599" t="inlineStr">
        <is>
          <t>Anzeigen Beleg</t>
        </is>
      </c>
      <c r="C1599" t="inlineStr">
        <is>
          <t>FI-CA</t>
        </is>
      </c>
      <c r="D1599" s="5" t="n">
        <v>935963</v>
      </c>
      <c r="E1599" t="inlineStr">
        <is>
          <t>DIALOG</t>
        </is>
      </c>
      <c r="F1599">
        <f>IF(ISERROR(VLOOKUP(Transaktionen[[#This Row],[Transaktionen]],BTT[Verwendete Transaktion (Pflichtauswahl)],1,FALSE)),"nein","ja")</f>
        <v/>
      </c>
    </row>
    <row r="1600">
      <c r="A1600" t="inlineStr">
        <is>
          <t>FPE4</t>
        </is>
      </c>
      <c r="B1600" t="inlineStr">
        <is>
          <t>Anzeige Belegänderungen</t>
        </is>
      </c>
      <c r="C1600" t="inlineStr">
        <is>
          <t>FI-CA</t>
        </is>
      </c>
      <c r="D1600" s="5" t="n">
        <v>14</v>
      </c>
      <c r="E1600" t="inlineStr">
        <is>
          <t>DIALOG</t>
        </is>
      </c>
      <c r="F1600">
        <f>IF(ISERROR(VLOOKUP(Transaktionen[[#This Row],[Transaktionen]],BTT[Verwendete Transaktion (Pflichtauswahl)],1,FALSE)),"nein","ja")</f>
        <v/>
      </c>
    </row>
    <row r="1601">
      <c r="A1601" t="inlineStr">
        <is>
          <t>FPF1</t>
        </is>
      </c>
      <c r="B1601" t="inlineStr">
        <is>
          <t>Abstimmschlüssel anlegen</t>
        </is>
      </c>
      <c r="C1601" t="inlineStr">
        <is>
          <t>FI-CA</t>
        </is>
      </c>
      <c r="D1601" s="5" t="n">
        <v>9</v>
      </c>
      <c r="E1601" t="inlineStr">
        <is>
          <t>DIALOG</t>
        </is>
      </c>
      <c r="F1601">
        <f>IF(ISERROR(VLOOKUP(Transaktionen[[#This Row],[Transaktionen]],BTT[Verwendete Transaktion (Pflichtauswahl)],1,FALSE)),"nein","ja")</f>
        <v/>
      </c>
      <c r="G1601" t="inlineStr">
        <is>
          <t>wird nicht manuell ausgeführt, sondern im Hintergrund beim Buchen eines Beleges ausgeführt</t>
        </is>
      </c>
    </row>
    <row r="1602">
      <c r="A1602" t="inlineStr">
        <is>
          <t>FPF2</t>
        </is>
      </c>
      <c r="B1602" t="inlineStr">
        <is>
          <t>Abstimmschlüssel ändern</t>
        </is>
      </c>
      <c r="C1602" t="inlineStr">
        <is>
          <t>FI-CA</t>
        </is>
      </c>
      <c r="D1602" s="5" t="n">
        <v>75</v>
      </c>
      <c r="E1602" t="inlineStr">
        <is>
          <t>DIALOG</t>
        </is>
      </c>
      <c r="F1602">
        <f>IF(ISERROR(VLOOKUP(Transaktionen[[#This Row],[Transaktionen]],BTT[Verwendete Transaktion (Pflichtauswahl)],1,FALSE)),"nein","ja")</f>
        <v/>
      </c>
    </row>
    <row r="1603">
      <c r="A1603" t="inlineStr">
        <is>
          <t>FPF3</t>
        </is>
      </c>
      <c r="B1603" t="inlineStr">
        <is>
          <t>Abstimmschlüssel anzeigen</t>
        </is>
      </c>
      <c r="C1603" t="inlineStr">
        <is>
          <t>FI-CA</t>
        </is>
      </c>
      <c r="D1603" s="5" t="n">
        <v>10235</v>
      </c>
      <c r="E1603" t="inlineStr">
        <is>
          <t>DIALOG</t>
        </is>
      </c>
      <c r="F1603">
        <f>IF(ISERROR(VLOOKUP(Transaktionen[[#This Row],[Transaktionen]],BTT[Verwendete Transaktion (Pflichtauswahl)],1,FALSE)),"nein","ja")</f>
        <v/>
      </c>
    </row>
    <row r="1604">
      <c r="A1604" t="inlineStr">
        <is>
          <t>FPG0</t>
        </is>
      </c>
      <c r="B1604" t="inlineStr">
        <is>
          <t>Abweichende Buchungsdaten pflegen</t>
        </is>
      </c>
      <c r="C1604" t="inlineStr">
        <is>
          <t>FI-CA</t>
        </is>
      </c>
      <c r="D1604" s="5" t="n">
        <v>153</v>
      </c>
      <c r="E1604" t="inlineStr">
        <is>
          <t>DIALOG</t>
        </is>
      </c>
      <c r="F1604">
        <f>IF(ISERROR(VLOOKUP(Transaktionen[[#This Row],[Transaktionen]],BTT[Verwendete Transaktion (Pflichtauswahl)],1,FALSE)),"nein","ja")</f>
        <v/>
      </c>
    </row>
    <row r="1605">
      <c r="A1605" t="inlineStr">
        <is>
          <t>FPG1</t>
        </is>
      </c>
      <c r="B1605" t="inlineStr">
        <is>
          <t>Buchungssummen ins Hauptbuch übern.</t>
        </is>
      </c>
      <c r="C1605" t="inlineStr">
        <is>
          <t>FI-CA</t>
        </is>
      </c>
      <c r="D1605" s="5" t="n">
        <v>630</v>
      </c>
      <c r="E1605" t="inlineStr">
        <is>
          <t>DIALOG</t>
        </is>
      </c>
      <c r="F1605">
        <f>IF(ISERROR(VLOOKUP(Transaktionen[[#This Row],[Transaktionen]],BTT[Verwendete Transaktion (Pflichtauswahl)],1,FALSE)),"nein","ja")</f>
        <v/>
      </c>
    </row>
    <row r="1606">
      <c r="A1606" t="inlineStr">
        <is>
          <t>FPG3</t>
        </is>
      </c>
      <c r="B1606" t="inlineStr">
        <is>
          <t>Übernahme ins CO-PA</t>
        </is>
      </c>
      <c r="C1606" t="inlineStr">
        <is>
          <t>FI-CA</t>
        </is>
      </c>
      <c r="D1606" s="5" t="n">
        <v>243</v>
      </c>
      <c r="E1606" t="inlineStr">
        <is>
          <t>DIALOG</t>
        </is>
      </c>
      <c r="F1606">
        <f>IF(ISERROR(VLOOKUP(Transaktionen[[#This Row],[Transaktionen]],BTT[Verwendete Transaktion (Pflichtauswahl)],1,FALSE)),"nein","ja")</f>
        <v/>
      </c>
    </row>
    <row r="1607">
      <c r="A1607" t="inlineStr">
        <is>
          <t>FPG4</t>
        </is>
      </c>
      <c r="B1607" t="inlineStr">
        <is>
          <t>Autom. Schließen von Abstimmschl.</t>
        </is>
      </c>
      <c r="C1607" t="inlineStr">
        <is>
          <t>FI-CA</t>
        </is>
      </c>
      <c r="D1607" s="5" t="n">
        <v>363</v>
      </c>
      <c r="E1607" t="inlineStr">
        <is>
          <t>DIALOG</t>
        </is>
      </c>
      <c r="F1607">
        <f>IF(ISERROR(VLOOKUP(Transaktionen[[#This Row],[Transaktionen]],BTT[Verwendete Transaktion (Pflichtauswahl)],1,FALSE)),"nein","ja")</f>
        <v/>
      </c>
    </row>
    <row r="1608">
      <c r="A1608" t="inlineStr">
        <is>
          <t>FPG5</t>
        </is>
      </c>
      <c r="B1608" t="inlineStr">
        <is>
          <t>FI-CA Belege zu FI-GL Belege</t>
        </is>
      </c>
      <c r="C1608" t="inlineStr">
        <is>
          <t>FI-CA</t>
        </is>
      </c>
      <c r="D1608" s="5" t="n">
        <v>13571</v>
      </c>
      <c r="E1608" t="inlineStr">
        <is>
          <t>DIALOG</t>
        </is>
      </c>
      <c r="F1608">
        <f>IF(ISERROR(VLOOKUP(Transaktionen[[#This Row],[Transaktionen]],BTT[Verwendete Transaktion (Pflichtauswahl)],1,FALSE)),"nein","ja")</f>
        <v/>
      </c>
    </row>
    <row r="1609">
      <c r="A1609" t="inlineStr">
        <is>
          <t>FPG7</t>
        </is>
      </c>
      <c r="B1609" t="inlineStr">
        <is>
          <t>CO-PA-Belege prüfen</t>
        </is>
      </c>
      <c r="C1609" t="inlineStr">
        <is>
          <t>FI-CA</t>
        </is>
      </c>
      <c r="D1609" s="5" t="n">
        <v>3</v>
      </c>
      <c r="E1609" t="inlineStr"/>
      <c r="F1609">
        <f>IF(ISERROR(VLOOKUP(Transaktionen[[#This Row],[Transaktionen]],BTT[Verwendete Transaktion (Pflichtauswahl)],1,FALSE)),"nein","ja")</f>
        <v/>
      </c>
    </row>
    <row r="1610">
      <c r="A1610" t="inlineStr">
        <is>
          <t>FPI1</t>
        </is>
      </c>
      <c r="B1610" t="inlineStr">
        <is>
          <t>FI-CA: Einzelbearbeitung Verzinsung</t>
        </is>
      </c>
      <c r="C1610" t="inlineStr">
        <is>
          <t>FI-CA</t>
        </is>
      </c>
      <c r="D1610" s="5" t="n">
        <v>27257</v>
      </c>
      <c r="E1610" t="inlineStr">
        <is>
          <t>DIALOG</t>
        </is>
      </c>
      <c r="F1610">
        <f>IF(ISERROR(VLOOKUP(Transaktionen[[#This Row],[Transaktionen]],BTT[Verwendete Transaktion (Pflichtauswahl)],1,FALSE)),"nein","ja")</f>
        <v/>
      </c>
    </row>
    <row r="1611">
      <c r="A1611" t="inlineStr">
        <is>
          <t>FPI2</t>
        </is>
      </c>
      <c r="B1611" t="inlineStr">
        <is>
          <t>FI-CA: Barsicherheitszinsen</t>
        </is>
      </c>
      <c r="C1611" t="inlineStr">
        <is>
          <t>FI-CA</t>
        </is>
      </c>
      <c r="D1611" s="5" t="inlineStr"/>
      <c r="E1611" t="inlineStr"/>
      <c r="F1611">
        <f>IF(ISERROR(VLOOKUP(Transaktionen[[#This Row],[Transaktionen]],BTT[Verwendete Transaktion (Pflichtauswahl)],1,FALSE)),"nein","ja")</f>
        <v/>
      </c>
      <c r="G1611" t="inlineStr">
        <is>
          <t>wird nicht mehr benutzt</t>
        </is>
      </c>
    </row>
    <row r="1612">
      <c r="A1612" t="inlineStr">
        <is>
          <t>FPI4</t>
        </is>
      </c>
      <c r="B1612" t="inlineStr">
        <is>
          <t>FI-CA: Zinsberechnung anzeigen</t>
        </is>
      </c>
      <c r="C1612" t="inlineStr">
        <is>
          <t>FI-CA</t>
        </is>
      </c>
      <c r="D1612" s="5" t="n">
        <v>2634</v>
      </c>
      <c r="E1612" t="inlineStr">
        <is>
          <t>DIALOG</t>
        </is>
      </c>
      <c r="F1612">
        <f>IF(ISERROR(VLOOKUP(Transaktionen[[#This Row],[Transaktionen]],BTT[Verwendete Transaktion (Pflichtauswahl)],1,FALSE)),"nein","ja")</f>
        <v/>
      </c>
    </row>
    <row r="1613">
      <c r="A1613" t="inlineStr">
        <is>
          <t>FPINTM1</t>
        </is>
      </c>
      <c r="B1613" t="inlineStr">
        <is>
          <t>Zinslauf</t>
        </is>
      </c>
      <c r="C1613" t="inlineStr">
        <is>
          <t>FI-CA</t>
        </is>
      </c>
      <c r="D1613" s="5" t="n">
        <v>756</v>
      </c>
      <c r="E1613" t="inlineStr">
        <is>
          <t>DIALOG</t>
        </is>
      </c>
      <c r="F1613">
        <f>IF(ISERROR(VLOOKUP(Transaktionen[[#This Row],[Transaktionen]],BTT[Verwendete Transaktion (Pflichtauswahl)],1,FALSE)),"nein","ja")</f>
        <v/>
      </c>
    </row>
    <row r="1614">
      <c r="A1614" t="inlineStr">
        <is>
          <t>FPIPKEY</t>
        </is>
      </c>
      <c r="B1614" t="inlineStr">
        <is>
          <t>Ratenpläne zum Stichtag</t>
        </is>
      </c>
      <c r="C1614" t="inlineStr">
        <is>
          <t>FI-CA</t>
        </is>
      </c>
      <c r="D1614" s="5" t="n">
        <v>12</v>
      </c>
      <c r="E1614" t="inlineStr">
        <is>
          <t>DIALOG</t>
        </is>
      </c>
      <c r="F1614">
        <f>IF(ISERROR(VLOOKUP(Transaktionen[[#This Row],[Transaktionen]],BTT[Verwendete Transaktion (Pflichtauswahl)],1,FALSE)),"nein","ja")</f>
        <v/>
      </c>
    </row>
    <row r="1615">
      <c r="A1615" t="inlineStr">
        <is>
          <t>FPL9</t>
        </is>
      </c>
      <c r="B1615" t="inlineStr">
        <is>
          <t>Kontenstand anzeigen</t>
        </is>
      </c>
      <c r="C1615" t="inlineStr">
        <is>
          <t>FI-CA</t>
        </is>
      </c>
      <c r="D1615" s="5" t="n">
        <v>14179201</v>
      </c>
      <c r="E1615" t="inlineStr">
        <is>
          <t>DIALOG</t>
        </is>
      </c>
      <c r="F1615">
        <f>IF(ISERROR(VLOOKUP(Transaktionen[[#This Row],[Transaktionen]],BTT[Verwendete Transaktion (Pflichtauswahl)],1,FALSE)),"nein","ja")</f>
        <v/>
      </c>
    </row>
    <row r="1616">
      <c r="A1616" t="inlineStr">
        <is>
          <t>FPL9S</t>
        </is>
      </c>
      <c r="B1616" t="inlineStr">
        <is>
          <t>Kontenstand: interner Aufruf</t>
        </is>
      </c>
      <c r="C1616" t="inlineStr">
        <is>
          <t>FI-CA</t>
        </is>
      </c>
      <c r="D1616" s="5" t="n">
        <v>3673</v>
      </c>
      <c r="E1616" t="inlineStr">
        <is>
          <t>DIALOG</t>
        </is>
      </c>
      <c r="F1616">
        <f>IF(ISERROR(VLOOKUP(Transaktionen[[#This Row],[Transaktionen]],BTT[Verwendete Transaktion (Pflichtauswahl)],1,FALSE)),"nein","ja")</f>
        <v/>
      </c>
      <c r="G1616" t="inlineStr">
        <is>
          <t>als zugehörige Transaktion eingetragen</t>
        </is>
      </c>
    </row>
    <row r="1617">
      <c r="A1617" t="inlineStr">
        <is>
          <t>FPLKA</t>
        </is>
      </c>
      <c r="B1617" t="inlineStr">
        <is>
          <t>Auswerten BWL-Sperren</t>
        </is>
      </c>
      <c r="C1617" t="inlineStr">
        <is>
          <t>FI-CA</t>
        </is>
      </c>
      <c r="D1617" s="5" t="n">
        <v>906</v>
      </c>
      <c r="E1617" t="inlineStr">
        <is>
          <t>DIALOG</t>
        </is>
      </c>
      <c r="F1617">
        <f>IF(ISERROR(VLOOKUP(Transaktionen[[#This Row],[Transaktionen]],BTT[Verwendete Transaktion (Pflichtauswahl)],1,FALSE)),"nein","ja")</f>
        <v/>
      </c>
    </row>
    <row r="1618">
      <c r="A1618" t="inlineStr">
        <is>
          <t>FPLKDEL</t>
        </is>
      </c>
      <c r="B1618" t="inlineStr">
        <is>
          <t>Gesetzte Massensperren löschen</t>
        </is>
      </c>
      <c r="C1618" t="inlineStr">
        <is>
          <t>FI-CA</t>
        </is>
      </c>
      <c r="D1618" s="5" t="n">
        <v>6</v>
      </c>
      <c r="E1618" t="inlineStr">
        <is>
          <t>DIALOG</t>
        </is>
      </c>
      <c r="F1618">
        <f>IF(ISERROR(VLOOKUP(Transaktionen[[#This Row],[Transaktionen]],BTT[Verwendete Transaktion (Pflichtauswahl)],1,FALSE)),"nein","ja")</f>
        <v/>
      </c>
    </row>
    <row r="1619">
      <c r="A1619" t="inlineStr">
        <is>
          <t>FPM3</t>
        </is>
      </c>
      <c r="B1619" t="inlineStr">
        <is>
          <t>Anzeigen der Mahnhistorie</t>
        </is>
      </c>
      <c r="C1619" t="inlineStr">
        <is>
          <t>FI-CA</t>
        </is>
      </c>
      <c r="D1619" s="5" t="n">
        <v>4702</v>
      </c>
      <c r="E1619" t="inlineStr">
        <is>
          <t>DIALOG</t>
        </is>
      </c>
      <c r="F1619">
        <f>IF(ISERROR(VLOOKUP(Transaktionen[[#This Row],[Transaktionen]],BTT[Verwendete Transaktion (Pflichtauswahl)],1,FALSE)),"nein","ja")</f>
        <v/>
      </c>
    </row>
    <row r="1620">
      <c r="A1620" t="inlineStr">
        <is>
          <t>FPM4</t>
        </is>
      </c>
      <c r="B1620" t="inlineStr">
        <is>
          <t>Anzeigen der Rückläuferhistorie</t>
        </is>
      </c>
      <c r="C1620" t="inlineStr">
        <is>
          <t>FI-CA</t>
        </is>
      </c>
      <c r="D1620" s="5" t="n">
        <v>371</v>
      </c>
      <c r="E1620" t="inlineStr">
        <is>
          <t>DIALOG</t>
        </is>
      </c>
      <c r="F1620">
        <f>IF(ISERROR(VLOOKUP(Transaktionen[[#This Row],[Transaktionen]],BTT[Verwendete Transaktion (Pflichtauswahl)],1,FALSE)),"nein","ja")</f>
        <v/>
      </c>
    </row>
    <row r="1621">
      <c r="A1621" t="inlineStr">
        <is>
          <t>FPO1</t>
        </is>
      </c>
      <c r="B1621" t="inlineStr">
        <is>
          <t>FI-CA stichtagsbez. OP-Liste</t>
        </is>
      </c>
      <c r="C1621" t="inlineStr">
        <is>
          <t>FI-CA</t>
        </is>
      </c>
      <c r="D1621" s="5" t="n">
        <v>361</v>
      </c>
      <c r="E1621" t="inlineStr">
        <is>
          <t>DIALOG</t>
        </is>
      </c>
      <c r="F1621">
        <f>IF(ISERROR(VLOOKUP(Transaktionen[[#This Row],[Transaktionen]],BTT[Verwendete Transaktion (Pflichtauswahl)],1,FALSE)),"nein","ja")</f>
        <v/>
      </c>
    </row>
    <row r="1622">
      <c r="A1622" t="inlineStr">
        <is>
          <t>FPO1P</t>
        </is>
      </c>
      <c r="B1622" t="inlineStr">
        <is>
          <t>OP-Liste zum Stichtag (parallel)</t>
        </is>
      </c>
      <c r="C1622" t="inlineStr">
        <is>
          <t>FI-CA</t>
        </is>
      </c>
      <c r="D1622" s="5" t="n">
        <v>24</v>
      </c>
      <c r="E1622" t="inlineStr">
        <is>
          <t>DIALOG</t>
        </is>
      </c>
      <c r="F1622">
        <f>IF(ISERROR(VLOOKUP(Transaktionen[[#This Row],[Transaktionen]],BTT[Verwendete Transaktion (Pflichtauswahl)],1,FALSE)),"nein","ja")</f>
        <v/>
      </c>
      <c r="G1622" t="inlineStr">
        <is>
          <t>als zugehörige Transaktion eingetragen</t>
        </is>
      </c>
    </row>
    <row r="1623">
      <c r="A1623" t="inlineStr">
        <is>
          <t>FPO2</t>
        </is>
      </c>
      <c r="B1623" t="inlineStr">
        <is>
          <t>Abstimmung der OP's zum Hauptbuch</t>
        </is>
      </c>
      <c r="C1623" t="inlineStr">
        <is>
          <t>FI-CA</t>
        </is>
      </c>
      <c r="D1623" s="5" t="n">
        <v>353</v>
      </c>
      <c r="E1623" t="inlineStr">
        <is>
          <t>DIALOG</t>
        </is>
      </c>
      <c r="F1623">
        <f>IF(ISERROR(VLOOKUP(Transaktionen[[#This Row],[Transaktionen]],BTT[Verwendete Transaktion (Pflichtauswahl)],1,FALSE)),"nein","ja")</f>
        <v/>
      </c>
    </row>
    <row r="1624">
      <c r="A1624" t="inlineStr">
        <is>
          <t>FPO4</t>
        </is>
      </c>
      <c r="B1624" t="inlineStr">
        <is>
          <t>Posten-Auswertung</t>
        </is>
      </c>
      <c r="C1624" t="inlineStr">
        <is>
          <t>FI-CA</t>
        </is>
      </c>
      <c r="D1624" s="5" t="n">
        <v>38218</v>
      </c>
      <c r="E1624" t="inlineStr">
        <is>
          <t>DIALOG</t>
        </is>
      </c>
      <c r="F1624">
        <f>IF(ISERROR(VLOOKUP(Transaktionen[[#This Row],[Transaktionen]],BTT[Verwendete Transaktion (Pflichtauswahl)],1,FALSE)),"nein","ja")</f>
        <v/>
      </c>
    </row>
    <row r="1625">
      <c r="A1625" t="inlineStr">
        <is>
          <t>FPO4P</t>
        </is>
      </c>
      <c r="B1625" t="inlineStr">
        <is>
          <t>OP-Liste zum Stichtag (parallel)</t>
        </is>
      </c>
      <c r="C1625" t="inlineStr">
        <is>
          <t>FI-CA</t>
        </is>
      </c>
      <c r="D1625" s="5" t="inlineStr"/>
      <c r="E1625" t="inlineStr"/>
      <c r="F1625">
        <f>IF(ISERROR(VLOOKUP(Transaktionen[[#This Row],[Transaktionen]],BTT[Verwendete Transaktion (Pflichtauswahl)],1,FALSE)),"nein","ja")</f>
        <v/>
      </c>
      <c r="G1625" t="inlineStr">
        <is>
          <t>als zugehörige Transaktion eingetragen</t>
        </is>
      </c>
    </row>
    <row r="1626">
      <c r="A1626" t="inlineStr">
        <is>
          <t>FPO7</t>
        </is>
      </c>
      <c r="B1626" t="inlineStr">
        <is>
          <t>Analyse extrahierter offener Posten</t>
        </is>
      </c>
      <c r="C1626" t="inlineStr">
        <is>
          <t>FI-CA</t>
        </is>
      </c>
      <c r="D1626" s="5" t="n">
        <v>3</v>
      </c>
      <c r="E1626" t="inlineStr"/>
      <c r="F1626">
        <f>IF(ISERROR(VLOOKUP(Transaktionen[[#This Row],[Transaktionen]],BTT[Verwendete Transaktion (Pflichtauswahl)],1,FALSE)),"nein","ja")</f>
        <v/>
      </c>
      <c r="G1626" t="inlineStr">
        <is>
          <t>wird zur zeit nicht benutzt</t>
        </is>
      </c>
    </row>
    <row r="1627">
      <c r="A1627" t="inlineStr">
        <is>
          <t>FPP1</t>
        </is>
      </c>
      <c r="B1627" t="inlineStr">
        <is>
          <t>Vertragspartner anlegen</t>
        </is>
      </c>
      <c r="C1627" t="inlineStr">
        <is>
          <t>FI-CA</t>
        </is>
      </c>
      <c r="D1627" s="5" t="n">
        <v>526922</v>
      </c>
      <c r="E1627" t="inlineStr">
        <is>
          <t>DIALOG</t>
        </is>
      </c>
      <c r="F1627">
        <f>IF(ISERROR(VLOOKUP(Transaktionen[[#This Row],[Transaktionen]],BTT[Verwendete Transaktion (Pflichtauswahl)],1,FALSE)),"nein","ja")</f>
        <v/>
      </c>
    </row>
    <row r="1628">
      <c r="A1628" t="inlineStr">
        <is>
          <t>FPP2</t>
        </is>
      </c>
      <c r="B1628" t="inlineStr">
        <is>
          <t>Vertragspartner ändern</t>
        </is>
      </c>
      <c r="C1628" t="inlineStr">
        <is>
          <t>FI-CA</t>
        </is>
      </c>
      <c r="D1628" s="5" t="n">
        <v>3237</v>
      </c>
      <c r="E1628" t="inlineStr">
        <is>
          <t>DIALOG</t>
        </is>
      </c>
      <c r="F1628">
        <f>IF(ISERROR(VLOOKUP(Transaktionen[[#This Row],[Transaktionen]],BTT[Verwendete Transaktion (Pflichtauswahl)],1,FALSE)),"nein","ja")</f>
        <v/>
      </c>
      <c r="G1628" t="inlineStr">
        <is>
          <t>als zugehörige Transaktion eingetragen</t>
        </is>
      </c>
    </row>
    <row r="1629">
      <c r="A1629" t="inlineStr">
        <is>
          <t>FPP3</t>
        </is>
      </c>
      <c r="B1629" t="inlineStr">
        <is>
          <t>Vertragspartner anzeigen</t>
        </is>
      </c>
      <c r="C1629" t="inlineStr">
        <is>
          <t>FI-CA</t>
        </is>
      </c>
      <c r="D1629" s="5" t="n">
        <v>3854</v>
      </c>
      <c r="E1629" t="inlineStr">
        <is>
          <t>DIALOG</t>
        </is>
      </c>
      <c r="F1629">
        <f>IF(ISERROR(VLOOKUP(Transaktionen[[#This Row],[Transaktionen]],BTT[Verwendete Transaktion (Pflichtauswahl)],1,FALSE)),"nein","ja")</f>
        <v/>
      </c>
      <c r="G1629" t="inlineStr">
        <is>
          <t>als zugehörige Transaktion eingetragen</t>
        </is>
      </c>
    </row>
    <row r="1630">
      <c r="A1630" t="inlineStr">
        <is>
          <t>FPR_PLCL</t>
        </is>
      </c>
      <c r="B1630" t="inlineStr">
        <is>
          <t>Einzelnachweis Klärungskonto</t>
        </is>
      </c>
      <c r="C1630" t="inlineStr">
        <is>
          <t>FI-CA</t>
        </is>
      </c>
      <c r="D1630" s="5" t="n">
        <v>2</v>
      </c>
      <c r="E1630" t="inlineStr">
        <is>
          <t>DIALOG</t>
        </is>
      </c>
      <c r="F1630">
        <f>IF(ISERROR(VLOOKUP(Transaktionen[[#This Row],[Transaktionen]],BTT[Verwendete Transaktion (Pflichtauswahl)],1,FALSE)),"nein","ja")</f>
        <v/>
      </c>
    </row>
    <row r="1631">
      <c r="A1631" t="inlineStr">
        <is>
          <t>FPR1</t>
        </is>
      </c>
      <c r="B1631" t="inlineStr">
        <is>
          <t>Ratenplan anlegen</t>
        </is>
      </c>
      <c r="C1631" t="inlineStr">
        <is>
          <t>FI-CA</t>
        </is>
      </c>
      <c r="D1631" s="5" t="n">
        <v>140</v>
      </c>
      <c r="E1631" t="inlineStr">
        <is>
          <t>DIALOG</t>
        </is>
      </c>
      <c r="F1631">
        <f>IF(ISERROR(VLOOKUP(Transaktionen[[#This Row],[Transaktionen]],BTT[Verwendete Transaktion (Pflichtauswahl)],1,FALSE)),"nein","ja")</f>
        <v/>
      </c>
      <c r="G1631" t="inlineStr">
        <is>
          <t>als zugehörige Transaktion eingetragen</t>
        </is>
      </c>
    </row>
    <row r="1632">
      <c r="A1632" t="inlineStr">
        <is>
          <t>FPR2</t>
        </is>
      </c>
      <c r="B1632" t="inlineStr">
        <is>
          <t>Ratenplan ändern</t>
        </is>
      </c>
      <c r="C1632" t="inlineStr">
        <is>
          <t>FI-CA</t>
        </is>
      </c>
      <c r="D1632" s="5" t="n">
        <v>390</v>
      </c>
      <c r="E1632" t="inlineStr">
        <is>
          <t>DIALOG</t>
        </is>
      </c>
      <c r="F1632">
        <f>IF(ISERROR(VLOOKUP(Transaktionen[[#This Row],[Transaktionen]],BTT[Verwendete Transaktion (Pflichtauswahl)],1,FALSE)),"nein","ja")</f>
        <v/>
      </c>
      <c r="G1632" t="inlineStr">
        <is>
          <t>als zugehörige Transaktion eingetragen</t>
        </is>
      </c>
    </row>
    <row r="1633">
      <c r="A1633" t="inlineStr">
        <is>
          <t>FPR3</t>
        </is>
      </c>
      <c r="B1633" t="inlineStr">
        <is>
          <t>Ratenplan anzeigen</t>
        </is>
      </c>
      <c r="C1633" t="inlineStr">
        <is>
          <t>FI-CA</t>
        </is>
      </c>
      <c r="D1633" s="5" t="n">
        <v>542</v>
      </c>
      <c r="E1633" t="inlineStr">
        <is>
          <t>DIALOG</t>
        </is>
      </c>
      <c r="F1633">
        <f>IF(ISERROR(VLOOKUP(Transaktionen[[#This Row],[Transaktionen]],BTT[Verwendete Transaktion (Pflichtauswahl)],1,FALSE)),"nein","ja")</f>
        <v/>
      </c>
    </row>
    <row r="1634">
      <c r="A1634" t="inlineStr">
        <is>
          <t>FPRA</t>
        </is>
      </c>
      <c r="B1634" t="inlineStr">
        <is>
          <t>Berichtigte Forderungen anzeigen</t>
        </is>
      </c>
      <c r="C1634" t="inlineStr">
        <is>
          <t>FI-CA</t>
        </is>
      </c>
      <c r="D1634" s="5" t="n">
        <v>667</v>
      </c>
      <c r="E1634" t="inlineStr">
        <is>
          <t>DIALOG</t>
        </is>
      </c>
      <c r="F1634">
        <f>IF(ISERROR(VLOOKUP(Transaktionen[[#This Row],[Transaktionen]],BTT[Verwendete Transaktion (Pflichtauswahl)],1,FALSE)),"nein","ja")</f>
        <v/>
      </c>
    </row>
    <row r="1635">
      <c r="A1635" t="inlineStr">
        <is>
          <t>FPRECL</t>
        </is>
      </c>
      <c r="B1635" t="inlineStr">
        <is>
          <t>Umgliederungen buchen</t>
        </is>
      </c>
      <c r="C1635" t="inlineStr">
        <is>
          <t>FI-CA</t>
        </is>
      </c>
      <c r="D1635" s="5" t="n">
        <v>4</v>
      </c>
      <c r="E1635" t="inlineStr"/>
      <c r="F1635">
        <f>IF(ISERROR(VLOOKUP(Transaktionen[[#This Row],[Transaktionen]],BTT[Verwendete Transaktion (Pflichtauswahl)],1,FALSE)),"nein","ja")</f>
        <v/>
      </c>
      <c r="G1635" t="inlineStr">
        <is>
          <t>wird zur zeit nicht verwendet</t>
        </is>
      </c>
    </row>
    <row r="1636">
      <c r="A1636" t="inlineStr">
        <is>
          <t>FPRH</t>
        </is>
      </c>
      <c r="B1636" t="inlineStr">
        <is>
          <t>Anzeigen von Ratenplahistorien</t>
        </is>
      </c>
      <c r="C1636" t="inlineStr">
        <is>
          <t>FI-CA</t>
        </is>
      </c>
      <c r="D1636" s="5" t="n">
        <v>1194</v>
      </c>
      <c r="E1636" t="inlineStr">
        <is>
          <t>DIALOG</t>
        </is>
      </c>
      <c r="F1636">
        <f>IF(ISERROR(VLOOKUP(Transaktionen[[#This Row],[Transaktionen]],BTT[Verwendete Transaktion (Pflichtauswahl)],1,FALSE)),"nein","ja")</f>
        <v/>
      </c>
      <c r="G1636" t="inlineStr">
        <is>
          <t>als zugehörige Transaktion eingetragen</t>
        </is>
      </c>
    </row>
    <row r="1637">
      <c r="A1637" t="inlineStr">
        <is>
          <t>FPRS</t>
        </is>
      </c>
      <c r="B1637" t="inlineStr">
        <is>
          <t>Offene Rückzahlungsanforderungen</t>
        </is>
      </c>
      <c r="C1637" t="inlineStr">
        <is>
          <t>FI-CA</t>
        </is>
      </c>
      <c r="D1637" s="5" t="n">
        <v>159</v>
      </c>
      <c r="E1637" t="inlineStr">
        <is>
          <t>DIALOG</t>
        </is>
      </c>
      <c r="F1637">
        <f>IF(ISERROR(VLOOKUP(Transaktionen[[#This Row],[Transaktionen]],BTT[Verwendete Transaktion (Pflichtauswahl)],1,FALSE)),"nein","ja")</f>
        <v/>
      </c>
      <c r="G1637" t="inlineStr">
        <is>
          <t>als zugehörige Transaktion eingetragen</t>
        </is>
      </c>
    </row>
    <row r="1638">
      <c r="A1638" t="inlineStr">
        <is>
          <t>FPRU</t>
        </is>
      </c>
      <c r="B1638" t="inlineStr">
        <is>
          <t>Übersicht Rückzahlungsanforderungen</t>
        </is>
      </c>
      <c r="C1638" t="inlineStr">
        <is>
          <t>FI-CA</t>
        </is>
      </c>
      <c r="D1638" s="5" t="n">
        <v>1132</v>
      </c>
      <c r="E1638" t="inlineStr">
        <is>
          <t>DIALOG</t>
        </is>
      </c>
      <c r="F1638">
        <f>IF(ISERROR(VLOOKUP(Transaktionen[[#This Row],[Transaktionen]],BTT[Verwendete Transaktion (Pflichtauswahl)],1,FALSE)),"nein","ja")</f>
        <v/>
      </c>
    </row>
    <row r="1639">
      <c r="A1639" t="inlineStr">
        <is>
          <t>FPRV</t>
        </is>
      </c>
      <c r="B1639" t="inlineStr">
        <is>
          <t>Umbuchung berichtigte Forderungen</t>
        </is>
      </c>
      <c r="C1639" t="inlineStr">
        <is>
          <t>FI-CA</t>
        </is>
      </c>
      <c r="D1639" s="5" t="n">
        <v>2574</v>
      </c>
      <c r="E1639" t="inlineStr">
        <is>
          <t>DIALOG</t>
        </is>
      </c>
      <c r="F1639">
        <f>IF(ISERROR(VLOOKUP(Transaktionen[[#This Row],[Transaktionen]],BTT[Verwendete Transaktion (Pflichtauswahl)],1,FALSE)),"nein","ja")</f>
        <v/>
      </c>
      <c r="G1639" t="inlineStr">
        <is>
          <t>als zugehörige Transaktion eingetragen</t>
        </is>
      </c>
    </row>
    <row r="1640">
      <c r="A1640" t="inlineStr">
        <is>
          <t>FPS_RFKKBELJ00</t>
        </is>
      </c>
      <c r="B1640" t="inlineStr">
        <is>
          <t>Belegjournal</t>
        </is>
      </c>
      <c r="C1640" t="inlineStr">
        <is>
          <t>FI-CA</t>
        </is>
      </c>
      <c r="D1640" s="5" t="n">
        <v>2</v>
      </c>
      <c r="E1640" t="inlineStr">
        <is>
          <t>DIALOG</t>
        </is>
      </c>
      <c r="F1640">
        <f>IF(ISERROR(VLOOKUP(Transaktionen[[#This Row],[Transaktionen]],BTT[Verwendete Transaktion (Pflichtauswahl)],1,FALSE)),"nein","ja")</f>
        <v/>
      </c>
      <c r="G1640" t="inlineStr">
        <is>
          <t>wird zur zeit nicht verwendet</t>
        </is>
      </c>
    </row>
    <row r="1641">
      <c r="A1641" t="inlineStr">
        <is>
          <t>FPSA</t>
        </is>
      </c>
      <c r="B1641" t="inlineStr">
        <is>
          <t>VK Selektion</t>
        </is>
      </c>
      <c r="C1641" t="inlineStr">
        <is>
          <t>FI-CA</t>
        </is>
      </c>
      <c r="D1641" s="5" t="n">
        <v>170</v>
      </c>
      <c r="E1641" t="inlineStr">
        <is>
          <t>DIALOG</t>
        </is>
      </c>
      <c r="F1641">
        <f>IF(ISERROR(VLOOKUP(Transaktionen[[#This Row],[Transaktionen]],BTT[Verwendete Transaktion (Pflichtauswahl)],1,FALSE)),"nein","ja")</f>
        <v/>
      </c>
      <c r="G1641" t="inlineStr">
        <is>
          <t>als zugehörige Transaktion eingetragen</t>
        </is>
      </c>
    </row>
    <row r="1642">
      <c r="A1642" t="inlineStr">
        <is>
          <t>FPSEC1</t>
        </is>
      </c>
      <c r="B1642" t="inlineStr">
        <is>
          <t>Sicherheitsleistung anlegen</t>
        </is>
      </c>
      <c r="C1642" t="inlineStr">
        <is>
          <t>FI-CA</t>
        </is>
      </c>
      <c r="D1642" s="5" t="n">
        <v>1157</v>
      </c>
      <c r="E1642" t="inlineStr">
        <is>
          <t>DIALOG</t>
        </is>
      </c>
      <c r="F1642">
        <f>IF(ISERROR(VLOOKUP(Transaktionen[[#This Row],[Transaktionen]],BTT[Verwendete Transaktion (Pflichtauswahl)],1,FALSE)),"nein","ja")</f>
        <v/>
      </c>
      <c r="G1642" t="inlineStr">
        <is>
          <t>als zugehörige Transaktion eingetragen</t>
        </is>
      </c>
    </row>
    <row r="1643">
      <c r="A1643" t="inlineStr">
        <is>
          <t>FPSEC2</t>
        </is>
      </c>
      <c r="B1643" t="inlineStr">
        <is>
          <t>Sicherheitsleistung ändern</t>
        </is>
      </c>
      <c r="C1643" t="inlineStr">
        <is>
          <t>FI-CA</t>
        </is>
      </c>
      <c r="D1643" s="5" t="n">
        <v>6</v>
      </c>
      <c r="E1643" t="inlineStr">
        <is>
          <t>DIALOG</t>
        </is>
      </c>
      <c r="F1643">
        <f>IF(ISERROR(VLOOKUP(Transaktionen[[#This Row],[Transaktionen]],BTT[Verwendete Transaktion (Pflichtauswahl)],1,FALSE)),"nein","ja")</f>
        <v/>
      </c>
      <c r="G1643" t="inlineStr">
        <is>
          <t>als zugehörige Transaktion eingetragen</t>
        </is>
      </c>
    </row>
    <row r="1644">
      <c r="A1644" t="inlineStr">
        <is>
          <t>FPSEC3</t>
        </is>
      </c>
      <c r="B1644" t="inlineStr">
        <is>
          <t>Sicherheitsleistung anzeigen</t>
        </is>
      </c>
      <c r="C1644" t="inlineStr">
        <is>
          <t>FI-CA</t>
        </is>
      </c>
      <c r="D1644" s="5" t="n">
        <v>32</v>
      </c>
      <c r="E1644" t="inlineStr">
        <is>
          <t>DIALOG</t>
        </is>
      </c>
      <c r="F1644">
        <f>IF(ISERROR(VLOOKUP(Transaktionen[[#This Row],[Transaktionen]],BTT[Verwendete Transaktion (Pflichtauswahl)],1,FALSE)),"nein","ja")</f>
        <v/>
      </c>
      <c r="G1644" t="inlineStr">
        <is>
          <t>als zugehörige Transaktion eingetragen</t>
        </is>
      </c>
    </row>
    <row r="1645">
      <c r="A1645" t="inlineStr">
        <is>
          <t>FPSELP</t>
        </is>
      </c>
      <c r="B1645" t="inlineStr">
        <is>
          <t>Selektionen  zu Auswertungen</t>
        </is>
      </c>
      <c r="C1645" t="inlineStr">
        <is>
          <t>FI-CA</t>
        </is>
      </c>
      <c r="D1645" s="5" t="n">
        <v>2624</v>
      </c>
      <c r="E1645" t="inlineStr">
        <is>
          <t>DIALOG</t>
        </is>
      </c>
      <c r="F1645">
        <f>IF(ISERROR(VLOOKUP(Transaktionen[[#This Row],[Transaktionen]],BTT[Verwendete Transaktion (Pflichtauswahl)],1,FALSE)),"nein","ja")</f>
        <v/>
      </c>
    </row>
    <row r="1646">
      <c r="A1646" t="inlineStr">
        <is>
          <t>FPSELP1</t>
        </is>
      </c>
      <c r="B1646" t="inlineStr">
        <is>
          <t>Layouts zu Auswertungen</t>
        </is>
      </c>
      <c r="C1646" t="inlineStr">
        <is>
          <t>FI-CA</t>
        </is>
      </c>
      <c r="D1646" s="5" t="n">
        <v>3</v>
      </c>
      <c r="E1646" t="inlineStr">
        <is>
          <t>DIALOG</t>
        </is>
      </c>
      <c r="F1646">
        <f>IF(ISERROR(VLOOKUP(Transaktionen[[#This Row],[Transaktionen]],BTT[Verwendete Transaktion (Pflichtauswahl)],1,FALSE)),"nein","ja")</f>
        <v/>
      </c>
      <c r="G1646" t="inlineStr">
        <is>
          <t>als zugehörige Transaktion eingetragen</t>
        </is>
      </c>
    </row>
    <row r="1647">
      <c r="A1647" t="inlineStr">
        <is>
          <t>FPSELPLOCK</t>
        </is>
      </c>
      <c r="B1647" t="inlineStr">
        <is>
          <t>Sperren gemäß Vorabselektion</t>
        </is>
      </c>
      <c r="C1647" t="inlineStr">
        <is>
          <t>FI-CA</t>
        </is>
      </c>
      <c r="D1647" s="5" t="n">
        <v>21</v>
      </c>
      <c r="E1647" t="inlineStr">
        <is>
          <t>DIALOG</t>
        </is>
      </c>
      <c r="F1647">
        <f>IF(ISERROR(VLOOKUP(Transaktionen[[#This Row],[Transaktionen]],BTT[Verwendete Transaktion (Pflichtauswahl)],1,FALSE)),"nein","ja")</f>
        <v/>
      </c>
    </row>
    <row r="1648">
      <c r="A1648" t="inlineStr">
        <is>
          <t>FPSEPA</t>
        </is>
      </c>
      <c r="B1648" t="inlineStr">
        <is>
          <t>Anlegen von SEPA-Mandaten</t>
        </is>
      </c>
      <c r="C1648" t="inlineStr">
        <is>
          <t>FI-CA</t>
        </is>
      </c>
      <c r="D1648" s="5" t="n">
        <v>2576</v>
      </c>
      <c r="E1648" t="inlineStr">
        <is>
          <t>DIALOG</t>
        </is>
      </c>
      <c r="F1648">
        <f>IF(ISERROR(VLOOKUP(Transaktionen[[#This Row],[Transaktionen]],BTT[Verwendete Transaktion (Pflichtauswahl)],1,FALSE)),"nein","ja")</f>
        <v/>
      </c>
      <c r="G1648" t="inlineStr">
        <is>
          <t>als zugehörige Transaktion eingetragen</t>
        </is>
      </c>
    </row>
    <row r="1649">
      <c r="A1649" t="inlineStr">
        <is>
          <t>FPSEPA1</t>
        </is>
      </c>
      <c r="B1649" t="inlineStr">
        <is>
          <t>Ändern von SEPA-Mandaten</t>
        </is>
      </c>
      <c r="C1649" t="inlineStr">
        <is>
          <t>FI-CA</t>
        </is>
      </c>
      <c r="D1649" s="5" t="n">
        <v>8319</v>
      </c>
      <c r="E1649" t="inlineStr">
        <is>
          <t>DIALOG</t>
        </is>
      </c>
      <c r="F1649">
        <f>IF(ISERROR(VLOOKUP(Transaktionen[[#This Row],[Transaktionen]],BTT[Verwendete Transaktion (Pflichtauswahl)],1,FALSE)),"nein","ja")</f>
        <v/>
      </c>
      <c r="G1649" t="inlineStr">
        <is>
          <t>als zugehörige Transaktion eingetragen</t>
        </is>
      </c>
    </row>
    <row r="1650">
      <c r="A1650" t="inlineStr">
        <is>
          <t>FPSP</t>
        </is>
      </c>
      <c r="B1650" t="inlineStr">
        <is>
          <t>GP Selektion</t>
        </is>
      </c>
      <c r="C1650" t="inlineStr">
        <is>
          <t>FI-CA</t>
        </is>
      </c>
      <c r="D1650" s="5" t="n">
        <v>472</v>
      </c>
      <c r="E1650" t="inlineStr">
        <is>
          <t>DIALOG</t>
        </is>
      </c>
      <c r="F1650">
        <f>IF(ISERROR(VLOOKUP(Transaktionen[[#This Row],[Transaktionen]],BTT[Verwendete Transaktion (Pflichtauswahl)],1,FALSE)),"nein","ja")</f>
        <v/>
      </c>
      <c r="G1650" t="inlineStr">
        <is>
          <t>als zugehörige Transaktion eingetragen</t>
        </is>
      </c>
    </row>
    <row r="1651">
      <c r="A1651" t="inlineStr">
        <is>
          <t>FPT3</t>
        </is>
      </c>
      <c r="B1651" t="inlineStr">
        <is>
          <t>Überleitung abw. Periode</t>
        </is>
      </c>
      <c r="C1651" t="inlineStr">
        <is>
          <t>FI-CA</t>
        </is>
      </c>
      <c r="D1651" s="5" t="n">
        <v>24</v>
      </c>
      <c r="E1651" t="inlineStr"/>
      <c r="F1651">
        <f>IF(ISERROR(VLOOKUP(Transaktionen[[#This Row],[Transaktionen]],BTT[Verwendete Transaktion (Pflichtauswahl)],1,FALSE)),"nein","ja")</f>
        <v/>
      </c>
      <c r="G1651" t="inlineStr">
        <is>
          <t>wird zur zeit nicht verwendet</t>
        </is>
      </c>
    </row>
    <row r="1652">
      <c r="A1652" t="inlineStr">
        <is>
          <t>FPT5</t>
        </is>
      </c>
      <c r="B1652" t="inlineStr">
        <is>
          <t>Belege zum Abstimmschlüssel anzeigen</t>
        </is>
      </c>
      <c r="C1652" t="inlineStr">
        <is>
          <t>FI-CA</t>
        </is>
      </c>
      <c r="D1652" s="5" t="n">
        <v>324</v>
      </c>
      <c r="E1652" t="inlineStr">
        <is>
          <t>DIALOG</t>
        </is>
      </c>
      <c r="F1652">
        <f>IF(ISERROR(VLOOKUP(Transaktionen[[#This Row],[Transaktionen]],BTT[Verwendete Transaktion (Pflichtauswahl)],1,FALSE)),"nein","ja")</f>
        <v/>
      </c>
    </row>
    <row r="1653">
      <c r="A1653" t="inlineStr">
        <is>
          <t>FPT7</t>
        </is>
      </c>
      <c r="B1653" t="inlineStr">
        <is>
          <t>Nachweis Buchungssummen</t>
        </is>
      </c>
      <c r="C1653" t="inlineStr">
        <is>
          <t>FI-CA</t>
        </is>
      </c>
      <c r="D1653" s="5" t="n">
        <v>87</v>
      </c>
      <c r="E1653" t="inlineStr"/>
      <c r="F1653">
        <f>IF(ISERROR(VLOOKUP(Transaktionen[[#This Row],[Transaktionen]],BTT[Verwendete Transaktion (Pflichtauswahl)],1,FALSE)),"nein","ja")</f>
        <v/>
      </c>
      <c r="G1653" t="inlineStr">
        <is>
          <t>wird zur zeit nicht verwendet</t>
        </is>
      </c>
    </row>
    <row r="1654">
      <c r="A1654" t="inlineStr">
        <is>
          <t>FPVA</t>
        </is>
      </c>
      <c r="B1654" t="inlineStr">
        <is>
          <t>Mahnvorschlag</t>
        </is>
      </c>
      <c r="C1654" t="inlineStr">
        <is>
          <t>FI-CA</t>
        </is>
      </c>
      <c r="D1654" s="5" t="n">
        <v>25956</v>
      </c>
      <c r="E1654" t="inlineStr">
        <is>
          <t>DIALOG</t>
        </is>
      </c>
      <c r="F1654">
        <f>IF(ISERROR(VLOOKUP(Transaktionen[[#This Row],[Transaktionen]],BTT[Verwendete Transaktion (Pflichtauswahl)],1,FALSE)),"nein","ja")</f>
        <v/>
      </c>
    </row>
    <row r="1655">
      <c r="A1655" t="inlineStr">
        <is>
          <t>FPVB</t>
        </is>
      </c>
      <c r="B1655" t="inlineStr">
        <is>
          <t>Mahnaktivitätenlauf</t>
        </is>
      </c>
      <c r="C1655" t="inlineStr">
        <is>
          <t>FI-CA</t>
        </is>
      </c>
      <c r="D1655" s="5" t="n">
        <v>1488</v>
      </c>
      <c r="E1655" t="inlineStr">
        <is>
          <t>DIALOG</t>
        </is>
      </c>
      <c r="F1655">
        <f>IF(ISERROR(VLOOKUP(Transaktionen[[#This Row],[Transaktionen]],BTT[Verwendete Transaktion (Pflichtauswahl)],1,FALSE)),"nein","ja")</f>
        <v/>
      </c>
    </row>
    <row r="1656">
      <c r="A1656" t="inlineStr">
        <is>
          <t>FPVC</t>
        </is>
      </c>
      <c r="B1656" t="inlineStr">
        <is>
          <t>Massenstorno von Mahnungen</t>
        </is>
      </c>
      <c r="C1656" t="inlineStr">
        <is>
          <t>FI-CA</t>
        </is>
      </c>
      <c r="D1656" s="5" t="n">
        <v>465</v>
      </c>
      <c r="E1656" t="inlineStr">
        <is>
          <t>DIALOG</t>
        </is>
      </c>
      <c r="F1656">
        <f>IF(ISERROR(VLOOKUP(Transaktionen[[#This Row],[Transaktionen]],BTT[Verwendete Transaktion (Pflichtauswahl)],1,FALSE)),"nein","ja")</f>
        <v/>
      </c>
    </row>
    <row r="1657">
      <c r="A1657" t="inlineStr">
        <is>
          <t>FPY1</t>
        </is>
      </c>
      <c r="B1657" t="inlineStr">
        <is>
          <t>Zahlungslauf / Lastschriftlauf</t>
        </is>
      </c>
      <c r="C1657" t="inlineStr">
        <is>
          <t>FI-CA</t>
        </is>
      </c>
      <c r="D1657" s="5" t="n">
        <v>23706</v>
      </c>
      <c r="E1657" t="inlineStr">
        <is>
          <t>DIALOG</t>
        </is>
      </c>
      <c r="F1657">
        <f>IF(ISERROR(VLOOKUP(Transaktionen[[#This Row],[Transaktionen]],BTT[Verwendete Transaktion (Pflichtauswahl)],1,FALSE)),"nein","ja")</f>
        <v/>
      </c>
      <c r="G1657" t="inlineStr">
        <is>
          <t>als zugehörige Transaktion eingetragen</t>
        </is>
      </c>
    </row>
    <row r="1658">
      <c r="A1658" t="inlineStr">
        <is>
          <t>FPZW</t>
        </is>
      </c>
      <c r="B1658" t="inlineStr">
        <is>
          <t>Forderungsberichtigung</t>
        </is>
      </c>
      <c r="C1658" t="inlineStr">
        <is>
          <t>FI-CA</t>
        </is>
      </c>
      <c r="D1658" s="5" t="n">
        <v>8295</v>
      </c>
      <c r="E1658" t="inlineStr">
        <is>
          <t>DIALOG</t>
        </is>
      </c>
      <c r="F1658">
        <f>IF(ISERROR(VLOOKUP(Transaktionen[[#This Row],[Transaktionen]],BTT[Verwendete Transaktion (Pflichtauswahl)],1,FALSE)),"nein","ja")</f>
        <v/>
      </c>
    </row>
    <row r="1659">
      <c r="A1659" t="inlineStr">
        <is>
          <t>FPZWH</t>
        </is>
      </c>
      <c r="B1659" t="inlineStr">
        <is>
          <t>Berichtigte Forderungen auswerten</t>
        </is>
      </c>
      <c r="C1659" t="inlineStr">
        <is>
          <t>FI-CA</t>
        </is>
      </c>
      <c r="D1659" s="5" t="inlineStr"/>
      <c r="E1659" t="inlineStr"/>
      <c r="F1659">
        <f>IF(ISERROR(VLOOKUP(Transaktionen[[#This Row],[Transaktionen]],BTT[Verwendete Transaktion (Pflichtauswahl)],1,FALSE)),"nein","ja")</f>
        <v/>
      </c>
      <c r="G1659" t="inlineStr">
        <is>
          <t>wird zur zeit nicht verwendet</t>
        </is>
      </c>
    </row>
    <row r="1660">
      <c r="A1660" t="inlineStr">
        <is>
          <t>FQC0</t>
        </is>
      </c>
      <c r="B1660" t="inlineStr">
        <is>
          <t>C FKK Kontenfindung (allgemein)</t>
        </is>
      </c>
      <c r="C1660" t="inlineStr">
        <is>
          <t>FI-CA</t>
        </is>
      </c>
      <c r="D1660" s="5" t="inlineStr"/>
      <c r="E1660" t="inlineStr"/>
      <c r="F1660">
        <f>IF(ISERROR(VLOOKUP(Transaktionen[[#This Row],[Transaktionen]],BTT[Verwendete Transaktion (Pflichtauswahl)],1,FALSE)),"nein","ja")</f>
        <v/>
      </c>
      <c r="G1660" t="inlineStr">
        <is>
          <t>wird zur zeit nicht verwemdet</t>
        </is>
      </c>
    </row>
    <row r="1661">
      <c r="A1661" t="inlineStr">
        <is>
          <t>FQC1200</t>
        </is>
      </c>
      <c r="B1661" t="inlineStr">
        <is>
          <t>C FKK Kontenfindung */1200</t>
        </is>
      </c>
      <c r="C1661" t="inlineStr">
        <is>
          <t>FI-CA</t>
        </is>
      </c>
      <c r="D1661" s="5" t="n">
        <v>1296</v>
      </c>
      <c r="E1661" t="inlineStr">
        <is>
          <t>DIALOG</t>
        </is>
      </c>
      <c r="F1661">
        <f>IF(ISERROR(VLOOKUP(Transaktionen[[#This Row],[Transaktionen]],BTT[Verwendete Transaktion (Pflichtauswahl)],1,FALSE)),"nein","ja")</f>
        <v/>
      </c>
    </row>
    <row r="1662">
      <c r="A1662" t="inlineStr">
        <is>
          <t>FQCR</t>
        </is>
      </c>
      <c r="B1662" t="inlineStr">
        <is>
          <t>Kontenfindung: Liste</t>
        </is>
      </c>
      <c r="C1662" t="inlineStr">
        <is>
          <t>FI-CA</t>
        </is>
      </c>
      <c r="D1662" s="5" t="n">
        <v>2</v>
      </c>
      <c r="E1662" t="inlineStr"/>
      <c r="F1662">
        <f>IF(ISERROR(VLOOKUP(Transaktionen[[#This Row],[Transaktionen]],BTT[Verwendete Transaktion (Pflichtauswahl)],1,FALSE)),"nein","ja")</f>
        <v/>
      </c>
    </row>
    <row r="1663">
      <c r="A1663" t="inlineStr">
        <is>
          <t>FQEVENTS</t>
        </is>
      </c>
      <c r="B1663" t="inlineStr">
        <is>
          <t>Zeitpunkte</t>
        </is>
      </c>
      <c r="C1663" t="inlineStr">
        <is>
          <t>FI-CA</t>
        </is>
      </c>
      <c r="D1663" s="5" t="inlineStr"/>
      <c r="E1663" t="inlineStr"/>
      <c r="F1663">
        <f>IF(ISERROR(VLOOKUP(Transaktionen[[#This Row],[Transaktionen]],BTT[Verwendete Transaktion (Pflichtauswahl)],1,FALSE)),"nein","ja")</f>
        <v/>
      </c>
      <c r="G1663" t="inlineStr">
        <is>
          <t>Transaktion für das Pflegen von Zeitpunkten, gibt es weiterhin im S/4 nicht relevant für BTT</t>
        </is>
      </c>
    </row>
    <row r="1664">
      <c r="A1664" t="inlineStr">
        <is>
          <t>FQI2</t>
        </is>
      </c>
      <c r="B1664" t="inlineStr">
        <is>
          <t>Zinsschlüssel Anzeige</t>
        </is>
      </c>
      <c r="C1664" t="inlineStr">
        <is>
          <t>FI-CA</t>
        </is>
      </c>
      <c r="D1664" s="5" t="n">
        <v>11</v>
      </c>
      <c r="E1664" t="inlineStr">
        <is>
          <t>DIALOG</t>
        </is>
      </c>
      <c r="F1664">
        <f>IF(ISERROR(VLOOKUP(Transaktionen[[#This Row],[Transaktionen]],BTT[Verwendete Transaktion (Pflichtauswahl)],1,FALSE)),"nein","ja")</f>
        <v/>
      </c>
      <c r="G1664" t="inlineStr">
        <is>
          <t>Anzeige Customizingtabelle der Zinsschlüssel</t>
        </is>
      </c>
    </row>
    <row r="1665">
      <c r="A1665" t="inlineStr">
        <is>
          <t>FQKS</t>
        </is>
      </c>
      <c r="B1665" t="inlineStr">
        <is>
          <t>Kontenstand: Sortiervarianten</t>
        </is>
      </c>
      <c r="C1665" t="inlineStr">
        <is>
          <t>FI-CA</t>
        </is>
      </c>
      <c r="D1665" s="5" t="n">
        <v>34</v>
      </c>
      <c r="E1665" t="inlineStr">
        <is>
          <t>DIALOG</t>
        </is>
      </c>
      <c r="F1665">
        <f>IF(ISERROR(VLOOKUP(Transaktionen[[#This Row],[Transaktionen]],BTT[Verwendete Transaktion (Pflichtauswahl)],1,FALSE)),"nein","ja")</f>
        <v/>
      </c>
      <c r="G1665" t="inlineStr">
        <is>
          <t>Customizing Kontenstandsanzeige</t>
        </is>
      </c>
    </row>
    <row r="1666">
      <c r="A1666" t="inlineStr">
        <is>
          <t>FQKX</t>
        </is>
      </c>
      <c r="B1666" t="inlineStr">
        <is>
          <t>TFK021L(Kontenstand: Listtypen)</t>
        </is>
      </c>
      <c r="C1666" t="inlineStr">
        <is>
          <t>FI-CA</t>
        </is>
      </c>
      <c r="D1666" s="5" t="n">
        <v>72</v>
      </c>
      <c r="E1666" t="inlineStr">
        <is>
          <t>DIALOG</t>
        </is>
      </c>
      <c r="F1666">
        <f>IF(ISERROR(VLOOKUP(Transaktionen[[#This Row],[Transaktionen]],BTT[Verwendete Transaktion (Pflichtauswahl)],1,FALSE)),"nein","ja")</f>
        <v/>
      </c>
      <c r="G1666" t="inlineStr">
        <is>
          <t>Customizing Kontenstandsanzeige</t>
        </is>
      </c>
    </row>
    <row r="1667">
      <c r="A1667" t="inlineStr">
        <is>
          <t>FQZP</t>
        </is>
      </c>
      <c r="B1667" t="inlineStr">
        <is>
          <t>FI-CA: KoFi - Rückn.Ausgl. Neuer OP</t>
        </is>
      </c>
      <c r="C1667" t="inlineStr">
        <is>
          <t>FI-CA</t>
        </is>
      </c>
      <c r="D1667" s="5" t="n">
        <v>9</v>
      </c>
      <c r="E1667" t="inlineStr"/>
      <c r="F1667">
        <f>IF(ISERROR(VLOOKUP(Transaktionen[[#This Row],[Transaktionen]],BTT[Verwendete Transaktion (Pflichtauswahl)],1,FALSE)),"nein","ja")</f>
        <v/>
      </c>
      <c r="G1667" t="inlineStr">
        <is>
          <t>Customizing</t>
        </is>
      </c>
    </row>
    <row r="1668">
      <c r="A1668" t="inlineStr">
        <is>
          <t>FS00</t>
        </is>
      </c>
      <c r="B1668" t="inlineStr">
        <is>
          <t>Sachkontenstammdatenpflege</t>
        </is>
      </c>
      <c r="C1668" t="inlineStr">
        <is>
          <t>FI-GL</t>
        </is>
      </c>
      <c r="D1668" s="5" t="n">
        <v>30755</v>
      </c>
      <c r="E1668" t="inlineStr">
        <is>
          <t>DIALOG</t>
        </is>
      </c>
      <c r="F1668">
        <f>IF(ISERROR(VLOOKUP(Transaktionen[[#This Row],[Transaktionen]],BTT[Verwendete Transaktion (Pflichtauswahl)],1,FALSE)),"nein","ja")</f>
        <v/>
      </c>
    </row>
    <row r="1669">
      <c r="A1669" t="inlineStr">
        <is>
          <t>FS01</t>
        </is>
      </c>
      <c r="B1669" t="inlineStr">
        <is>
          <t>Anlegen Stamm</t>
        </is>
      </c>
      <c r="C1669" t="inlineStr">
        <is>
          <t>FI-GL</t>
        </is>
      </c>
      <c r="D1669" s="5" t="inlineStr"/>
      <c r="E1669" t="inlineStr"/>
      <c r="F1669">
        <f>IF(ISERROR(VLOOKUP(Transaktionen[[#This Row],[Transaktionen]],BTT[Verwendete Transaktion (Pflichtauswahl)],1,FALSE)),"nein","ja")</f>
        <v/>
      </c>
      <c r="G1669" t="inlineStr">
        <is>
          <t>in neuester Auswertung von Steffen nicht mehr vorhanden</t>
        </is>
      </c>
    </row>
    <row r="1670">
      <c r="A1670" t="inlineStr">
        <is>
          <t>FS03</t>
        </is>
      </c>
      <c r="B1670" t="inlineStr">
        <is>
          <t>Anzeigen Stamm</t>
        </is>
      </c>
      <c r="C1670" t="inlineStr">
        <is>
          <t>FI-GL</t>
        </is>
      </c>
      <c r="D1670" s="5" t="inlineStr"/>
      <c r="E1670" t="inlineStr"/>
      <c r="F1670">
        <f>IF(ISERROR(VLOOKUP(Transaktionen[[#This Row],[Transaktionen]],BTT[Verwendete Transaktion (Pflichtauswahl)],1,FALSE)),"nein","ja")</f>
        <v/>
      </c>
      <c r="G1670" t="inlineStr">
        <is>
          <t>in neuester Auswertung von Steffen nicht mehr vorhanden</t>
        </is>
      </c>
    </row>
    <row r="1671">
      <c r="A1671" t="inlineStr">
        <is>
          <t>FS04</t>
        </is>
      </c>
      <c r="B1671" t="inlineStr">
        <is>
          <t>Änderungen Sachkonto-Zentral</t>
        </is>
      </c>
      <c r="C1671" t="inlineStr">
        <is>
          <t>FI-GL</t>
        </is>
      </c>
      <c r="D1671" s="5" t="n">
        <v>151</v>
      </c>
      <c r="E1671" t="inlineStr">
        <is>
          <t>DIALOG</t>
        </is>
      </c>
      <c r="F1671">
        <f>IF(ISERROR(VLOOKUP(Transaktionen[[#This Row],[Transaktionen]],BTT[Verwendete Transaktion (Pflichtauswahl)],1,FALSE)),"nein","ja")</f>
        <v/>
      </c>
    </row>
    <row r="1672">
      <c r="A1672" t="inlineStr">
        <is>
          <t>FS10</t>
        </is>
      </c>
      <c r="B1672" t="inlineStr">
        <is>
          <t>Kontenstand Sachkonten</t>
        </is>
      </c>
      <c r="C1672" t="inlineStr">
        <is>
          <t>FI-GL</t>
        </is>
      </c>
      <c r="D1672" s="5" t="n">
        <v>239</v>
      </c>
      <c r="E1672" t="inlineStr">
        <is>
          <t>DIALOG</t>
        </is>
      </c>
      <c r="F1672">
        <f>IF(ISERROR(VLOOKUP(Transaktionen[[#This Row],[Transaktionen]],BTT[Verwendete Transaktion (Pflichtauswahl)],1,FALSE)),"nein","ja")</f>
        <v/>
      </c>
    </row>
    <row r="1673">
      <c r="A1673" t="inlineStr">
        <is>
          <t>FS10N</t>
        </is>
      </c>
      <c r="B1673" t="inlineStr">
        <is>
          <t>Saldenanzeige</t>
        </is>
      </c>
      <c r="C1673" t="inlineStr">
        <is>
          <t>FI</t>
        </is>
      </c>
      <c r="D1673" s="5" t="n">
        <v>781994</v>
      </c>
      <c r="E1673" t="inlineStr">
        <is>
          <t>DIALOG</t>
        </is>
      </c>
      <c r="F1673">
        <f>IF(ISERROR(VLOOKUP(Transaktionen[[#This Row],[Transaktionen]],BTT[Verwendete Transaktion (Pflichtauswahl)],1,FALSE)),"nein","ja")</f>
        <v/>
      </c>
    </row>
    <row r="1674">
      <c r="A1674" t="inlineStr">
        <is>
          <t>FS10NA</t>
        </is>
      </c>
      <c r="B1674" t="inlineStr">
        <is>
          <t>Saldenanzeige</t>
        </is>
      </c>
      <c r="C1674" t="inlineStr">
        <is>
          <t>FI</t>
        </is>
      </c>
      <c r="D1674" s="5" t="inlineStr"/>
      <c r="E1674" t="inlineStr"/>
      <c r="F1674">
        <f>IF(ISERROR(VLOOKUP(Transaktionen[[#This Row],[Transaktionen]],BTT[Verwendete Transaktion (Pflichtauswahl)],1,FALSE)),"nein","ja")</f>
        <v/>
      </c>
      <c r="G1674" t="inlineStr">
        <is>
          <t>in neuester Auswertung von Steffen nicht mehr vorhanden</t>
        </is>
      </c>
    </row>
    <row r="1675">
      <c r="A1675" t="inlineStr">
        <is>
          <t>FSE3</t>
        </is>
      </c>
      <c r="B1675" t="inlineStr">
        <is>
          <t>Bilanz/GuV-Struktur anzeigen</t>
        </is>
      </c>
      <c r="C1675" t="inlineStr">
        <is>
          <t>FI-GL</t>
        </is>
      </c>
      <c r="D1675" s="5" t="n">
        <v>3856</v>
      </c>
      <c r="E1675" t="inlineStr">
        <is>
          <t>DIALOG</t>
        </is>
      </c>
      <c r="F1675">
        <f>IF(ISERROR(VLOOKUP(Transaktionen[[#This Row],[Transaktionen]],BTT[Verwendete Transaktion (Pflichtauswahl)],1,FALSE)),"nein","ja")</f>
        <v/>
      </c>
    </row>
    <row r="1676">
      <c r="A1676" t="inlineStr">
        <is>
          <t>FSE6N</t>
        </is>
      </c>
      <c r="B1676" t="inlineStr">
        <is>
          <t>Anzeigen Planung</t>
        </is>
      </c>
      <c r="C1676" t="inlineStr">
        <is>
          <t>FI-GL</t>
        </is>
      </c>
      <c r="D1676" s="5" t="inlineStr"/>
      <c r="E1676" t="inlineStr"/>
      <c r="F1676">
        <f>IF(ISERROR(VLOOKUP(Transaktionen[[#This Row],[Transaktionen]],BTT[Verwendete Transaktion (Pflichtauswahl)],1,FALSE)),"nein","ja")</f>
        <v/>
      </c>
      <c r="G1676" t="inlineStr">
        <is>
          <t>in neuester Auswertung von Steffen nicht mehr vorhanden</t>
        </is>
      </c>
    </row>
    <row r="1677">
      <c r="A1677" t="inlineStr">
        <is>
          <t>FSEPA_M1</t>
        </is>
      </c>
      <c r="B1677" t="inlineStr">
        <is>
          <t>SEPA: Mandat anlegen</t>
        </is>
      </c>
      <c r="C1677" t="inlineStr">
        <is>
          <t>CA</t>
        </is>
      </c>
      <c r="D1677" s="5" t="n">
        <v>53</v>
      </c>
      <c r="E1677" t="inlineStr">
        <is>
          <t>DIALOG</t>
        </is>
      </c>
      <c r="F1677">
        <f>IF(ISERROR(VLOOKUP(Transaktionen[[#This Row],[Transaktionen]],BTT[Verwendete Transaktion (Pflichtauswahl)],1,FALSE)),"nein","ja")</f>
        <v/>
      </c>
    </row>
    <row r="1678">
      <c r="A1678" t="inlineStr">
        <is>
          <t>FSEPA_M2</t>
        </is>
      </c>
      <c r="B1678" t="inlineStr">
        <is>
          <t>SEPA: Mandat ändern</t>
        </is>
      </c>
      <c r="C1678" t="inlineStr">
        <is>
          <t>CA</t>
        </is>
      </c>
      <c r="D1678" s="5" t="n">
        <v>21</v>
      </c>
      <c r="E1678" t="inlineStr"/>
      <c r="F1678">
        <f>IF(ISERROR(VLOOKUP(Transaktionen[[#This Row],[Transaktionen]],BTT[Verwendete Transaktion (Pflichtauswahl)],1,FALSE)),"nein","ja")</f>
        <v/>
      </c>
    </row>
    <row r="1679">
      <c r="A1679" t="inlineStr">
        <is>
          <t>FSEPA_M3</t>
        </is>
      </c>
      <c r="B1679" t="inlineStr">
        <is>
          <t>SEPA: Mandat anzeigen</t>
        </is>
      </c>
      <c r="C1679" t="inlineStr">
        <is>
          <t>CA</t>
        </is>
      </c>
      <c r="D1679" s="5" t="n">
        <v>67930</v>
      </c>
      <c r="E1679" t="inlineStr">
        <is>
          <t>DIALOG</t>
        </is>
      </c>
      <c r="F1679">
        <f>IF(ISERROR(VLOOKUP(Transaktionen[[#This Row],[Transaktionen]],BTT[Verwendete Transaktion (Pflichtauswahl)],1,FALSE)),"nein","ja")</f>
        <v/>
      </c>
    </row>
    <row r="1680">
      <c r="A1680" t="inlineStr">
        <is>
          <t>FSEPA_M3_LUW</t>
        </is>
      </c>
      <c r="B1680" t="inlineStr">
        <is>
          <t>SEPA: Mandat anzeigen (in neuer LUW)</t>
        </is>
      </c>
      <c r="C1680" t="inlineStr">
        <is>
          <t>CA</t>
        </is>
      </c>
      <c r="D1680" s="5" t="n">
        <v>66</v>
      </c>
      <c r="E1680" t="inlineStr">
        <is>
          <t>DIALOG</t>
        </is>
      </c>
      <c r="F1680">
        <f>IF(ISERROR(VLOOKUP(Transaktionen[[#This Row],[Transaktionen]],BTT[Verwendete Transaktion (Pflichtauswahl)],1,FALSE)),"nein","ja")</f>
        <v/>
      </c>
    </row>
    <row r="1681">
      <c r="A1681" t="inlineStr">
        <is>
          <t>FSEPA_M4</t>
        </is>
      </c>
      <c r="B1681" t="inlineStr">
        <is>
          <t>SEPA: Mandate auflisten</t>
        </is>
      </c>
      <c r="C1681" t="inlineStr">
        <is>
          <t>CA</t>
        </is>
      </c>
      <c r="D1681" s="5" t="n">
        <v>1672</v>
      </c>
      <c r="E1681" t="inlineStr">
        <is>
          <t>DIALOG</t>
        </is>
      </c>
      <c r="F1681">
        <f>IF(ISERROR(VLOOKUP(Transaktionen[[#This Row],[Transaktionen]],BTT[Verwendete Transaktion (Pflichtauswahl)],1,FALSE)),"nein","ja")</f>
        <v/>
      </c>
    </row>
    <row r="1682">
      <c r="A1682" t="inlineStr">
        <is>
          <t>FSI3</t>
        </is>
      </c>
      <c r="B1682" t="inlineStr">
        <is>
          <t>Bericht anzeigen</t>
        </is>
      </c>
      <c r="C1682" t="inlineStr">
        <is>
          <t>FI-GL</t>
        </is>
      </c>
      <c r="D1682" s="5" t="n">
        <v>6</v>
      </c>
      <c r="E1682" t="inlineStr">
        <is>
          <t>DIALOG</t>
        </is>
      </c>
      <c r="F1682">
        <f>IF(ISERROR(VLOOKUP(Transaktionen[[#This Row],[Transaktionen]],BTT[Verwendete Transaktion (Pflichtauswahl)],1,FALSE)),"nein","ja")</f>
        <v/>
      </c>
    </row>
    <row r="1683">
      <c r="A1683" t="inlineStr">
        <is>
          <t>FSM3</t>
        </is>
      </c>
      <c r="B1683" t="inlineStr">
        <is>
          <t>Anzeigen Musterkonto</t>
        </is>
      </c>
      <c r="C1683" t="inlineStr">
        <is>
          <t>FI-GL</t>
        </is>
      </c>
      <c r="D1683" s="5" t="n">
        <v>34</v>
      </c>
      <c r="E1683" t="inlineStr">
        <is>
          <t>DIALOG</t>
        </is>
      </c>
      <c r="F1683">
        <f>IF(ISERROR(VLOOKUP(Transaktionen[[#This Row],[Transaktionen]],BTT[Verwendete Transaktion (Pflichtauswahl)],1,FALSE)),"nein","ja")</f>
        <v/>
      </c>
    </row>
    <row r="1684">
      <c r="A1684" t="inlineStr">
        <is>
          <t>FSP0</t>
        </is>
      </c>
      <c r="B1684" t="inlineStr">
        <is>
          <t>Sachkontenstamm im Kontenplan</t>
        </is>
      </c>
      <c r="C1684" t="inlineStr">
        <is>
          <t>FI-GL</t>
        </is>
      </c>
      <c r="D1684" s="5" t="n">
        <v>751</v>
      </c>
      <c r="E1684" t="inlineStr">
        <is>
          <t>DIALOG</t>
        </is>
      </c>
      <c r="F1684">
        <f>IF(ISERROR(VLOOKUP(Transaktionen[[#This Row],[Transaktionen]],BTT[Verwendete Transaktion (Pflichtauswahl)],1,FALSE)),"nein","ja")</f>
        <v/>
      </c>
    </row>
    <row r="1685">
      <c r="A1685" t="inlineStr">
        <is>
          <t>FSP3</t>
        </is>
      </c>
      <c r="B1685" t="inlineStr">
        <is>
          <t>Anzeigen Stamm im Kontenplan</t>
        </is>
      </c>
      <c r="C1685" t="inlineStr">
        <is>
          <t>FI-GL</t>
        </is>
      </c>
      <c r="D1685" s="5" t="inlineStr"/>
      <c r="E1685" t="inlineStr"/>
      <c r="F1685">
        <f>IF(ISERROR(VLOOKUP(Transaktionen[[#This Row],[Transaktionen]],BTT[Verwendete Transaktion (Pflichtauswahl)],1,FALSE)),"nein","ja")</f>
        <v/>
      </c>
      <c r="G1685" t="inlineStr">
        <is>
          <t>in neuester Auswertung von Steffen nicht mehr vorhanden</t>
        </is>
      </c>
    </row>
    <row r="1686">
      <c r="A1686" t="inlineStr">
        <is>
          <t>FSP4</t>
        </is>
      </c>
      <c r="B1686" t="inlineStr">
        <is>
          <t>Änderungen Sachkonto-Kontenplan</t>
        </is>
      </c>
      <c r="C1686" t="inlineStr">
        <is>
          <t>FI-GL</t>
        </is>
      </c>
      <c r="D1686" s="5" t="n">
        <v>10</v>
      </c>
      <c r="E1686" t="inlineStr"/>
      <c r="F1686">
        <f>IF(ISERROR(VLOOKUP(Transaktionen[[#This Row],[Transaktionen]],BTT[Verwendete Transaktion (Pflichtauswahl)],1,FALSE)),"nein","ja")</f>
        <v/>
      </c>
    </row>
    <row r="1687">
      <c r="A1687" t="inlineStr">
        <is>
          <t>FSS0</t>
        </is>
      </c>
      <c r="B1687" t="inlineStr">
        <is>
          <t>Sachkontenstamm im Buchungskreis</t>
        </is>
      </c>
      <c r="C1687" t="inlineStr">
        <is>
          <t>FI-GL</t>
        </is>
      </c>
      <c r="D1687" s="5" t="n">
        <v>4481</v>
      </c>
      <c r="E1687" t="inlineStr">
        <is>
          <t>DIALOG</t>
        </is>
      </c>
      <c r="F1687">
        <f>IF(ISERROR(VLOOKUP(Transaktionen[[#This Row],[Transaktionen]],BTT[Verwendete Transaktion (Pflichtauswahl)],1,FALSE)),"nein","ja")</f>
        <v/>
      </c>
    </row>
    <row r="1688">
      <c r="A1688" t="inlineStr">
        <is>
          <t>FSS3</t>
        </is>
      </c>
      <c r="B1688" t="inlineStr">
        <is>
          <t>Anzeigen Stamm im Buchungskreis</t>
        </is>
      </c>
      <c r="C1688" t="inlineStr">
        <is>
          <t>FI-GL</t>
        </is>
      </c>
      <c r="D1688" s="5" t="inlineStr"/>
      <c r="E1688" t="inlineStr"/>
      <c r="F1688">
        <f>IF(ISERROR(VLOOKUP(Transaktionen[[#This Row],[Transaktionen]],BTT[Verwendete Transaktion (Pflichtauswahl)],1,FALSE)),"nein","ja")</f>
        <v/>
      </c>
      <c r="G1688" t="inlineStr">
        <is>
          <t>in neuester Auswertung von Steffen nicht mehr vorhanden</t>
        </is>
      </c>
    </row>
    <row r="1689">
      <c r="A1689" t="inlineStr">
        <is>
          <t>FSS4</t>
        </is>
      </c>
      <c r="B1689" t="inlineStr">
        <is>
          <t>Änderungen Sachkonto-Buchungskreise</t>
        </is>
      </c>
      <c r="C1689" t="inlineStr">
        <is>
          <t>FI-GL</t>
        </is>
      </c>
      <c r="D1689" s="5" t="n">
        <v>24</v>
      </c>
      <c r="E1689" t="inlineStr"/>
      <c r="F1689">
        <f>IF(ISERROR(VLOOKUP(Transaktionen[[#This Row],[Transaktionen]],BTT[Verwendete Transaktion (Pflichtauswahl)],1,FALSE)),"nein","ja")</f>
        <v/>
      </c>
    </row>
    <row r="1690">
      <c r="A1690" t="inlineStr">
        <is>
          <t>FTW1A</t>
        </is>
      </c>
      <c r="B1690" t="inlineStr">
        <is>
          <t>Extraktdaten</t>
        </is>
      </c>
      <c r="C1690" t="inlineStr">
        <is>
          <t>CA</t>
        </is>
      </c>
      <c r="D1690" s="5" t="n">
        <v>822</v>
      </c>
      <c r="E1690" t="inlineStr">
        <is>
          <t>DIALOG</t>
        </is>
      </c>
      <c r="F1690">
        <f>IF(ISERROR(VLOOKUP(Transaktionen[[#This Row],[Transaktionen]],BTT[Verwendete Transaktion (Pflichtauswahl)],1,FALSE)),"nein","ja")</f>
        <v/>
      </c>
    </row>
    <row r="1691">
      <c r="A1691" t="inlineStr">
        <is>
          <t>FTWC</t>
        </is>
      </c>
      <c r="B1691" t="inlineStr">
        <is>
          <t>Extrakte mischen</t>
        </is>
      </c>
      <c r="C1691" t="inlineStr">
        <is>
          <t>CA</t>
        </is>
      </c>
      <c r="D1691" s="5" t="n">
        <v>84</v>
      </c>
      <c r="E1691" t="inlineStr"/>
      <c r="F1691">
        <f>IF(ISERROR(VLOOKUP(Transaktionen[[#This Row],[Transaktionen]],BTT[Verwendete Transaktion (Pflichtauswahl)],1,FALSE)),"nein","ja")</f>
        <v/>
      </c>
    </row>
    <row r="1692">
      <c r="A1692" t="inlineStr">
        <is>
          <t>FTWCF</t>
        </is>
      </c>
      <c r="B1692" t="inlineStr">
        <is>
          <t>Feldkatalog</t>
        </is>
      </c>
      <c r="C1692" t="inlineStr">
        <is>
          <t>CA</t>
        </is>
      </c>
      <c r="D1692" s="5" t="n">
        <v>6</v>
      </c>
      <c r="E1692" t="inlineStr"/>
      <c r="F1692">
        <f>IF(ISERROR(VLOOKUP(Transaktionen[[#This Row],[Transaktionen]],BTT[Verwendete Transaktion (Pflichtauswahl)],1,FALSE)),"nein","ja")</f>
        <v/>
      </c>
    </row>
    <row r="1693">
      <c r="A1693" t="inlineStr">
        <is>
          <t>FTWD</t>
        </is>
      </c>
      <c r="B1693" t="inlineStr">
        <is>
          <t>Datenextraktkontrollsummen prüfen</t>
        </is>
      </c>
      <c r="C1693" t="inlineStr">
        <is>
          <t>CA</t>
        </is>
      </c>
      <c r="D1693" s="5" t="inlineStr"/>
      <c r="E1693" t="inlineStr"/>
      <c r="F1693">
        <f>IF(ISERROR(VLOOKUP(Transaktionen[[#This Row],[Transaktionen]],BTT[Verwendete Transaktion (Pflichtauswahl)],1,FALSE)),"nein","ja")</f>
        <v/>
      </c>
      <c r="G1693" t="inlineStr">
        <is>
          <t>in neuester Auswertung von Steffen nicht mehr vorhanden</t>
        </is>
      </c>
    </row>
    <row r="1694">
      <c r="A1694" t="inlineStr">
        <is>
          <t>FTWE</t>
        </is>
      </c>
      <c r="B1694" t="inlineStr">
        <is>
          <t>Kontrollsummen prüfen (FI-Belege)</t>
        </is>
      </c>
      <c r="C1694" t="inlineStr">
        <is>
          <t>CA</t>
        </is>
      </c>
      <c r="D1694" s="5" t="n">
        <v>30</v>
      </c>
      <c r="E1694" t="inlineStr">
        <is>
          <t>DIALOG</t>
        </is>
      </c>
      <c r="F1694">
        <f>IF(ISERROR(VLOOKUP(Transaktionen[[#This Row],[Transaktionen]],BTT[Verwendete Transaktion (Pflichtauswahl)],1,FALSE)),"nein","ja")</f>
        <v/>
      </c>
    </row>
    <row r="1695">
      <c r="A1695" t="inlineStr">
        <is>
          <t>FTWE1</t>
        </is>
      </c>
      <c r="B1695" t="inlineStr">
        <is>
          <t>Alle FI-Kontrollsummen prüfen</t>
        </is>
      </c>
      <c r="C1695" t="inlineStr">
        <is>
          <t>CA</t>
        </is>
      </c>
      <c r="D1695" s="5" t="n">
        <v>6</v>
      </c>
      <c r="E1695" t="inlineStr"/>
      <c r="F1695">
        <f>IF(ISERROR(VLOOKUP(Transaktionen[[#This Row],[Transaktionen]],BTT[Verwendete Transaktion (Pflichtauswahl)],1,FALSE)),"nein","ja")</f>
        <v/>
      </c>
    </row>
    <row r="1696">
      <c r="A1696" t="inlineStr">
        <is>
          <t>FTWF</t>
        </is>
      </c>
      <c r="B1696" t="inlineStr">
        <is>
          <t>Datenextrakt-Browser</t>
        </is>
      </c>
      <c r="C1696" t="inlineStr">
        <is>
          <t>CA</t>
        </is>
      </c>
      <c r="D1696" s="5" t="n">
        <v>264</v>
      </c>
      <c r="E1696" t="inlineStr"/>
      <c r="F1696">
        <f>IF(ISERROR(VLOOKUP(Transaktionen[[#This Row],[Transaktionen]],BTT[Verwendete Transaktion (Pflichtauswahl)],1,FALSE)),"nein","ja")</f>
        <v/>
      </c>
    </row>
    <row r="1697">
      <c r="A1697" t="inlineStr">
        <is>
          <t>FTWH</t>
        </is>
      </c>
      <c r="B1697" t="inlineStr">
        <is>
          <t>Daten-View-Abfragen</t>
        </is>
      </c>
      <c r="C1697" t="inlineStr">
        <is>
          <t>CA</t>
        </is>
      </c>
      <c r="D1697" s="5" t="n">
        <v>1428</v>
      </c>
      <c r="E1697" t="inlineStr">
        <is>
          <t>DIALOG</t>
        </is>
      </c>
      <c r="F1697">
        <f>IF(ISERROR(VLOOKUP(Transaktionen[[#This Row],[Transaktionen]],BTT[Verwendete Transaktion (Pflichtauswahl)],1,FALSE)),"nein","ja")</f>
        <v/>
      </c>
    </row>
    <row r="1698">
      <c r="A1698" t="inlineStr">
        <is>
          <t>FTWK</t>
        </is>
      </c>
      <c r="B1698" t="inlineStr">
        <is>
          <t>Extrakte löschen</t>
        </is>
      </c>
      <c r="C1698" t="inlineStr">
        <is>
          <t>CA</t>
        </is>
      </c>
      <c r="D1698" s="5" t="n">
        <v>18</v>
      </c>
      <c r="E1698" t="inlineStr"/>
      <c r="F1698">
        <f>IF(ISERROR(VLOOKUP(Transaktionen[[#This Row],[Transaktionen]],BTT[Verwendete Transaktion (Pflichtauswahl)],1,FALSE)),"nein","ja")</f>
        <v/>
      </c>
    </row>
    <row r="1699">
      <c r="A1699" t="inlineStr">
        <is>
          <t>FTWL</t>
        </is>
      </c>
      <c r="B1699" t="inlineStr">
        <is>
          <t>Extraktprotokoll anzeigen</t>
        </is>
      </c>
      <c r="C1699" t="inlineStr">
        <is>
          <t>CA</t>
        </is>
      </c>
      <c r="D1699" s="5" t="n">
        <v>1116</v>
      </c>
      <c r="E1699" t="inlineStr"/>
      <c r="F1699">
        <f>IF(ISERROR(VLOOKUP(Transaktionen[[#This Row],[Transaktionen]],BTT[Verwendete Transaktion (Pflichtauswahl)],1,FALSE)),"nein","ja")</f>
        <v/>
      </c>
    </row>
    <row r="1700">
      <c r="A1700" t="inlineStr">
        <is>
          <t>FTWM</t>
        </is>
      </c>
      <c r="B1700" t="inlineStr">
        <is>
          <t>Datenextrakt neu erstellen</t>
        </is>
      </c>
      <c r="C1700" t="inlineStr">
        <is>
          <t>CA</t>
        </is>
      </c>
      <c r="D1700" s="5" t="n">
        <v>102</v>
      </c>
      <c r="E1700" t="inlineStr"/>
      <c r="F1700">
        <f>IF(ISERROR(VLOOKUP(Transaktionen[[#This Row],[Transaktionen]],BTT[Verwendete Transaktion (Pflichtauswahl)],1,FALSE)),"nein","ja")</f>
        <v/>
      </c>
    </row>
    <row r="1701">
      <c r="A1701" t="inlineStr">
        <is>
          <t>FTWN</t>
        </is>
      </c>
      <c r="B1701" t="inlineStr">
        <is>
          <t>View-Abfrageprotokoll anzeigen</t>
        </is>
      </c>
      <c r="C1701" t="inlineStr">
        <is>
          <t>CA</t>
        </is>
      </c>
      <c r="D1701" s="5" t="n">
        <v>702</v>
      </c>
      <c r="E1701" t="inlineStr"/>
      <c r="F1701">
        <f>IF(ISERROR(VLOOKUP(Transaktionen[[#This Row],[Transaktionen]],BTT[Verwendete Transaktion (Pflichtauswahl)],1,FALSE)),"nein","ja")</f>
        <v/>
      </c>
    </row>
    <row r="1702">
      <c r="A1702" t="inlineStr">
        <is>
          <t>FTWP</t>
        </is>
      </c>
      <c r="B1702" t="inlineStr">
        <is>
          <t>Einstellungen für Datenextraktion</t>
        </is>
      </c>
      <c r="C1702" t="inlineStr">
        <is>
          <t>CA</t>
        </is>
      </c>
      <c r="D1702" s="5" t="n">
        <v>306</v>
      </c>
      <c r="E1702" t="inlineStr">
        <is>
          <t>DIALOG</t>
        </is>
      </c>
      <c r="F1702">
        <f>IF(ISERROR(VLOOKUP(Transaktionen[[#This Row],[Transaktionen]],BTT[Verwendete Transaktion (Pflichtauswahl)],1,FALSE)),"nein","ja")</f>
        <v/>
      </c>
    </row>
    <row r="1703">
      <c r="A1703" t="inlineStr">
        <is>
          <t>FTWQ</t>
        </is>
      </c>
      <c r="B1703" t="inlineStr">
        <is>
          <t>Datensegmente für Datendatei konfig.</t>
        </is>
      </c>
      <c r="C1703" t="inlineStr">
        <is>
          <t>CA</t>
        </is>
      </c>
      <c r="D1703" s="5" t="n">
        <v>12</v>
      </c>
      <c r="E1703" t="inlineStr"/>
      <c r="F1703">
        <f>IF(ISERROR(VLOOKUP(Transaktionen[[#This Row],[Transaktionen]],BTT[Verwendete Transaktion (Pflichtauswahl)],1,FALSE)),"nein","ja")</f>
        <v/>
      </c>
    </row>
    <row r="1704">
      <c r="A1704" t="inlineStr">
        <is>
          <t>FTWR</t>
        </is>
      </c>
      <c r="B1704" t="inlineStr">
        <is>
          <t>Dateigröße Arbeitsblatt</t>
        </is>
      </c>
      <c r="C1704" t="inlineStr">
        <is>
          <t>CA</t>
        </is>
      </c>
      <c r="D1704" s="5" t="n">
        <v>132</v>
      </c>
      <c r="E1704" t="inlineStr"/>
      <c r="F1704">
        <f>IF(ISERROR(VLOOKUP(Transaktionen[[#This Row],[Transaktionen]],BTT[Verwendete Transaktion (Pflichtauswahl)],1,FALSE)),"nein","ja")</f>
        <v/>
      </c>
    </row>
    <row r="1705">
      <c r="A1705" t="inlineStr">
        <is>
          <t>FTWSCC</t>
        </is>
      </c>
      <c r="B1705" t="inlineStr">
        <is>
          <t>DART: Einstell. für Buchungskreise</t>
        </is>
      </c>
      <c r="C1705" t="inlineStr">
        <is>
          <t>CA</t>
        </is>
      </c>
      <c r="D1705" s="5" t="n">
        <v>6</v>
      </c>
      <c r="E1705" t="inlineStr"/>
      <c r="F1705">
        <f>IF(ISERROR(VLOOKUP(Transaktionen[[#This Row],[Transaktionen]],BTT[Verwendete Transaktion (Pflichtauswahl)],1,FALSE)),"nein","ja")</f>
        <v/>
      </c>
    </row>
    <row r="1706">
      <c r="A1706" t="inlineStr">
        <is>
          <t>FTWW</t>
        </is>
      </c>
      <c r="B1706" t="inlineStr">
        <is>
          <t>Segmentinformationen auflisten</t>
        </is>
      </c>
      <c r="C1706" t="inlineStr">
        <is>
          <t>CA</t>
        </is>
      </c>
      <c r="D1706" s="5" t="n">
        <v>312</v>
      </c>
      <c r="E1706" t="inlineStr"/>
      <c r="F1706">
        <f>IF(ISERROR(VLOOKUP(Transaktionen[[#This Row],[Transaktionen]],BTT[Verwendete Transaktion (Pflichtauswahl)],1,FALSE)),"nein","ja")</f>
        <v/>
      </c>
    </row>
    <row r="1707">
      <c r="A1707" t="inlineStr">
        <is>
          <t>FTWY</t>
        </is>
      </c>
      <c r="B1707" t="inlineStr">
        <is>
          <t>Datendatei-View pflegen</t>
        </is>
      </c>
      <c r="C1707" t="inlineStr">
        <is>
          <t>CA</t>
        </is>
      </c>
      <c r="D1707" s="5" t="n">
        <v>18</v>
      </c>
      <c r="E1707" t="inlineStr"/>
      <c r="F1707">
        <f>IF(ISERROR(VLOOKUP(Transaktionen[[#This Row],[Transaktionen]],BTT[Verwendete Transaktion (Pflichtauswahl)],1,FALSE)),"nein","ja")</f>
        <v/>
      </c>
    </row>
    <row r="1708">
      <c r="A1708" t="inlineStr">
        <is>
          <t>FTWYR</t>
        </is>
      </c>
      <c r="B1708" t="inlineStr">
        <is>
          <t>DART: Segmentbeziehungen pflegen</t>
        </is>
      </c>
      <c r="C1708" t="inlineStr">
        <is>
          <t>CA</t>
        </is>
      </c>
      <c r="D1708" s="5" t="n">
        <v>30</v>
      </c>
      <c r="E1708" t="inlineStr"/>
      <c r="F1708">
        <f>IF(ISERROR(VLOOKUP(Transaktionen[[#This Row],[Transaktionen]],BTT[Verwendete Transaktion (Pflichtauswahl)],1,FALSE)),"nein","ja")</f>
        <v/>
      </c>
    </row>
    <row r="1709">
      <c r="A1709" t="inlineStr">
        <is>
          <t>FTXP</t>
        </is>
      </c>
      <c r="B1709" t="inlineStr">
        <is>
          <t>Steuerkennzeichen pflegen</t>
        </is>
      </c>
      <c r="C1709" t="inlineStr">
        <is>
          <t>FI-AR</t>
        </is>
      </c>
      <c r="D1709" s="5" t="n">
        <v>2309</v>
      </c>
      <c r="E1709" t="inlineStr">
        <is>
          <t>DIALOG</t>
        </is>
      </c>
      <c r="F1709">
        <f>IF(ISERROR(VLOOKUP(Transaktionen[[#This Row],[Transaktionen]],BTT[Verwendete Transaktion (Pflichtauswahl)],1,FALSE)),"nein","ja")</f>
        <v/>
      </c>
    </row>
    <row r="1710">
      <c r="A1710" t="inlineStr">
        <is>
          <t>FV50</t>
        </is>
      </c>
      <c r="B1710" t="inlineStr">
        <is>
          <t>Vorerfassung von Sachkontenpositione</t>
        </is>
      </c>
      <c r="C1710" t="inlineStr">
        <is>
          <t>FI</t>
        </is>
      </c>
      <c r="D1710" s="5" t="n">
        <v>8</v>
      </c>
      <c r="E1710" t="inlineStr">
        <is>
          <t>DIALOG</t>
        </is>
      </c>
      <c r="F1710">
        <f>IF(ISERROR(VLOOKUP(Transaktionen[[#This Row],[Transaktionen]],BTT[Verwendete Transaktion (Pflichtauswahl)],1,FALSE)),"nein","ja")</f>
        <v/>
      </c>
    </row>
    <row r="1711">
      <c r="A1711" t="inlineStr">
        <is>
          <t>FV53</t>
        </is>
      </c>
      <c r="B1711" t="inlineStr">
        <is>
          <t>Vorerfaßten Sachkontobeleg anzeigen</t>
        </is>
      </c>
      <c r="C1711" t="inlineStr">
        <is>
          <t>FI</t>
        </is>
      </c>
      <c r="D1711" s="5" t="inlineStr"/>
      <c r="E1711" t="inlineStr"/>
      <c r="F1711">
        <f>IF(ISERROR(VLOOKUP(Transaktionen[[#This Row],[Transaktionen]],BTT[Verwendete Transaktion (Pflichtauswahl)],1,FALSE)),"nein","ja")</f>
        <v/>
      </c>
      <c r="G1711" t="inlineStr">
        <is>
          <t>in neuester Auswertung von Steffen nicht mehr vorhanden</t>
        </is>
      </c>
    </row>
    <row r="1712">
      <c r="A1712" t="inlineStr">
        <is>
          <t>FV60</t>
        </is>
      </c>
      <c r="B1712" t="inlineStr">
        <is>
          <t>Vorerfassung eingehender Rechnungen</t>
        </is>
      </c>
      <c r="C1712" t="inlineStr">
        <is>
          <t>FI</t>
        </is>
      </c>
      <c r="D1712" s="5" t="n">
        <v>199556</v>
      </c>
      <c r="E1712" t="inlineStr">
        <is>
          <t>DIALOG</t>
        </is>
      </c>
      <c r="F1712">
        <f>IF(ISERROR(VLOOKUP(Transaktionen[[#This Row],[Transaktionen]],BTT[Verwendete Transaktion (Pflichtauswahl)],1,FALSE)),"nein","ja")</f>
        <v/>
      </c>
    </row>
    <row r="1713">
      <c r="A1713" t="inlineStr">
        <is>
          <t>FV63</t>
        </is>
      </c>
      <c r="B1713" t="inlineStr">
        <is>
          <t>Vorerfassten Kreditorbeleg anzeigen</t>
        </is>
      </c>
      <c r="C1713" t="inlineStr">
        <is>
          <t>FI</t>
        </is>
      </c>
      <c r="D1713" s="5" t="n">
        <v>4665</v>
      </c>
      <c r="E1713" t="inlineStr">
        <is>
          <t>DIALOG</t>
        </is>
      </c>
      <c r="F1713">
        <f>IF(ISERROR(VLOOKUP(Transaktionen[[#This Row],[Transaktionen]],BTT[Verwendete Transaktion (Pflichtauswahl)],1,FALSE)),"nein","ja")</f>
        <v/>
      </c>
    </row>
    <row r="1714">
      <c r="A1714" t="inlineStr">
        <is>
          <t>FV65</t>
        </is>
      </c>
      <c r="B1714" t="inlineStr">
        <is>
          <t>Vorerfassung eingehender Gutschrifte</t>
        </is>
      </c>
      <c r="C1714" t="inlineStr">
        <is>
          <t>FI</t>
        </is>
      </c>
      <c r="D1714" s="5" t="inlineStr"/>
      <c r="E1714" t="inlineStr"/>
      <c r="F1714">
        <f>IF(ISERROR(VLOOKUP(Transaktionen[[#This Row],[Transaktionen]],BTT[Verwendete Transaktion (Pflichtauswahl)],1,FALSE)),"nein","ja")</f>
        <v/>
      </c>
      <c r="G1714" t="inlineStr">
        <is>
          <t>in neuester Auswertung von Steffen nicht mehr vorhanden</t>
        </is>
      </c>
    </row>
    <row r="1715">
      <c r="A1715" t="inlineStr">
        <is>
          <t>FV70</t>
        </is>
      </c>
      <c r="B1715" t="inlineStr">
        <is>
          <t>Vorerfassung ausgehender Rechnungen</t>
        </is>
      </c>
      <c r="C1715" t="inlineStr">
        <is>
          <t>FI</t>
        </is>
      </c>
      <c r="D1715" s="5" t="n">
        <v>8</v>
      </c>
      <c r="E1715" t="inlineStr"/>
      <c r="F1715">
        <f>IF(ISERROR(VLOOKUP(Transaktionen[[#This Row],[Transaktionen]],BTT[Verwendete Transaktion (Pflichtauswahl)],1,FALSE)),"nein","ja")</f>
        <v/>
      </c>
    </row>
    <row r="1716">
      <c r="A1716" t="inlineStr">
        <is>
          <t>FXI2</t>
        </is>
      </c>
      <c r="B1716" t="inlineStr">
        <is>
          <t>Bericht ändern</t>
        </is>
      </c>
      <c r="C1716" t="inlineStr">
        <is>
          <t>FI-GL</t>
        </is>
      </c>
      <c r="D1716" s="5" t="inlineStr"/>
      <c r="E1716" t="inlineStr"/>
      <c r="F1716">
        <f>IF(ISERROR(VLOOKUP(Transaktionen[[#This Row],[Transaktionen]],BTT[Verwendete Transaktion (Pflichtauswahl)],1,FALSE)),"nein","ja")</f>
        <v/>
      </c>
      <c r="G1716" t="inlineStr">
        <is>
          <t>in neuester Auswertung von Steffen nicht mehr vorhanden</t>
        </is>
      </c>
    </row>
    <row r="1717">
      <c r="A1717" t="inlineStr">
        <is>
          <t>GB01</t>
        </is>
      </c>
      <c r="B1717" t="inlineStr">
        <is>
          <t>Belegerfassung für lokale Ledger</t>
        </is>
      </c>
      <c r="C1717" t="inlineStr">
        <is>
          <t>FI-SL</t>
        </is>
      </c>
      <c r="D1717" s="5" t="inlineStr"/>
      <c r="E1717" t="inlineStr"/>
      <c r="F1717">
        <f>IF(ISERROR(VLOOKUP(Transaktionen[[#This Row],[Transaktionen]],BTT[Verwendete Transaktion (Pflichtauswahl)],1,FALSE)),"nein","ja")</f>
        <v/>
      </c>
      <c r="G1717" t="inlineStr">
        <is>
          <t>in neuester Auswertung von Steffen nicht mehr vorhanden</t>
        </is>
      </c>
    </row>
    <row r="1718">
      <c r="A1718" t="inlineStr">
        <is>
          <t>GC41</t>
        </is>
      </c>
      <c r="B1718" t="inlineStr">
        <is>
          <t>GLT3 - Pflege GLT3-Unterkontierungen</t>
        </is>
      </c>
      <c r="C1718" t="inlineStr">
        <is>
          <t>FI-LC</t>
        </is>
      </c>
      <c r="D1718" s="5" t="inlineStr"/>
      <c r="E1718" t="inlineStr"/>
      <c r="F1718">
        <f>IF(ISERROR(VLOOKUP(Transaktionen[[#This Row],[Transaktionen]],BTT[Verwendete Transaktion (Pflichtauswahl)],1,FALSE)),"nein","ja")</f>
        <v/>
      </c>
      <c r="G1718" t="inlineStr">
        <is>
          <t>in neuester Auswertung von Steffen nicht mehr vorhanden</t>
        </is>
      </c>
    </row>
    <row r="1719">
      <c r="A1719" t="inlineStr">
        <is>
          <t>GCAC</t>
        </is>
      </c>
      <c r="B1719" t="inlineStr">
        <is>
          <t>Ledgervergleich</t>
        </is>
      </c>
      <c r="C1719" t="inlineStr">
        <is>
          <t>CA</t>
        </is>
      </c>
      <c r="D1719" s="5" t="inlineStr"/>
      <c r="E1719" t="inlineStr"/>
      <c r="F1719">
        <f>IF(ISERROR(VLOOKUP(Transaktionen[[#This Row],[Transaktionen]],BTT[Verwendete Transaktion (Pflichtauswahl)],1,FALSE)),"nein","ja")</f>
        <v/>
      </c>
      <c r="G1719" t="inlineStr">
        <is>
          <t>in neuester Auswertung von Steffen nicht mehr vorhanden</t>
        </is>
      </c>
    </row>
    <row r="1720">
      <c r="A1720" t="inlineStr">
        <is>
          <t>GCB2</t>
        </is>
      </c>
      <c r="B1720" t="inlineStr">
        <is>
          <t>FI-SL-Customizing-Buchungskreis Anz.</t>
        </is>
      </c>
      <c r="C1720" t="inlineStr">
        <is>
          <t>FI-SL</t>
        </is>
      </c>
      <c r="D1720" s="5" t="inlineStr"/>
      <c r="E1720" t="inlineStr"/>
      <c r="F1720">
        <f>IF(ISERROR(VLOOKUP(Transaktionen[[#This Row],[Transaktionen]],BTT[Verwendete Transaktion (Pflichtauswahl)],1,FALSE)),"nein","ja")</f>
        <v/>
      </c>
      <c r="G1720" t="inlineStr">
        <is>
          <t>in neuester Auswertung von Steffen nicht mehr vorhanden</t>
        </is>
      </c>
    </row>
    <row r="1721">
      <c r="A1721" t="inlineStr">
        <is>
          <t>GCBX</t>
        </is>
      </c>
      <c r="B1721" t="inlineStr">
        <is>
          <t>FI-SL: Zulässige Belegarten</t>
        </is>
      </c>
      <c r="C1721" t="inlineStr">
        <is>
          <t>FI-SL</t>
        </is>
      </c>
      <c r="D1721" s="5" t="n">
        <v>65</v>
      </c>
      <c r="E1721" t="inlineStr">
        <is>
          <t>DIALOG</t>
        </is>
      </c>
      <c r="F1721">
        <f>IF(ISERROR(VLOOKUP(Transaktionen[[#This Row],[Transaktionen]],BTT[Verwendete Transaktion (Pflichtauswahl)],1,FALSE)),"nein","ja")</f>
        <v/>
      </c>
    </row>
    <row r="1722">
      <c r="A1722" t="inlineStr">
        <is>
          <t>GCGS</t>
        </is>
      </c>
      <c r="B1722" t="inlineStr">
        <is>
          <t>Abstimmung Summe-Einzelposten</t>
        </is>
      </c>
      <c r="C1722" t="inlineStr">
        <is>
          <t>FI-SL</t>
        </is>
      </c>
      <c r="D1722" s="5" t="inlineStr"/>
      <c r="E1722" t="inlineStr"/>
      <c r="F1722">
        <f>IF(ISERROR(VLOOKUP(Transaktionen[[#This Row],[Transaktionen]],BTT[Verwendete Transaktion (Pflichtauswahl)],1,FALSE)),"nein","ja")</f>
        <v/>
      </c>
      <c r="G1722" t="inlineStr">
        <is>
          <t>in neuester Auswertung von Steffen nicht mehr vorhanden</t>
        </is>
      </c>
    </row>
    <row r="1723">
      <c r="A1723" t="inlineStr">
        <is>
          <t>GCL2</t>
        </is>
      </c>
      <c r="B1723" t="inlineStr">
        <is>
          <t>FI-SL-Customizing-Ledger ändern</t>
        </is>
      </c>
      <c r="C1723" t="inlineStr">
        <is>
          <t>FI-SL</t>
        </is>
      </c>
      <c r="D1723" s="5" t="inlineStr"/>
      <c r="E1723" t="inlineStr"/>
      <c r="F1723">
        <f>IF(ISERROR(VLOOKUP(Transaktionen[[#This Row],[Transaktionen]],BTT[Verwendete Transaktion (Pflichtauswahl)],1,FALSE)),"nein","ja")</f>
        <v/>
      </c>
      <c r="G1723" t="inlineStr">
        <is>
          <t>in neuester Auswertung von Steffen nicht mehr vorhanden</t>
        </is>
      </c>
    </row>
    <row r="1724">
      <c r="A1724" t="inlineStr">
        <is>
          <t>GCL3</t>
        </is>
      </c>
      <c r="B1724" t="inlineStr">
        <is>
          <t>FI-SL-Customizing-Ledger anzeigen</t>
        </is>
      </c>
      <c r="C1724" t="inlineStr">
        <is>
          <t>FI-SL</t>
        </is>
      </c>
      <c r="D1724" s="5" t="inlineStr"/>
      <c r="E1724" t="inlineStr"/>
      <c r="F1724">
        <f>IF(ISERROR(VLOOKUP(Transaktionen[[#This Row],[Transaktionen]],BTT[Verwendete Transaktion (Pflichtauswahl)],1,FALSE)),"nein","ja")</f>
        <v/>
      </c>
      <c r="G1724" t="inlineStr">
        <is>
          <t>in neuester Auswertung von Steffen nicht mehr vorhanden</t>
        </is>
      </c>
    </row>
    <row r="1725">
      <c r="A1725" t="inlineStr">
        <is>
          <t>GD13</t>
        </is>
      </c>
      <c r="B1725" t="inlineStr">
        <is>
          <t>Summensatzanzeige</t>
        </is>
      </c>
      <c r="C1725" t="inlineStr">
        <is>
          <t>FI-SL</t>
        </is>
      </c>
      <c r="D1725" s="5" t="n">
        <v>1385</v>
      </c>
      <c r="E1725" t="inlineStr">
        <is>
          <t>DIALOG</t>
        </is>
      </c>
      <c r="F1725">
        <f>IF(ISERROR(VLOOKUP(Transaktionen[[#This Row],[Transaktionen]],BTT[Verwendete Transaktion (Pflichtauswahl)],1,FALSE)),"nein","ja")</f>
        <v/>
      </c>
    </row>
    <row r="1726">
      <c r="A1726" t="inlineStr">
        <is>
          <t>GD20</t>
        </is>
      </c>
      <c r="B1726" t="inlineStr">
        <is>
          <t>Start Selektion FI-SL-Einzelposten</t>
        </is>
      </c>
      <c r="C1726" t="inlineStr">
        <is>
          <t>FI-SL</t>
        </is>
      </c>
      <c r="D1726" s="5" t="inlineStr"/>
      <c r="E1726" t="inlineStr"/>
      <c r="F1726">
        <f>IF(ISERROR(VLOOKUP(Transaktionen[[#This Row],[Transaktionen]],BTT[Verwendete Transaktion (Pflichtauswahl)],1,FALSE)),"nein","ja")</f>
        <v/>
      </c>
      <c r="G1726" t="inlineStr">
        <is>
          <t>in neuester Auswertung von Steffen nicht mehr vorhanden</t>
        </is>
      </c>
    </row>
    <row r="1727">
      <c r="A1727" t="inlineStr">
        <is>
          <t>GD23</t>
        </is>
      </c>
      <c r="B1727" t="inlineStr">
        <is>
          <t>FI-SL: Lokale Ist-Beleganzeige</t>
        </is>
      </c>
      <c r="C1727" t="inlineStr">
        <is>
          <t>FI-SL</t>
        </is>
      </c>
      <c r="D1727" s="5" t="n">
        <v>4</v>
      </c>
      <c r="E1727" t="inlineStr">
        <is>
          <t>DIALOG</t>
        </is>
      </c>
      <c r="F1727">
        <f>IF(ISERROR(VLOOKUP(Transaktionen[[#This Row],[Transaktionen]],BTT[Verwendete Transaktion (Pflichtauswahl)],1,FALSE)),"nein","ja")</f>
        <v/>
      </c>
    </row>
    <row r="1728">
      <c r="A1728" t="inlineStr">
        <is>
          <t>GD33</t>
        </is>
      </c>
      <c r="B1728" t="inlineStr">
        <is>
          <t>FI-SL: Globale Ist-Beleganzeige</t>
        </is>
      </c>
      <c r="C1728" t="inlineStr">
        <is>
          <t>FI-SL</t>
        </is>
      </c>
      <c r="D1728" s="5" t="inlineStr"/>
      <c r="E1728" t="inlineStr"/>
      <c r="F1728">
        <f>IF(ISERROR(VLOOKUP(Transaktionen[[#This Row],[Transaktionen]],BTT[Verwendete Transaktion (Pflichtauswahl)],1,FALSE)),"nein","ja")</f>
        <v/>
      </c>
      <c r="G1728" t="inlineStr">
        <is>
          <t>in neuester Auswertung von Steffen nicht mehr vorhanden</t>
        </is>
      </c>
    </row>
    <row r="1729">
      <c r="A1729" t="inlineStr">
        <is>
          <t>GGB0</t>
        </is>
      </c>
      <c r="B1729" t="inlineStr">
        <is>
          <t>Validierungsbearbeitung</t>
        </is>
      </c>
      <c r="C1729" t="inlineStr">
        <is>
          <t>FI-SL</t>
        </is>
      </c>
      <c r="D1729" s="5" t="n">
        <v>700</v>
      </c>
      <c r="E1729" t="inlineStr">
        <is>
          <t>DIALOG</t>
        </is>
      </c>
      <c r="F1729">
        <f>IF(ISERROR(VLOOKUP(Transaktionen[[#This Row],[Transaktionen]],BTT[Verwendete Transaktion (Pflichtauswahl)],1,FALSE)),"nein","ja")</f>
        <v/>
      </c>
    </row>
    <row r="1730">
      <c r="A1730" t="inlineStr">
        <is>
          <t>GGB1</t>
        </is>
      </c>
      <c r="B1730" t="inlineStr">
        <is>
          <t>Substitutionsbearbeitung</t>
        </is>
      </c>
      <c r="C1730" t="inlineStr">
        <is>
          <t>FI-SL</t>
        </is>
      </c>
      <c r="D1730" s="5" t="n">
        <v>110</v>
      </c>
      <c r="E1730" t="inlineStr"/>
      <c r="F1730">
        <f>IF(ISERROR(VLOOKUP(Transaktionen[[#This Row],[Transaktionen]],BTT[Verwendete Transaktion (Pflichtauswahl)],1,FALSE)),"nein","ja")</f>
        <v/>
      </c>
    </row>
    <row r="1731">
      <c r="A1731" t="inlineStr">
        <is>
          <t>GM01</t>
        </is>
      </c>
      <c r="B1731" t="inlineStr">
        <is>
          <t>Garantietypen</t>
        </is>
      </c>
      <c r="C1731" t="inlineStr">
        <is>
          <t>FI-SL</t>
        </is>
      </c>
      <c r="D1731" s="5" t="n">
        <v>6</v>
      </c>
      <c r="E1731" t="inlineStr">
        <is>
          <t>DIALOG</t>
        </is>
      </c>
      <c r="F1731">
        <f>IF(ISERROR(VLOOKUP(Transaktionen[[#This Row],[Transaktionen]],BTT[Verwendete Transaktion (Pflichtauswahl)],1,FALSE)),"nein","ja")</f>
        <v/>
      </c>
    </row>
    <row r="1732">
      <c r="A1732" t="inlineStr">
        <is>
          <t>GM04</t>
        </is>
      </c>
      <c r="B1732" t="inlineStr">
        <is>
          <t>Garantiezählertypen</t>
        </is>
      </c>
      <c r="C1732" t="inlineStr">
        <is>
          <t>FI-SL</t>
        </is>
      </c>
      <c r="D1732" s="5" t="n">
        <v>6</v>
      </c>
      <c r="E1732" t="inlineStr">
        <is>
          <t>DIALOG</t>
        </is>
      </c>
      <c r="F1732">
        <f>IF(ISERROR(VLOOKUP(Transaktionen[[#This Row],[Transaktionen]],BTT[Verwendete Transaktion (Pflichtauswahl)],1,FALSE)),"nein","ja")</f>
        <v/>
      </c>
    </row>
    <row r="1733">
      <c r="A1733" t="inlineStr">
        <is>
          <t>GP30</t>
        </is>
      </c>
      <c r="B1733" t="inlineStr">
        <is>
          <t>Verteilungschlussel pflegen</t>
        </is>
      </c>
      <c r="C1733" t="inlineStr">
        <is>
          <t>FI-SL</t>
        </is>
      </c>
      <c r="D1733" s="5" t="inlineStr"/>
      <c r="E1733" t="inlineStr"/>
      <c r="F1733">
        <f>IF(ISERROR(VLOOKUP(Transaktionen[[#This Row],[Transaktionen]],BTT[Verwendete Transaktion (Pflichtauswahl)],1,FALSE)),"nein","ja")</f>
        <v/>
      </c>
      <c r="G1733" t="inlineStr">
        <is>
          <t>in neuester Auswertung von Steffen nicht mehr vorhanden</t>
        </is>
      </c>
    </row>
    <row r="1734">
      <c r="A1734" t="inlineStr">
        <is>
          <t>GR23</t>
        </is>
      </c>
      <c r="B1734" t="inlineStr">
        <is>
          <t>Anzeigen Bibliothek</t>
        </is>
      </c>
      <c r="C1734" t="inlineStr">
        <is>
          <t>FI-SL</t>
        </is>
      </c>
      <c r="D1734" s="5" t="inlineStr"/>
      <c r="E1734" t="inlineStr"/>
      <c r="F1734">
        <f>IF(ISERROR(VLOOKUP(Transaktionen[[#This Row],[Transaktionen]],BTT[Verwendete Transaktion (Pflichtauswahl)],1,FALSE)),"nein","ja")</f>
        <v/>
      </c>
      <c r="G1734" t="inlineStr">
        <is>
          <t>in neuester Auswertung von Steffen nicht mehr vorhanden</t>
        </is>
      </c>
    </row>
    <row r="1735">
      <c r="A1735" t="inlineStr">
        <is>
          <t>GR32</t>
        </is>
      </c>
      <c r="B1735" t="inlineStr">
        <is>
          <t>Ändern Bericht</t>
        </is>
      </c>
      <c r="C1735" t="inlineStr">
        <is>
          <t>FI-SL</t>
        </is>
      </c>
      <c r="D1735" s="5" t="inlineStr"/>
      <c r="E1735" t="inlineStr"/>
      <c r="F1735">
        <f>IF(ISERROR(VLOOKUP(Transaktionen[[#This Row],[Transaktionen]],BTT[Verwendete Transaktion (Pflichtauswahl)],1,FALSE)),"nein","ja")</f>
        <v/>
      </c>
      <c r="G1735" t="inlineStr">
        <is>
          <t>in neuester Auswertung von Steffen nicht mehr vorhanden</t>
        </is>
      </c>
    </row>
    <row r="1736">
      <c r="A1736" t="inlineStr">
        <is>
          <t>GR33</t>
        </is>
      </c>
      <c r="B1736" t="inlineStr">
        <is>
          <t>Anzeigen Bericht</t>
        </is>
      </c>
      <c r="C1736" t="inlineStr">
        <is>
          <t>FI-SL</t>
        </is>
      </c>
      <c r="D1736" s="5" t="n">
        <v>40</v>
      </c>
      <c r="E1736" t="inlineStr"/>
      <c r="F1736">
        <f>IF(ISERROR(VLOOKUP(Transaktionen[[#This Row],[Transaktionen]],BTT[Verwendete Transaktion (Pflichtauswahl)],1,FALSE)),"nein","ja")</f>
        <v/>
      </c>
    </row>
    <row r="1737">
      <c r="A1737" t="inlineStr">
        <is>
          <t>GR38</t>
        </is>
      </c>
      <c r="B1737" t="inlineStr">
        <is>
          <t>Berichte importieren</t>
        </is>
      </c>
      <c r="C1737" t="inlineStr">
        <is>
          <t>FI-SL</t>
        </is>
      </c>
      <c r="D1737" s="5" t="inlineStr"/>
      <c r="E1737" t="inlineStr"/>
      <c r="F1737">
        <f>IF(ISERROR(VLOOKUP(Transaktionen[[#This Row],[Transaktionen]],BTT[Verwendete Transaktion (Pflichtauswahl)],1,FALSE)),"nein","ja")</f>
        <v/>
      </c>
      <c r="G1737" t="inlineStr">
        <is>
          <t>in neuester Auswertung von Steffen nicht mehr vorhanden</t>
        </is>
      </c>
    </row>
    <row r="1738">
      <c r="A1738" t="inlineStr">
        <is>
          <t>GR52</t>
        </is>
      </c>
      <c r="B1738" t="inlineStr">
        <is>
          <t>Ändern Berichtsgruppe</t>
        </is>
      </c>
      <c r="C1738" t="inlineStr">
        <is>
          <t>FI-SL</t>
        </is>
      </c>
      <c r="D1738" s="5" t="n">
        <v>21</v>
      </c>
      <c r="E1738" t="inlineStr"/>
      <c r="F1738">
        <f>IF(ISERROR(VLOOKUP(Transaktionen[[#This Row],[Transaktionen]],BTT[Verwendete Transaktion (Pflichtauswahl)],1,FALSE)),"nein","ja")</f>
        <v/>
      </c>
    </row>
    <row r="1739">
      <c r="A1739" t="inlineStr">
        <is>
          <t>GR53</t>
        </is>
      </c>
      <c r="B1739" t="inlineStr">
        <is>
          <t>Anzeigen Berichtsgruppe</t>
        </is>
      </c>
      <c r="C1739" t="inlineStr">
        <is>
          <t>FI-SL</t>
        </is>
      </c>
      <c r="D1739" s="5" t="inlineStr"/>
      <c r="E1739" t="inlineStr"/>
      <c r="F1739">
        <f>IF(ISERROR(VLOOKUP(Transaktionen[[#This Row],[Transaktionen]],BTT[Verwendete Transaktion (Pflichtauswahl)],1,FALSE)),"nein","ja")</f>
        <v/>
      </c>
      <c r="G1739" t="inlineStr">
        <is>
          <t>in neuester Auswertung von Steffen nicht mehr vorhanden</t>
        </is>
      </c>
    </row>
    <row r="1740">
      <c r="A1740" t="inlineStr">
        <is>
          <t>GR55</t>
        </is>
      </c>
      <c r="B1740" t="inlineStr">
        <is>
          <t>Ausführen Berichtsgruppe</t>
        </is>
      </c>
      <c r="C1740" t="inlineStr">
        <is>
          <t>FI-SL</t>
        </is>
      </c>
      <c r="D1740" s="5" t="inlineStr"/>
      <c r="E1740" t="inlineStr"/>
      <c r="F1740">
        <f>IF(ISERROR(VLOOKUP(Transaktionen[[#This Row],[Transaktionen]],BTT[Verwendete Transaktion (Pflichtauswahl)],1,FALSE)),"nein","ja")</f>
        <v/>
      </c>
      <c r="G1740" t="inlineStr">
        <is>
          <t>in neuester Auswertung von Steffen nicht mehr vorhanden</t>
        </is>
      </c>
    </row>
    <row r="1741">
      <c r="A1741" t="inlineStr">
        <is>
          <t>GR5G</t>
        </is>
      </c>
      <c r="B1741" t="inlineStr">
        <is>
          <t>Berichtsgruppen generieren</t>
        </is>
      </c>
      <c r="C1741" t="inlineStr">
        <is>
          <t>FI-SL</t>
        </is>
      </c>
      <c r="D1741" s="5" t="n">
        <v>50</v>
      </c>
      <c r="E1741" t="inlineStr">
        <is>
          <t>DIALOG</t>
        </is>
      </c>
      <c r="F1741">
        <f>IF(ISERROR(VLOOKUP(Transaktionen[[#This Row],[Transaktionen]],BTT[Verwendete Transaktion (Pflichtauswahl)],1,FALSE)),"nein","ja")</f>
        <v/>
      </c>
    </row>
    <row r="1742">
      <c r="A1742" t="inlineStr">
        <is>
          <t>GR5L</t>
        </is>
      </c>
      <c r="B1742" t="inlineStr">
        <is>
          <t>Verzeichnis: Berichtsgruppen</t>
        </is>
      </c>
      <c r="C1742" t="inlineStr">
        <is>
          <t>FI-SL</t>
        </is>
      </c>
      <c r="D1742" s="5" t="n">
        <v>702</v>
      </c>
      <c r="E1742" t="inlineStr">
        <is>
          <t>DIALOG</t>
        </is>
      </c>
      <c r="F1742">
        <f>IF(ISERROR(VLOOKUP(Transaktionen[[#This Row],[Transaktionen]],BTT[Verwendete Transaktion (Pflichtauswahl)],1,FALSE)),"nein","ja")</f>
        <v/>
      </c>
    </row>
    <row r="1743">
      <c r="A1743" t="inlineStr">
        <is>
          <t>GRE0</t>
        </is>
      </c>
      <c r="B1743" t="inlineStr">
        <is>
          <t>Report Writer: Extrakte verwalten</t>
        </is>
      </c>
      <c r="C1743" t="inlineStr">
        <is>
          <t>CO-OM</t>
        </is>
      </c>
      <c r="D1743" s="5" t="n">
        <v>43</v>
      </c>
      <c r="E1743" t="inlineStr">
        <is>
          <t>DIALOG</t>
        </is>
      </c>
      <c r="F1743">
        <f>IF(ISERROR(VLOOKUP(Transaktionen[[#This Row],[Transaktionen]],BTT[Verwendete Transaktion (Pflichtauswahl)],1,FALSE)),"nein","ja")</f>
        <v/>
      </c>
    </row>
    <row r="1744">
      <c r="A1744" t="inlineStr">
        <is>
          <t>GRR1</t>
        </is>
      </c>
      <c r="B1744" t="inlineStr">
        <is>
          <t>RW: Formular anlegen</t>
        </is>
      </c>
      <c r="C1744" t="inlineStr">
        <is>
          <t>FI-SL</t>
        </is>
      </c>
      <c r="D1744" s="5" t="inlineStr"/>
      <c r="E1744" t="inlineStr"/>
      <c r="F1744">
        <f>IF(ISERROR(VLOOKUP(Transaktionen[[#This Row],[Transaktionen]],BTT[Verwendete Transaktion (Pflichtauswahl)],1,FALSE)),"nein","ja")</f>
        <v/>
      </c>
      <c r="G1744" t="inlineStr">
        <is>
          <t>in neuester Auswertung von Steffen nicht mehr vorhanden</t>
        </is>
      </c>
    </row>
    <row r="1745">
      <c r="A1745" t="inlineStr">
        <is>
          <t>GRR2</t>
        </is>
      </c>
      <c r="B1745" t="inlineStr">
        <is>
          <t>RW: Formular ändern</t>
        </is>
      </c>
      <c r="C1745" t="inlineStr">
        <is>
          <t>FI-SL</t>
        </is>
      </c>
      <c r="D1745" s="5" t="n">
        <v>15</v>
      </c>
      <c r="E1745" t="inlineStr"/>
      <c r="F1745">
        <f>IF(ISERROR(VLOOKUP(Transaktionen[[#This Row],[Transaktionen]],BTT[Verwendete Transaktion (Pflichtauswahl)],1,FALSE)),"nein","ja")</f>
        <v/>
      </c>
    </row>
    <row r="1746">
      <c r="A1746" t="inlineStr">
        <is>
          <t>GRR3</t>
        </is>
      </c>
      <c r="B1746" t="inlineStr">
        <is>
          <t>RW: Formular anzeigen</t>
        </is>
      </c>
      <c r="C1746" t="inlineStr">
        <is>
          <t>FI-SL</t>
        </is>
      </c>
      <c r="D1746" s="5" t="n">
        <v>105</v>
      </c>
      <c r="E1746" t="inlineStr"/>
      <c r="F1746">
        <f>IF(ISERROR(VLOOKUP(Transaktionen[[#This Row],[Transaktionen]],BTT[Verwendete Transaktion (Pflichtauswahl)],1,FALSE)),"nein","ja")</f>
        <v/>
      </c>
    </row>
    <row r="1747">
      <c r="A1747" t="inlineStr">
        <is>
          <t>GRR6</t>
        </is>
      </c>
      <c r="B1747" t="inlineStr">
        <is>
          <t>Vorlage anzeigen</t>
        </is>
      </c>
      <c r="C1747" t="inlineStr">
        <is>
          <t>FI-SL</t>
        </is>
      </c>
      <c r="D1747" s="5" t="n">
        <v>6</v>
      </c>
      <c r="E1747" t="inlineStr"/>
      <c r="F1747">
        <f>IF(ISERROR(VLOOKUP(Transaktionen[[#This Row],[Transaktionen]],BTT[Verwendete Transaktion (Pflichtauswahl)],1,FALSE)),"nein","ja")</f>
        <v/>
      </c>
    </row>
    <row r="1748">
      <c r="A1748" t="inlineStr">
        <is>
          <t>GS01</t>
        </is>
      </c>
      <c r="B1748" t="inlineStr">
        <is>
          <t>Anlegen Set</t>
        </is>
      </c>
      <c r="C1748" t="inlineStr">
        <is>
          <t>FI-SL</t>
        </is>
      </c>
      <c r="D1748" s="5" t="n">
        <v>6</v>
      </c>
      <c r="E1748" t="inlineStr">
        <is>
          <t>DIALOG</t>
        </is>
      </c>
      <c r="F1748">
        <f>IF(ISERROR(VLOOKUP(Transaktionen[[#This Row],[Transaktionen]],BTT[Verwendete Transaktion (Pflichtauswahl)],1,FALSE)),"nein","ja")</f>
        <v/>
      </c>
    </row>
    <row r="1749">
      <c r="A1749" t="inlineStr">
        <is>
          <t>GS02</t>
        </is>
      </c>
      <c r="B1749" t="inlineStr">
        <is>
          <t>Ändern Set</t>
        </is>
      </c>
      <c r="C1749" t="inlineStr">
        <is>
          <t>FI-SL</t>
        </is>
      </c>
      <c r="D1749" s="5" t="n">
        <v>7135</v>
      </c>
      <c r="E1749" t="inlineStr">
        <is>
          <t>DIALOG</t>
        </is>
      </c>
      <c r="F1749">
        <f>IF(ISERROR(VLOOKUP(Transaktionen[[#This Row],[Transaktionen]],BTT[Verwendete Transaktion (Pflichtauswahl)],1,FALSE)),"nein","ja")</f>
        <v/>
      </c>
    </row>
    <row r="1750">
      <c r="A1750" t="inlineStr">
        <is>
          <t>GS03</t>
        </is>
      </c>
      <c r="B1750" t="inlineStr">
        <is>
          <t>Anzeigen Set</t>
        </is>
      </c>
      <c r="C1750" t="inlineStr">
        <is>
          <t>FI-SL</t>
        </is>
      </c>
      <c r="D1750" s="5" t="n">
        <v>7035</v>
      </c>
      <c r="E1750" t="inlineStr">
        <is>
          <t>DIALOG</t>
        </is>
      </c>
      <c r="F1750">
        <f>IF(ISERROR(VLOOKUP(Transaktionen[[#This Row],[Transaktionen]],BTT[Verwendete Transaktion (Pflichtauswahl)],1,FALSE)),"nein","ja")</f>
        <v/>
      </c>
    </row>
    <row r="1751">
      <c r="A1751" t="inlineStr">
        <is>
          <t>GS07</t>
        </is>
      </c>
      <c r="B1751" t="inlineStr">
        <is>
          <t>Sets exportieren</t>
        </is>
      </c>
      <c r="C1751" t="inlineStr">
        <is>
          <t>FI-SL</t>
        </is>
      </c>
      <c r="D1751" s="5" t="inlineStr"/>
      <c r="E1751" t="inlineStr"/>
      <c r="F1751">
        <f>IF(ISERROR(VLOOKUP(Transaktionen[[#This Row],[Transaktionen]],BTT[Verwendete Transaktion (Pflichtauswahl)],1,FALSE)),"nein","ja")</f>
        <v/>
      </c>
      <c r="G1751" t="inlineStr">
        <is>
          <t>in neuester Auswertung von Steffen nicht mehr vorhanden</t>
        </is>
      </c>
    </row>
    <row r="1752">
      <c r="A1752" t="inlineStr">
        <is>
          <t>GS08</t>
        </is>
      </c>
      <c r="B1752" t="inlineStr">
        <is>
          <t>Sets importieren</t>
        </is>
      </c>
      <c r="C1752" t="inlineStr">
        <is>
          <t>FI-SL</t>
        </is>
      </c>
      <c r="D1752" s="5" t="inlineStr"/>
      <c r="E1752" t="inlineStr"/>
      <c r="F1752">
        <f>IF(ISERROR(VLOOKUP(Transaktionen[[#This Row],[Transaktionen]],BTT[Verwendete Transaktion (Pflichtauswahl)],1,FALSE)),"nein","ja")</f>
        <v/>
      </c>
      <c r="G1752" t="inlineStr">
        <is>
          <t>in neuester Auswertung von Steffen nicht mehr vorhanden</t>
        </is>
      </c>
    </row>
    <row r="1753">
      <c r="A1753" t="inlineStr">
        <is>
          <t>GSP_KD1</t>
        </is>
      </c>
      <c r="B1753" t="inlineStr">
        <is>
          <t>Kontenfindung pflegen: Saldonull</t>
        </is>
      </c>
      <c r="C1753" t="inlineStr">
        <is>
          <t>FI-GL</t>
        </is>
      </c>
      <c r="D1753" s="5" t="inlineStr"/>
      <c r="E1753" t="inlineStr"/>
      <c r="F1753">
        <f>IF(ISERROR(VLOOKUP(Transaktionen[[#This Row],[Transaktionen]],BTT[Verwendete Transaktion (Pflichtauswahl)],1,FALSE)),"nein","ja")</f>
        <v/>
      </c>
      <c r="G1753" t="inlineStr">
        <is>
          <t>in neuester Auswertung von Steffen nicht mehr vorhanden</t>
        </is>
      </c>
    </row>
    <row r="1754">
      <c r="A1754" t="inlineStr">
        <is>
          <t>GVTR</t>
        </is>
      </c>
      <c r="B1754" t="inlineStr">
        <is>
          <t>FI-SL: Saldovortrag</t>
        </is>
      </c>
      <c r="C1754" t="inlineStr">
        <is>
          <t>FI-SL</t>
        </is>
      </c>
      <c r="D1754" s="5" t="n">
        <v>132</v>
      </c>
      <c r="E1754" t="inlineStr"/>
      <c r="F1754">
        <f>IF(ISERROR(VLOOKUP(Transaktionen[[#This Row],[Transaktionen]],BTT[Verwendete Transaktion (Pflichtauswahl)],1,FALSE)),"nein","ja")</f>
        <v/>
      </c>
    </row>
    <row r="1755">
      <c r="A1755" t="inlineStr">
        <is>
          <t>IA01</t>
        </is>
      </c>
      <c r="B1755" t="inlineStr">
        <is>
          <t>Arbeitsplan Equipment anlegen</t>
        </is>
      </c>
      <c r="C1755" t="inlineStr">
        <is>
          <t>PM</t>
        </is>
      </c>
      <c r="D1755" s="5" t="n">
        <v>6552</v>
      </c>
      <c r="E1755" t="inlineStr">
        <is>
          <t>DIALOG</t>
        </is>
      </c>
      <c r="F1755">
        <f>IF(ISERROR(VLOOKUP(Transaktionen[[#This Row],[Transaktionen]],BTT[Verwendete Transaktion (Pflichtauswahl)],1,FALSE)),"nein","ja")</f>
        <v/>
      </c>
    </row>
    <row r="1756">
      <c r="A1756" t="inlineStr">
        <is>
          <t>IA02</t>
        </is>
      </c>
      <c r="B1756" t="inlineStr">
        <is>
          <t>Arbeitsplan Equipment ändern</t>
        </is>
      </c>
      <c r="C1756" t="inlineStr">
        <is>
          <t>PM</t>
        </is>
      </c>
      <c r="D1756" s="5" t="n">
        <v>14776</v>
      </c>
      <c r="E1756" t="inlineStr">
        <is>
          <t>DIALOG</t>
        </is>
      </c>
      <c r="F1756">
        <f>IF(ISERROR(VLOOKUP(Transaktionen[[#This Row],[Transaktionen]],BTT[Verwendete Transaktion (Pflichtauswahl)],1,FALSE)),"nein","ja")</f>
        <v/>
      </c>
    </row>
    <row r="1757">
      <c r="A1757" t="inlineStr">
        <is>
          <t>IA03</t>
        </is>
      </c>
      <c r="B1757" t="inlineStr">
        <is>
          <t>Arbeitsplan Equipment anzeigen</t>
        </is>
      </c>
      <c r="C1757" t="inlineStr">
        <is>
          <t>PM</t>
        </is>
      </c>
      <c r="D1757" s="5" t="n">
        <v>2764</v>
      </c>
      <c r="E1757" t="inlineStr">
        <is>
          <t>DIALOG</t>
        </is>
      </c>
      <c r="F1757">
        <f>IF(ISERROR(VLOOKUP(Transaktionen[[#This Row],[Transaktionen]],BTT[Verwendete Transaktion (Pflichtauswahl)],1,FALSE)),"nein","ja")</f>
        <v/>
      </c>
    </row>
    <row r="1758">
      <c r="A1758" t="inlineStr">
        <is>
          <t>IA04</t>
        </is>
      </c>
      <c r="B1758" t="inlineStr">
        <is>
          <t>PM/SM-Arbeitsplan (A,E,T) anzeigen</t>
        </is>
      </c>
      <c r="C1758" t="inlineStr">
        <is>
          <t>PM</t>
        </is>
      </c>
      <c r="D1758" s="5" t="n">
        <v>2</v>
      </c>
      <c r="E1758" t="inlineStr">
        <is>
          <t>DIALOG</t>
        </is>
      </c>
      <c r="F1758">
        <f>IF(ISERROR(VLOOKUP(Transaktionen[[#This Row],[Transaktionen]],BTT[Verwendete Transaktion (Pflichtauswahl)],1,FALSE)),"nein","ja")</f>
        <v/>
      </c>
    </row>
    <row r="1759">
      <c r="A1759" t="inlineStr">
        <is>
          <t>IA05</t>
        </is>
      </c>
      <c r="B1759" t="inlineStr">
        <is>
          <t>Anleitung anlegen</t>
        </is>
      </c>
      <c r="C1759" t="inlineStr">
        <is>
          <t>PM</t>
        </is>
      </c>
      <c r="D1759" s="5" t="n">
        <v>57633</v>
      </c>
      <c r="E1759" t="inlineStr">
        <is>
          <t>DIALOG</t>
        </is>
      </c>
      <c r="F1759">
        <f>IF(ISERROR(VLOOKUP(Transaktionen[[#This Row],[Transaktionen]],BTT[Verwendete Transaktion (Pflichtauswahl)],1,FALSE)),"nein","ja")</f>
        <v/>
      </c>
    </row>
    <row r="1760">
      <c r="A1760" t="inlineStr">
        <is>
          <t>IA06</t>
        </is>
      </c>
      <c r="B1760" t="inlineStr">
        <is>
          <t>Anleitung ändern</t>
        </is>
      </c>
      <c r="C1760" t="inlineStr">
        <is>
          <t>PM</t>
        </is>
      </c>
      <c r="D1760" s="5" t="n">
        <v>114615</v>
      </c>
      <c r="E1760" t="inlineStr">
        <is>
          <t>DIALOG</t>
        </is>
      </c>
      <c r="F1760">
        <f>IF(ISERROR(VLOOKUP(Transaktionen[[#This Row],[Transaktionen]],BTT[Verwendete Transaktion (Pflichtauswahl)],1,FALSE)),"nein","ja")</f>
        <v/>
      </c>
    </row>
    <row r="1761">
      <c r="A1761" t="inlineStr">
        <is>
          <t>IA07</t>
        </is>
      </c>
      <c r="B1761" t="inlineStr">
        <is>
          <t>Anleitung anzeigen</t>
        </is>
      </c>
      <c r="C1761" t="inlineStr">
        <is>
          <t>PM</t>
        </is>
      </c>
      <c r="D1761" s="5" t="n">
        <v>53424</v>
      </c>
      <c r="E1761" t="inlineStr">
        <is>
          <t>DIALOG</t>
        </is>
      </c>
      <c r="F1761">
        <f>IF(ISERROR(VLOOKUP(Transaktionen[[#This Row],[Transaktionen]],BTT[Verwendete Transaktion (Pflichtauswahl)],1,FALSE)),"nein","ja")</f>
        <v/>
      </c>
    </row>
    <row r="1762">
      <c r="A1762" t="inlineStr">
        <is>
          <t>IA08</t>
        </is>
      </c>
      <c r="B1762" t="inlineStr">
        <is>
          <t>Arbeitspläne ändern</t>
        </is>
      </c>
      <c r="C1762" t="inlineStr">
        <is>
          <t>BC</t>
        </is>
      </c>
      <c r="D1762" s="5" t="n">
        <v>56534</v>
      </c>
      <c r="E1762" t="inlineStr">
        <is>
          <t>DIALOG</t>
        </is>
      </c>
      <c r="F1762">
        <f>IF(ISERROR(VLOOKUP(Transaktionen[[#This Row],[Transaktionen]],BTT[Verwendete Transaktion (Pflichtauswahl)],1,FALSE)),"nein","ja")</f>
        <v/>
      </c>
    </row>
    <row r="1763">
      <c r="A1763" t="inlineStr">
        <is>
          <t>IA09</t>
        </is>
      </c>
      <c r="B1763" t="inlineStr">
        <is>
          <t>Arbeitspläne anzeigen</t>
        </is>
      </c>
      <c r="C1763" t="inlineStr">
        <is>
          <t>PM</t>
        </is>
      </c>
      <c r="D1763" s="5" t="n">
        <v>7302</v>
      </c>
      <c r="E1763" t="inlineStr">
        <is>
          <t>DIALOG</t>
        </is>
      </c>
      <c r="F1763">
        <f>IF(ISERROR(VLOOKUP(Transaktionen[[#This Row],[Transaktionen]],BTT[Verwendete Transaktion (Pflichtauswahl)],1,FALSE)),"nein","ja")</f>
        <v/>
      </c>
    </row>
    <row r="1764">
      <c r="A1764" t="inlineStr">
        <is>
          <t>IA10</t>
        </is>
      </c>
      <c r="B1764" t="inlineStr">
        <is>
          <t>Arbeitspläne anzeigen (mehrstufig)</t>
        </is>
      </c>
      <c r="C1764" t="inlineStr">
        <is>
          <t>PM</t>
        </is>
      </c>
      <c r="D1764" s="5" t="n">
        <v>1231</v>
      </c>
      <c r="E1764" t="inlineStr">
        <is>
          <t>DIALOG</t>
        </is>
      </c>
      <c r="F1764">
        <f>IF(ISERROR(VLOOKUP(Transaktionen[[#This Row],[Transaktionen]],BTT[Verwendete Transaktion (Pflichtauswahl)],1,FALSE)),"nein","ja")</f>
        <v/>
      </c>
    </row>
    <row r="1765">
      <c r="A1765" t="inlineStr">
        <is>
          <t>IA11</t>
        </is>
      </c>
      <c r="B1765" t="inlineStr">
        <is>
          <t>Arbeitsplan techn. Platz anlegen</t>
        </is>
      </c>
      <c r="C1765" t="inlineStr">
        <is>
          <t>PM</t>
        </is>
      </c>
      <c r="D1765" s="5" t="n">
        <v>24982</v>
      </c>
      <c r="E1765" t="inlineStr">
        <is>
          <t>DIALOG</t>
        </is>
      </c>
      <c r="F1765">
        <f>IF(ISERROR(VLOOKUP(Transaktionen[[#This Row],[Transaktionen]],BTT[Verwendete Transaktion (Pflichtauswahl)],1,FALSE)),"nein","ja")</f>
        <v/>
      </c>
    </row>
    <row r="1766">
      <c r="A1766" t="inlineStr">
        <is>
          <t>IA12</t>
        </is>
      </c>
      <c r="B1766" t="inlineStr">
        <is>
          <t>Arbeitsplan techn.Platz ändern</t>
        </is>
      </c>
      <c r="C1766" t="inlineStr">
        <is>
          <t>PM</t>
        </is>
      </c>
      <c r="D1766" s="5" t="n">
        <v>359236</v>
      </c>
      <c r="E1766" t="inlineStr">
        <is>
          <t>DIALOG</t>
        </is>
      </c>
      <c r="F1766">
        <f>IF(ISERROR(VLOOKUP(Transaktionen[[#This Row],[Transaktionen]],BTT[Verwendete Transaktion (Pflichtauswahl)],1,FALSE)),"nein","ja")</f>
        <v/>
      </c>
    </row>
    <row r="1767">
      <c r="A1767" t="inlineStr">
        <is>
          <t>IA13</t>
        </is>
      </c>
      <c r="B1767" t="inlineStr">
        <is>
          <t>Arbeitsplan techn.Platz anzeigen</t>
        </is>
      </c>
      <c r="C1767" t="inlineStr">
        <is>
          <t>PM</t>
        </is>
      </c>
      <c r="D1767" s="5" t="n">
        <v>44239</v>
      </c>
      <c r="E1767" t="inlineStr">
        <is>
          <t>DIALOG</t>
        </is>
      </c>
      <c r="F1767">
        <f>IF(ISERROR(VLOOKUP(Transaktionen[[#This Row],[Transaktionen]],BTT[Verwendete Transaktion (Pflichtauswahl)],1,FALSE)),"nein","ja")</f>
        <v/>
      </c>
    </row>
    <row r="1768">
      <c r="A1768" t="inlineStr">
        <is>
          <t>IA15</t>
        </is>
      </c>
      <c r="B1768" t="inlineStr">
        <is>
          <t>Änderungsbelege Arbeitspläne</t>
        </is>
      </c>
      <c r="C1768" t="inlineStr">
        <is>
          <t>PM</t>
        </is>
      </c>
      <c r="D1768" s="5" t="n">
        <v>160</v>
      </c>
      <c r="E1768" t="inlineStr">
        <is>
          <t>DIALOG</t>
        </is>
      </c>
      <c r="F1768">
        <f>IF(ISERROR(VLOOKUP(Transaktionen[[#This Row],[Transaktionen]],BTT[Verwendete Transaktion (Pflichtauswahl)],1,FALSE)),"nein","ja")</f>
        <v/>
      </c>
    </row>
    <row r="1769">
      <c r="A1769" t="inlineStr">
        <is>
          <t>IA16</t>
        </is>
      </c>
      <c r="B1769" t="inlineStr">
        <is>
          <t>Arbeitspläne kalkulieren</t>
        </is>
      </c>
      <c r="C1769" t="inlineStr">
        <is>
          <t>PM</t>
        </is>
      </c>
      <c r="D1769" s="5" t="n">
        <v>197</v>
      </c>
      <c r="E1769" t="inlineStr">
        <is>
          <t>DIALOG</t>
        </is>
      </c>
      <c r="F1769">
        <f>IF(ISERROR(VLOOKUP(Transaktionen[[#This Row],[Transaktionen]],BTT[Verwendete Transaktion (Pflichtauswahl)],1,FALSE)),"nein","ja")</f>
        <v/>
      </c>
      <c r="G1769" t="inlineStr">
        <is>
          <t>wurde durch die FV nicht benannt - ggf. nur geringe Nutzung der Transaktion</t>
        </is>
      </c>
    </row>
    <row r="1770">
      <c r="A1770" t="inlineStr">
        <is>
          <t>IA17</t>
        </is>
      </c>
      <c r="B1770" t="inlineStr">
        <is>
          <t>Arbeitspläne drucken</t>
        </is>
      </c>
      <c r="C1770" t="inlineStr">
        <is>
          <t>PM</t>
        </is>
      </c>
      <c r="D1770" s="5" t="n">
        <v>24</v>
      </c>
      <c r="E1770" t="inlineStr">
        <is>
          <t>DIALOG</t>
        </is>
      </c>
      <c r="F1770">
        <f>IF(ISERROR(VLOOKUP(Transaktionen[[#This Row],[Transaktionen]],BTT[Verwendete Transaktion (Pflichtauswahl)],1,FALSE)),"nein","ja")</f>
        <v/>
      </c>
      <c r="G1770" t="inlineStr">
        <is>
          <t>wurde durch die FV nicht benannt - ggf. nur geringe Nutzung der Transaktion</t>
        </is>
      </c>
    </row>
    <row r="1771">
      <c r="A1771" t="inlineStr">
        <is>
          <t>IA21</t>
        </is>
      </c>
      <c r="B1771" t="inlineStr">
        <is>
          <t>Auswertung ÄnderBelege Arbeitspläne</t>
        </is>
      </c>
      <c r="C1771" t="inlineStr">
        <is>
          <t>PM</t>
        </is>
      </c>
      <c r="D1771" s="5" t="n">
        <v>14</v>
      </c>
      <c r="E1771" t="inlineStr">
        <is>
          <t>DIALOG</t>
        </is>
      </c>
      <c r="F1771">
        <f>IF(ISERROR(VLOOKUP(Transaktionen[[#This Row],[Transaktionen]],BTT[Verwendete Transaktion (Pflichtauswahl)],1,FALSE)),"nein","ja")</f>
        <v/>
      </c>
    </row>
    <row r="1772">
      <c r="A1772" t="inlineStr">
        <is>
          <t>IB01</t>
        </is>
      </c>
      <c r="B1772" t="inlineStr">
        <is>
          <t>Anlegen Equipmentstückliste</t>
        </is>
      </c>
      <c r="C1772" t="inlineStr">
        <is>
          <t>PM</t>
        </is>
      </c>
      <c r="D1772" s="5" t="n">
        <v>21</v>
      </c>
      <c r="E1772" t="inlineStr">
        <is>
          <t>DIALOG</t>
        </is>
      </c>
      <c r="F1772">
        <f>IF(ISERROR(VLOOKUP(Transaktionen[[#This Row],[Transaktionen]],BTT[Verwendete Transaktion (Pflichtauswahl)],1,FALSE)),"nein","ja")</f>
        <v/>
      </c>
    </row>
    <row r="1773">
      <c r="A1773" t="inlineStr">
        <is>
          <t>IB02</t>
        </is>
      </c>
      <c r="B1773" t="inlineStr">
        <is>
          <t>Ändern Equipmentstückliste</t>
        </is>
      </c>
      <c r="C1773" t="inlineStr">
        <is>
          <t>PM</t>
        </is>
      </c>
      <c r="D1773" s="5" t="n">
        <v>30</v>
      </c>
      <c r="E1773" t="inlineStr">
        <is>
          <t>DIALOG</t>
        </is>
      </c>
      <c r="F1773">
        <f>IF(ISERROR(VLOOKUP(Transaktionen[[#This Row],[Transaktionen]],BTT[Verwendete Transaktion (Pflichtauswahl)],1,FALSE)),"nein","ja")</f>
        <v/>
      </c>
    </row>
    <row r="1774">
      <c r="A1774" t="inlineStr">
        <is>
          <t>IB03</t>
        </is>
      </c>
      <c r="B1774" t="inlineStr">
        <is>
          <t>Anzeigen Equipmenstückliste</t>
        </is>
      </c>
      <c r="C1774" t="inlineStr">
        <is>
          <t>PM</t>
        </is>
      </c>
      <c r="D1774" s="5" t="n">
        <v>66</v>
      </c>
      <c r="E1774" t="inlineStr">
        <is>
          <t>DIALOG</t>
        </is>
      </c>
      <c r="F1774">
        <f>IF(ISERROR(VLOOKUP(Transaktionen[[#This Row],[Transaktionen]],BTT[Verwendete Transaktion (Pflichtauswahl)],1,FALSE)),"nein","ja")</f>
        <v/>
      </c>
    </row>
    <row r="1775">
      <c r="A1775" t="inlineStr">
        <is>
          <t>IB09</t>
        </is>
      </c>
      <c r="B1775" t="inlineStr">
        <is>
          <t>Anzeigen Werkszuordnung EquipmentStl</t>
        </is>
      </c>
      <c r="C1775" t="inlineStr">
        <is>
          <t>PM</t>
        </is>
      </c>
      <c r="D1775" s="5" t="inlineStr"/>
      <c r="E1775" t="inlineStr"/>
      <c r="F1775">
        <f>IF(ISERROR(VLOOKUP(Transaktionen[[#This Row],[Transaktionen]],BTT[Verwendete Transaktion (Pflichtauswahl)],1,FALSE)),"nein","ja")</f>
        <v/>
      </c>
      <c r="G1775" t="inlineStr">
        <is>
          <t>wurde durch die FV nicht benannt - ggf. nur geringe Nutzung der Transaktion</t>
        </is>
      </c>
    </row>
    <row r="1776">
      <c r="A1776" t="inlineStr">
        <is>
          <t>IB11</t>
        </is>
      </c>
      <c r="B1776" t="inlineStr">
        <is>
          <t>Anlegen TechnPlatzStückliste</t>
        </is>
      </c>
      <c r="C1776" t="inlineStr">
        <is>
          <t>PM</t>
        </is>
      </c>
      <c r="D1776" s="5" t="n">
        <v>4</v>
      </c>
      <c r="E1776" t="inlineStr">
        <is>
          <t>DIALOG</t>
        </is>
      </c>
      <c r="F1776">
        <f>IF(ISERROR(VLOOKUP(Transaktionen[[#This Row],[Transaktionen]],BTT[Verwendete Transaktion (Pflichtauswahl)],1,FALSE)),"nein","ja")</f>
        <v/>
      </c>
    </row>
    <row r="1777">
      <c r="A1777" t="inlineStr">
        <is>
          <t>IB12</t>
        </is>
      </c>
      <c r="B1777" t="inlineStr">
        <is>
          <t>Ändern TechnPlatzStückliste</t>
        </is>
      </c>
      <c r="C1777" t="inlineStr">
        <is>
          <t>PM</t>
        </is>
      </c>
      <c r="D1777" s="5" t="n">
        <v>93</v>
      </c>
      <c r="E1777" t="inlineStr">
        <is>
          <t>DIALOG</t>
        </is>
      </c>
      <c r="F1777">
        <f>IF(ISERROR(VLOOKUP(Transaktionen[[#This Row],[Transaktionen]],BTT[Verwendete Transaktion (Pflichtauswahl)],1,FALSE)),"nein","ja")</f>
        <v/>
      </c>
    </row>
    <row r="1778">
      <c r="A1778" t="inlineStr">
        <is>
          <t>IB13</t>
        </is>
      </c>
      <c r="B1778" t="inlineStr">
        <is>
          <t>Anzeigen TechnPlatzStückliste</t>
        </is>
      </c>
      <c r="C1778" t="inlineStr">
        <is>
          <t>PM</t>
        </is>
      </c>
      <c r="D1778" s="5" t="n">
        <v>80</v>
      </c>
      <c r="E1778" t="inlineStr">
        <is>
          <t>DIALOG</t>
        </is>
      </c>
      <c r="F1778">
        <f>IF(ISERROR(VLOOKUP(Transaktionen[[#This Row],[Transaktionen]],BTT[Verwendete Transaktion (Pflichtauswahl)],1,FALSE)),"nein","ja")</f>
        <v/>
      </c>
    </row>
    <row r="1779">
      <c r="A1779" t="inlineStr">
        <is>
          <t>IB17</t>
        </is>
      </c>
      <c r="B1779" t="inlineStr">
        <is>
          <t>Anlegen Werkszuordnung TechnPlatzStl</t>
        </is>
      </c>
      <c r="C1779" t="inlineStr">
        <is>
          <t>PM</t>
        </is>
      </c>
      <c r="D1779" s="5" t="n">
        <v>2</v>
      </c>
      <c r="E1779" t="inlineStr"/>
      <c r="F1779">
        <f>IF(ISERROR(VLOOKUP(Transaktionen[[#This Row],[Transaktionen]],BTT[Verwendete Transaktion (Pflichtauswahl)],1,FALSE)),"nein","ja")</f>
        <v/>
      </c>
      <c r="G1779" t="inlineStr">
        <is>
          <t>wurde durch die FV nicht benannt - ggf. nur geringe Nutzung der Transaktion</t>
        </is>
      </c>
    </row>
    <row r="1780">
      <c r="A1780" t="inlineStr">
        <is>
          <t>IB19</t>
        </is>
      </c>
      <c r="B1780" t="inlineStr">
        <is>
          <t>Anzeigen Werkszuordnung TechnPlStl</t>
        </is>
      </c>
      <c r="C1780" t="inlineStr">
        <is>
          <t>PM</t>
        </is>
      </c>
      <c r="D1780" s="5" t="n">
        <v>26</v>
      </c>
      <c r="E1780" t="inlineStr">
        <is>
          <t>DIALOG</t>
        </is>
      </c>
      <c r="F1780">
        <f>IF(ISERROR(VLOOKUP(Transaktionen[[#This Row],[Transaktionen]],BTT[Verwendete Transaktion (Pflichtauswahl)],1,FALSE)),"nein","ja")</f>
        <v/>
      </c>
    </row>
    <row r="1781">
      <c r="A1781" t="inlineStr">
        <is>
          <t>IB51</t>
        </is>
      </c>
      <c r="B1781" t="inlineStr">
        <is>
          <t>Anlegen Installation</t>
        </is>
      </c>
      <c r="C1781" t="inlineStr">
        <is>
          <t>AP-MD</t>
        </is>
      </c>
      <c r="D1781" s="5" t="n">
        <v>6</v>
      </c>
      <c r="E1781" t="inlineStr">
        <is>
          <t>DIALOG</t>
        </is>
      </c>
      <c r="F1781">
        <f>IF(ISERROR(VLOOKUP(Transaktionen[[#This Row],[Transaktionen]],BTT[Verwendete Transaktion (Pflichtauswahl)],1,FALSE)),"nein","ja")</f>
        <v/>
      </c>
    </row>
    <row r="1782">
      <c r="A1782" t="inlineStr">
        <is>
          <t>IB52</t>
        </is>
      </c>
      <c r="B1782" t="inlineStr">
        <is>
          <t>Ändern Installation</t>
        </is>
      </c>
      <c r="C1782" t="inlineStr">
        <is>
          <t>AP-MD</t>
        </is>
      </c>
      <c r="D1782" s="5" t="n">
        <v>4</v>
      </c>
      <c r="E1782" t="inlineStr"/>
      <c r="F1782">
        <f>IF(ISERROR(VLOOKUP(Transaktionen[[#This Row],[Transaktionen]],BTT[Verwendete Transaktion (Pflichtauswahl)],1,FALSE)),"nein","ja")</f>
        <v/>
      </c>
    </row>
    <row r="1783">
      <c r="A1783" t="inlineStr">
        <is>
          <t>IB53</t>
        </is>
      </c>
      <c r="B1783" t="inlineStr">
        <is>
          <t>Anzeigen Installation</t>
        </is>
      </c>
      <c r="C1783" t="inlineStr">
        <is>
          <t>AP-MD</t>
        </is>
      </c>
      <c r="D1783" s="5" t="n">
        <v>12</v>
      </c>
      <c r="E1783" t="inlineStr">
        <is>
          <t>DIALOG</t>
        </is>
      </c>
      <c r="F1783">
        <f>IF(ISERROR(VLOOKUP(Transaktionen[[#This Row],[Transaktionen]],BTT[Verwendete Transaktion (Pflichtauswahl)],1,FALSE)),"nein","ja")</f>
        <v/>
      </c>
    </row>
    <row r="1784">
      <c r="A1784" t="inlineStr">
        <is>
          <t>IB81</t>
        </is>
      </c>
      <c r="B1784" t="inlineStr">
        <is>
          <t>Änderungsbelege TechnPlatzStückliste</t>
        </is>
      </c>
      <c r="C1784" t="inlineStr">
        <is>
          <t>PM</t>
        </is>
      </c>
      <c r="D1784" s="5" t="n">
        <v>2</v>
      </c>
      <c r="E1784" t="inlineStr"/>
      <c r="F1784">
        <f>IF(ISERROR(VLOOKUP(Transaktionen[[#This Row],[Transaktionen]],BTT[Verwendete Transaktion (Pflichtauswahl)],1,FALSE)),"nein","ja")</f>
        <v/>
      </c>
      <c r="G1784" t="inlineStr">
        <is>
          <t>wurde durch die FV nicht benannt - ggf. nur geringe Nutzung der Transaktion</t>
        </is>
      </c>
    </row>
    <row r="1785">
      <c r="A1785" t="inlineStr">
        <is>
          <t>IBIP</t>
        </is>
      </c>
      <c r="B1785" t="inlineStr">
        <is>
          <t>Batch Input Utility : PM</t>
        </is>
      </c>
      <c r="C1785" t="inlineStr">
        <is>
          <t>PM</t>
        </is>
      </c>
      <c r="D1785" s="5" t="n">
        <v>32</v>
      </c>
      <c r="E1785" t="inlineStr">
        <is>
          <t>DIALOG</t>
        </is>
      </c>
      <c r="F1785">
        <f>IF(ISERROR(VLOOKUP(Transaktionen[[#This Row],[Transaktionen]],BTT[Verwendete Transaktion (Pflichtauswahl)],1,FALSE)),"nein","ja")</f>
        <v/>
      </c>
    </row>
    <row r="1786">
      <c r="A1786" t="inlineStr">
        <is>
          <t>IC_LTXE</t>
        </is>
      </c>
      <c r="B1786" t="inlineStr">
        <is>
          <t>Remote-Teil der Starttransaktion</t>
        </is>
      </c>
      <c r="C1786" t="inlineStr">
        <is>
          <t>CA</t>
        </is>
      </c>
      <c r="D1786" s="5" t="n">
        <v>433</v>
      </c>
      <c r="E1786" t="inlineStr">
        <is>
          <t>HTTP</t>
        </is>
      </c>
      <c r="F1786">
        <f>IF(ISERROR(VLOOKUP(Transaktionen[[#This Row],[Transaktionen]],BTT[Verwendete Transaktion (Pflichtauswahl)],1,FALSE)),"nein","ja")</f>
        <v/>
      </c>
    </row>
    <row r="1787">
      <c r="A1787" t="inlineStr">
        <is>
          <t>IE01</t>
        </is>
      </c>
      <c r="B1787" t="inlineStr">
        <is>
          <t>Equipment anlegen</t>
        </is>
      </c>
      <c r="C1787" t="inlineStr">
        <is>
          <t>PM</t>
        </is>
      </c>
      <c r="D1787" s="5" t="n">
        <v>184302</v>
      </c>
      <c r="E1787" t="inlineStr">
        <is>
          <t>DIALOG</t>
        </is>
      </c>
      <c r="F1787">
        <f>IF(ISERROR(VLOOKUP(Transaktionen[[#This Row],[Transaktionen]],BTT[Verwendete Transaktion (Pflichtauswahl)],1,FALSE)),"nein","ja")</f>
        <v/>
      </c>
    </row>
    <row r="1788">
      <c r="A1788" t="inlineStr">
        <is>
          <t>IE01_ISU_C</t>
        </is>
      </c>
      <c r="B1788" t="inlineStr">
        <is>
          <t>Equipment anlegen</t>
        </is>
      </c>
      <c r="C1788" t="inlineStr">
        <is>
          <t>IS-U</t>
        </is>
      </c>
      <c r="D1788" s="5" t="n">
        <v>4241</v>
      </c>
      <c r="E1788" t="inlineStr">
        <is>
          <t>DIALOG</t>
        </is>
      </c>
      <c r="F1788">
        <f>IF(ISERROR(VLOOKUP(Transaktionen[[#This Row],[Transaktionen]],BTT[Verwendete Transaktion (Pflichtauswahl)],1,FALSE)),"nein","ja")</f>
        <v/>
      </c>
      <c r="G1788" t="inlineStr">
        <is>
          <t>aufgeführt in zugehörige Transaktion</t>
        </is>
      </c>
    </row>
    <row r="1789">
      <c r="A1789" t="inlineStr">
        <is>
          <t>IE02</t>
        </is>
      </c>
      <c r="B1789" t="inlineStr">
        <is>
          <t>Equipment ändern</t>
        </is>
      </c>
      <c r="C1789" t="inlineStr">
        <is>
          <t>PM</t>
        </is>
      </c>
      <c r="D1789" s="5" t="n">
        <v>2171790</v>
      </c>
      <c r="E1789" t="inlineStr">
        <is>
          <t>DIALOG</t>
        </is>
      </c>
      <c r="F1789">
        <f>IF(ISERROR(VLOOKUP(Transaktionen[[#This Row],[Transaktionen]],BTT[Verwendete Transaktion (Pflichtauswahl)],1,FALSE)),"nein","ja")</f>
        <v/>
      </c>
    </row>
    <row r="1790">
      <c r="A1790" t="inlineStr">
        <is>
          <t>IE03</t>
        </is>
      </c>
      <c r="B1790" t="inlineStr">
        <is>
          <t>Equipment anzeigen</t>
        </is>
      </c>
      <c r="C1790" t="inlineStr">
        <is>
          <t>PM</t>
        </is>
      </c>
      <c r="D1790" s="5" t="n">
        <v>2677541</v>
      </c>
      <c r="E1790" t="inlineStr">
        <is>
          <t>DIALOG</t>
        </is>
      </c>
      <c r="F1790">
        <f>IF(ISERROR(VLOOKUP(Transaktionen[[#This Row],[Transaktionen]],BTT[Verwendete Transaktion (Pflichtauswahl)],1,FALSE)),"nein","ja")</f>
        <v/>
      </c>
    </row>
    <row r="1791">
      <c r="A1791" t="inlineStr">
        <is>
          <t>IE05</t>
        </is>
      </c>
      <c r="B1791" t="inlineStr">
        <is>
          <t>Equipment ändern</t>
        </is>
      </c>
      <c r="C1791" t="inlineStr">
        <is>
          <t>PM</t>
        </is>
      </c>
      <c r="D1791" s="5" t="n">
        <v>34251</v>
      </c>
      <c r="E1791" t="inlineStr">
        <is>
          <t>DIALOG</t>
        </is>
      </c>
      <c r="F1791">
        <f>IF(ISERROR(VLOOKUP(Transaktionen[[#This Row],[Transaktionen]],BTT[Verwendete Transaktion (Pflichtauswahl)],1,FALSE)),"nein","ja")</f>
        <v/>
      </c>
    </row>
    <row r="1792">
      <c r="A1792" t="inlineStr">
        <is>
          <t>IE07</t>
        </is>
      </c>
      <c r="B1792" t="inlineStr">
        <is>
          <t>Equipmentliste (mehrstufig)</t>
        </is>
      </c>
      <c r="C1792" t="inlineStr">
        <is>
          <t>PM</t>
        </is>
      </c>
      <c r="D1792" s="5" t="n">
        <v>358</v>
      </c>
      <c r="E1792" t="inlineStr">
        <is>
          <t>DIALOG</t>
        </is>
      </c>
      <c r="F1792">
        <f>IF(ISERROR(VLOOKUP(Transaktionen[[#This Row],[Transaktionen]],BTT[Verwendete Transaktion (Pflichtauswahl)],1,FALSE)),"nein","ja")</f>
        <v/>
      </c>
    </row>
    <row r="1793">
      <c r="A1793" t="inlineStr">
        <is>
          <t>IE10</t>
        </is>
      </c>
      <c r="B1793" t="inlineStr">
        <is>
          <t>Sammelerfassung Equipments</t>
        </is>
      </c>
      <c r="C1793" t="inlineStr">
        <is>
          <t>PM</t>
        </is>
      </c>
      <c r="D1793" s="5" t="n">
        <v>2189</v>
      </c>
      <c r="E1793" t="inlineStr">
        <is>
          <t>DIALOG</t>
        </is>
      </c>
      <c r="F1793">
        <f>IF(ISERROR(VLOOKUP(Transaktionen[[#This Row],[Transaktionen]],BTT[Verwendete Transaktion (Pflichtauswahl)],1,FALSE)),"nein","ja")</f>
        <v/>
      </c>
    </row>
    <row r="1794">
      <c r="A1794" t="inlineStr">
        <is>
          <t>IE25</t>
        </is>
      </c>
      <c r="B1794" t="inlineStr">
        <is>
          <t>Fertigungshilfsmittel anlegen</t>
        </is>
      </c>
      <c r="C1794" t="inlineStr">
        <is>
          <t>PM</t>
        </is>
      </c>
      <c r="D1794" s="5" t="n">
        <v>1</v>
      </c>
      <c r="E1794" t="inlineStr">
        <is>
          <t>DIALOG</t>
        </is>
      </c>
      <c r="F1794">
        <f>IF(ISERROR(VLOOKUP(Transaktionen[[#This Row],[Transaktionen]],BTT[Verwendete Transaktion (Pflichtauswahl)],1,FALSE)),"nein","ja")</f>
        <v/>
      </c>
      <c r="G1794" t="inlineStr">
        <is>
          <t>wurde durch die FV nicht benannt - ggf. nur geringe Nutzung der Transaktion</t>
        </is>
      </c>
    </row>
    <row r="1795">
      <c r="A1795" t="inlineStr">
        <is>
          <t>IE31</t>
        </is>
      </c>
      <c r="B1795" t="inlineStr">
        <is>
          <t>Fahrzeug anlegen</t>
        </is>
      </c>
      <c r="C1795" t="inlineStr">
        <is>
          <t>PM</t>
        </is>
      </c>
      <c r="D1795" s="5" t="n">
        <v>51407</v>
      </c>
      <c r="E1795" t="inlineStr">
        <is>
          <t>DIALOG</t>
        </is>
      </c>
      <c r="F1795">
        <f>IF(ISERROR(VLOOKUP(Transaktionen[[#This Row],[Transaktionen]],BTT[Verwendete Transaktion (Pflichtauswahl)],1,FALSE)),"nein","ja")</f>
        <v/>
      </c>
    </row>
    <row r="1796">
      <c r="A1796" t="inlineStr">
        <is>
          <t>IE36</t>
        </is>
      </c>
      <c r="B1796" t="inlineStr">
        <is>
          <t>Fahrzeuge anzeigen</t>
        </is>
      </c>
      <c r="C1796" t="inlineStr">
        <is>
          <t>PM</t>
        </is>
      </c>
      <c r="D1796" s="5" t="n">
        <v>29921</v>
      </c>
      <c r="E1796" t="inlineStr">
        <is>
          <t>DIALOG</t>
        </is>
      </c>
      <c r="F1796">
        <f>IF(ISERROR(VLOOKUP(Transaktionen[[#This Row],[Transaktionen]],BTT[Verwendete Transaktion (Pflichtauswahl)],1,FALSE)),"nein","ja")</f>
        <v/>
      </c>
    </row>
    <row r="1797">
      <c r="A1797" t="inlineStr">
        <is>
          <t>IE37</t>
        </is>
      </c>
      <c r="B1797" t="inlineStr">
        <is>
          <t>Fahrzeuge ändern</t>
        </is>
      </c>
      <c r="C1797" t="inlineStr">
        <is>
          <t>PM</t>
        </is>
      </c>
      <c r="D1797" s="5" t="n">
        <v>392</v>
      </c>
      <c r="E1797" t="inlineStr">
        <is>
          <t>DIALOG</t>
        </is>
      </c>
      <c r="F1797">
        <f>IF(ISERROR(VLOOKUP(Transaktionen[[#This Row],[Transaktionen]],BTT[Verwendete Transaktion (Pflichtauswahl)],1,FALSE)),"nein","ja")</f>
        <v/>
      </c>
    </row>
    <row r="1798">
      <c r="A1798" t="inlineStr">
        <is>
          <t>IE4N</t>
        </is>
      </c>
      <c r="B1798" t="inlineStr">
        <is>
          <t>Equipmenteinbau und -ausbau</t>
        </is>
      </c>
      <c r="C1798" t="inlineStr">
        <is>
          <t>PM</t>
        </is>
      </c>
      <c r="D1798" s="5" t="n">
        <v>19</v>
      </c>
      <c r="E1798" t="inlineStr">
        <is>
          <t>DIALOG</t>
        </is>
      </c>
      <c r="F1798">
        <f>IF(ISERROR(VLOOKUP(Transaktionen[[#This Row],[Transaktionen]],BTT[Verwendete Transaktion (Pflichtauswahl)],1,FALSE)),"nein","ja")</f>
        <v/>
      </c>
    </row>
    <row r="1799">
      <c r="A1799" t="inlineStr">
        <is>
          <t>IH01</t>
        </is>
      </c>
      <c r="B1799" t="inlineStr">
        <is>
          <t>Techn.Platz Strukturdarstellung</t>
        </is>
      </c>
      <c r="C1799" t="inlineStr">
        <is>
          <t>PM</t>
        </is>
      </c>
      <c r="D1799" s="5" t="n">
        <v>610473</v>
      </c>
      <c r="E1799" t="inlineStr">
        <is>
          <t>DIALOG</t>
        </is>
      </c>
      <c r="F1799">
        <f>IF(ISERROR(VLOOKUP(Transaktionen[[#This Row],[Transaktionen]],BTT[Verwendete Transaktion (Pflichtauswahl)],1,FALSE)),"nein","ja")</f>
        <v/>
      </c>
    </row>
    <row r="1800">
      <c r="A1800" t="inlineStr">
        <is>
          <t>IH02</t>
        </is>
      </c>
      <c r="B1800" t="inlineStr">
        <is>
          <t>Referenzplatz Strukturdarstellung</t>
        </is>
      </c>
      <c r="C1800" t="inlineStr">
        <is>
          <t>PM</t>
        </is>
      </c>
      <c r="D1800" s="5" t="n">
        <v>16</v>
      </c>
      <c r="E1800" t="inlineStr">
        <is>
          <t>DIALOG</t>
        </is>
      </c>
      <c r="F1800">
        <f>IF(ISERROR(VLOOKUP(Transaktionen[[#This Row],[Transaktionen]],BTT[Verwendete Transaktion (Pflichtauswahl)],1,FALSE)),"nein","ja")</f>
        <v/>
      </c>
    </row>
    <row r="1801">
      <c r="A1801" t="inlineStr">
        <is>
          <t>IH03</t>
        </is>
      </c>
      <c r="B1801" t="inlineStr">
        <is>
          <t>Equipment Strukturdarstellung</t>
        </is>
      </c>
      <c r="C1801" t="inlineStr">
        <is>
          <t>PM</t>
        </is>
      </c>
      <c r="D1801" s="5" t="n">
        <v>7893</v>
      </c>
      <c r="E1801" t="inlineStr">
        <is>
          <t>DIALOG</t>
        </is>
      </c>
      <c r="F1801">
        <f>IF(ISERROR(VLOOKUP(Transaktionen[[#This Row],[Transaktionen]],BTT[Verwendete Transaktion (Pflichtauswahl)],1,FALSE)),"nein","ja")</f>
        <v/>
      </c>
    </row>
    <row r="1802">
      <c r="A1802" t="inlineStr">
        <is>
          <t>IH04</t>
        </is>
      </c>
      <c r="B1802" t="inlineStr">
        <is>
          <t>Equipment Strukturdarstellung</t>
        </is>
      </c>
      <c r="C1802" t="inlineStr">
        <is>
          <t>PM</t>
        </is>
      </c>
      <c r="D1802" s="5" t="n">
        <v>124</v>
      </c>
      <c r="E1802" t="inlineStr">
        <is>
          <t>DIALOG</t>
        </is>
      </c>
      <c r="F1802">
        <f>IF(ISERROR(VLOOKUP(Transaktionen[[#This Row],[Transaktionen]],BTT[Verwendete Transaktion (Pflichtauswahl)],1,FALSE)),"nein","ja")</f>
        <v/>
      </c>
    </row>
    <row r="1803">
      <c r="A1803" t="inlineStr">
        <is>
          <t>IH05</t>
        </is>
      </c>
      <c r="B1803" t="inlineStr">
        <is>
          <t>Material Strukturdarstellung</t>
        </is>
      </c>
      <c r="C1803" t="inlineStr">
        <is>
          <t>PM</t>
        </is>
      </c>
      <c r="D1803" s="5" t="n">
        <v>44</v>
      </c>
      <c r="E1803" t="inlineStr">
        <is>
          <t>DIALOG</t>
        </is>
      </c>
      <c r="F1803">
        <f>IF(ISERROR(VLOOKUP(Transaktionen[[#This Row],[Transaktionen]],BTT[Verwendete Transaktion (Pflichtauswahl)],1,FALSE)),"nein","ja")</f>
        <v/>
      </c>
    </row>
    <row r="1804">
      <c r="A1804" t="inlineStr">
        <is>
          <t>IH06</t>
        </is>
      </c>
      <c r="B1804" t="inlineStr">
        <is>
          <t>Techn.Platz anzeigen</t>
        </is>
      </c>
      <c r="C1804" t="inlineStr">
        <is>
          <t>PM</t>
        </is>
      </c>
      <c r="D1804" s="5" t="n">
        <v>445336</v>
      </c>
      <c r="E1804" t="inlineStr">
        <is>
          <t>DIALOG</t>
        </is>
      </c>
      <c r="F1804">
        <f>IF(ISERROR(VLOOKUP(Transaktionen[[#This Row],[Transaktionen]],BTT[Verwendete Transaktion (Pflichtauswahl)],1,FALSE)),"nein","ja")</f>
        <v/>
      </c>
    </row>
    <row r="1805">
      <c r="A1805" t="inlineStr">
        <is>
          <t>IH07</t>
        </is>
      </c>
      <c r="B1805" t="inlineStr">
        <is>
          <t>Referenzplatz anzeigen</t>
        </is>
      </c>
      <c r="C1805" t="inlineStr">
        <is>
          <t>PM</t>
        </is>
      </c>
      <c r="D1805" s="5" t="n">
        <v>46</v>
      </c>
      <c r="E1805" t="inlineStr">
        <is>
          <t>DIALOG</t>
        </is>
      </c>
      <c r="F1805">
        <f>IF(ISERROR(VLOOKUP(Transaktionen[[#This Row],[Transaktionen]],BTT[Verwendete Transaktion (Pflichtauswahl)],1,FALSE)),"nein","ja")</f>
        <v/>
      </c>
    </row>
    <row r="1806">
      <c r="A1806" t="inlineStr">
        <is>
          <t>IH08</t>
        </is>
      </c>
      <c r="B1806" t="inlineStr">
        <is>
          <t>Equipment anzeigen</t>
        </is>
      </c>
      <c r="C1806" t="inlineStr">
        <is>
          <t>PM</t>
        </is>
      </c>
      <c r="D1806" s="5" t="n">
        <v>138274</v>
      </c>
      <c r="E1806" t="inlineStr">
        <is>
          <t>DIALOG</t>
        </is>
      </c>
      <c r="F1806">
        <f>IF(ISERROR(VLOOKUP(Transaktionen[[#This Row],[Transaktionen]],BTT[Verwendete Transaktion (Pflichtauswahl)],1,FALSE)),"nein","ja")</f>
        <v/>
      </c>
    </row>
    <row r="1807">
      <c r="A1807" t="inlineStr">
        <is>
          <t>IH09</t>
        </is>
      </c>
      <c r="B1807" t="inlineStr">
        <is>
          <t>Material anzeigen</t>
        </is>
      </c>
      <c r="C1807" t="inlineStr">
        <is>
          <t>PM</t>
        </is>
      </c>
      <c r="D1807" s="5" t="n">
        <v>1463</v>
      </c>
      <c r="E1807" t="inlineStr">
        <is>
          <t>DIALOG</t>
        </is>
      </c>
      <c r="F1807">
        <f>IF(ISERROR(VLOOKUP(Transaktionen[[#This Row],[Transaktionen]],BTT[Verwendete Transaktion (Pflichtauswahl)],1,FALSE)),"nein","ja")</f>
        <v/>
      </c>
    </row>
    <row r="1808">
      <c r="A1808" t="inlineStr">
        <is>
          <t>IH12</t>
        </is>
      </c>
      <c r="B1808" t="inlineStr">
        <is>
          <t>Tech. Platz Strukturdarstellung</t>
        </is>
      </c>
      <c r="C1808" t="inlineStr">
        <is>
          <t>PM</t>
        </is>
      </c>
      <c r="D1808" s="5" t="n">
        <v>3</v>
      </c>
      <c r="E1808" t="inlineStr">
        <is>
          <t>DIALOG</t>
        </is>
      </c>
      <c r="F1808">
        <f>IF(ISERROR(VLOOKUP(Transaktionen[[#This Row],[Transaktionen]],BTT[Verwendete Transaktion (Pflichtauswahl)],1,FALSE)),"nein","ja")</f>
        <v/>
      </c>
    </row>
    <row r="1809">
      <c r="A1809" t="inlineStr">
        <is>
          <t>IK01</t>
        </is>
      </c>
      <c r="B1809" t="inlineStr">
        <is>
          <t>Meßpunkt anlegen</t>
        </is>
      </c>
      <c r="C1809" t="inlineStr">
        <is>
          <t>PM</t>
        </is>
      </c>
      <c r="D1809" s="5" t="n">
        <v>530</v>
      </c>
      <c r="E1809" t="inlineStr">
        <is>
          <t>DIALOG</t>
        </is>
      </c>
      <c r="F1809">
        <f>IF(ISERROR(VLOOKUP(Transaktionen[[#This Row],[Transaktionen]],BTT[Verwendete Transaktion (Pflichtauswahl)],1,FALSE)),"nein","ja")</f>
        <v/>
      </c>
    </row>
    <row r="1810">
      <c r="A1810" t="inlineStr">
        <is>
          <t>IK02</t>
        </is>
      </c>
      <c r="B1810" t="inlineStr">
        <is>
          <t>Meßpunkt ändern</t>
        </is>
      </c>
      <c r="C1810" t="inlineStr">
        <is>
          <t>PM</t>
        </is>
      </c>
      <c r="D1810" s="5" t="n">
        <v>28610</v>
      </c>
      <c r="E1810" t="inlineStr">
        <is>
          <t>DIALOG</t>
        </is>
      </c>
      <c r="F1810">
        <f>IF(ISERROR(VLOOKUP(Transaktionen[[#This Row],[Transaktionen]],BTT[Verwendete Transaktion (Pflichtauswahl)],1,FALSE)),"nein","ja")</f>
        <v/>
      </c>
    </row>
    <row r="1811">
      <c r="A1811" t="inlineStr">
        <is>
          <t>IK03</t>
        </is>
      </c>
      <c r="B1811" t="inlineStr">
        <is>
          <t>Meßpunkt anzeigen</t>
        </is>
      </c>
      <c r="C1811" t="inlineStr">
        <is>
          <t>PM</t>
        </is>
      </c>
      <c r="D1811" s="5" t="n">
        <v>517</v>
      </c>
      <c r="E1811" t="inlineStr">
        <is>
          <t>DIALOG</t>
        </is>
      </c>
      <c r="F1811">
        <f>IF(ISERROR(VLOOKUP(Transaktionen[[#This Row],[Transaktionen]],BTT[Verwendete Transaktion (Pflichtauswahl)],1,FALSE)),"nein","ja")</f>
        <v/>
      </c>
    </row>
    <row r="1812">
      <c r="A1812" t="inlineStr">
        <is>
          <t>IK04</t>
        </is>
      </c>
      <c r="B1812" t="inlineStr">
        <is>
          <t>Meßpunkte zum Objekt anlegen</t>
        </is>
      </c>
      <c r="C1812" t="inlineStr">
        <is>
          <t>PM</t>
        </is>
      </c>
      <c r="D1812" s="5" t="n">
        <v>12525</v>
      </c>
      <c r="E1812" t="inlineStr">
        <is>
          <t>DIALOG</t>
        </is>
      </c>
      <c r="F1812">
        <f>IF(ISERROR(VLOOKUP(Transaktionen[[#This Row],[Transaktionen]],BTT[Verwendete Transaktion (Pflichtauswahl)],1,FALSE)),"nein","ja")</f>
        <v/>
      </c>
    </row>
    <row r="1813">
      <c r="A1813" t="inlineStr">
        <is>
          <t>IK05</t>
        </is>
      </c>
      <c r="B1813" t="inlineStr">
        <is>
          <t>Meßpunkte zum Objekt ändern</t>
        </is>
      </c>
      <c r="C1813" t="inlineStr">
        <is>
          <t>PM</t>
        </is>
      </c>
      <c r="D1813" s="5" t="n">
        <v>39</v>
      </c>
      <c r="E1813" t="inlineStr"/>
      <c r="F1813">
        <f>IF(ISERROR(VLOOKUP(Transaktionen[[#This Row],[Transaktionen]],BTT[Verwendete Transaktion (Pflichtauswahl)],1,FALSE)),"nein","ja")</f>
        <v/>
      </c>
    </row>
    <row r="1814">
      <c r="A1814" t="inlineStr">
        <is>
          <t>IK06</t>
        </is>
      </c>
      <c r="B1814" t="inlineStr">
        <is>
          <t>Meßpunkte zum Objekt anzeigen</t>
        </is>
      </c>
      <c r="C1814" t="inlineStr">
        <is>
          <t>PM</t>
        </is>
      </c>
      <c r="D1814" s="5" t="n">
        <v>7</v>
      </c>
      <c r="E1814" t="inlineStr">
        <is>
          <t>DIALOG</t>
        </is>
      </c>
      <c r="F1814">
        <f>IF(ISERROR(VLOOKUP(Transaktionen[[#This Row],[Transaktionen]],BTT[Verwendete Transaktion (Pflichtauswahl)],1,FALSE)),"nein","ja")</f>
        <v/>
      </c>
    </row>
    <row r="1815">
      <c r="A1815" t="inlineStr">
        <is>
          <t>IK07</t>
        </is>
      </c>
      <c r="B1815" t="inlineStr">
        <is>
          <t>Meßpunkte anzeigen</t>
        </is>
      </c>
      <c r="C1815" t="inlineStr">
        <is>
          <t>PM</t>
        </is>
      </c>
      <c r="D1815" s="5" t="n">
        <v>14440</v>
      </c>
      <c r="E1815" t="inlineStr">
        <is>
          <t>DIALOG</t>
        </is>
      </c>
      <c r="F1815">
        <f>IF(ISERROR(VLOOKUP(Transaktionen[[#This Row],[Transaktionen]],BTT[Verwendete Transaktion (Pflichtauswahl)],1,FALSE)),"nein","ja")</f>
        <v/>
      </c>
    </row>
    <row r="1816">
      <c r="A1816" t="inlineStr">
        <is>
          <t>IK08</t>
        </is>
      </c>
      <c r="B1816" t="inlineStr">
        <is>
          <t>Meßpunkte ändern</t>
        </is>
      </c>
      <c r="C1816" t="inlineStr">
        <is>
          <t>PM</t>
        </is>
      </c>
      <c r="D1816" s="5" t="n">
        <v>414</v>
      </c>
      <c r="E1816" t="inlineStr">
        <is>
          <t>DIALOG</t>
        </is>
      </c>
      <c r="F1816">
        <f>IF(ISERROR(VLOOKUP(Transaktionen[[#This Row],[Transaktionen]],BTT[Verwendete Transaktion (Pflichtauswahl)],1,FALSE)),"nein","ja")</f>
        <v/>
      </c>
    </row>
    <row r="1817">
      <c r="A1817" t="inlineStr">
        <is>
          <t>IK09</t>
        </is>
      </c>
      <c r="B1817" t="inlineStr">
        <is>
          <t>Nummernkreispflege: IMPT</t>
        </is>
      </c>
      <c r="C1817" t="inlineStr">
        <is>
          <t>PM</t>
        </is>
      </c>
      <c r="D1817" s="5" t="n">
        <v>2</v>
      </c>
      <c r="E1817" t="inlineStr">
        <is>
          <t>DIALOG</t>
        </is>
      </c>
      <c r="F1817">
        <f>IF(ISERROR(VLOOKUP(Transaktionen[[#This Row],[Transaktionen]],BTT[Verwendete Transaktion (Pflichtauswahl)],1,FALSE)),"nein","ja")</f>
        <v/>
      </c>
    </row>
    <row r="1818">
      <c r="A1818" t="inlineStr">
        <is>
          <t>IK11</t>
        </is>
      </c>
      <c r="B1818" t="inlineStr">
        <is>
          <t>Meßbeleg anlegen</t>
        </is>
      </c>
      <c r="C1818" t="inlineStr">
        <is>
          <t>PM</t>
        </is>
      </c>
      <c r="D1818" s="5" t="n">
        <v>5796</v>
      </c>
      <c r="E1818" t="inlineStr">
        <is>
          <t>DIALOG</t>
        </is>
      </c>
      <c r="F1818">
        <f>IF(ISERROR(VLOOKUP(Transaktionen[[#This Row],[Transaktionen]],BTT[Verwendete Transaktion (Pflichtauswahl)],1,FALSE)),"nein","ja")</f>
        <v/>
      </c>
    </row>
    <row r="1819">
      <c r="A1819" t="inlineStr">
        <is>
          <t>IK12</t>
        </is>
      </c>
      <c r="B1819" t="inlineStr">
        <is>
          <t>Meßbeleg ändern</t>
        </is>
      </c>
      <c r="C1819" t="inlineStr">
        <is>
          <t>PM</t>
        </is>
      </c>
      <c r="D1819" s="5" t="n">
        <v>93625</v>
      </c>
      <c r="E1819" t="inlineStr">
        <is>
          <t>DIALOG</t>
        </is>
      </c>
      <c r="F1819">
        <f>IF(ISERROR(VLOOKUP(Transaktionen[[#This Row],[Transaktionen]],BTT[Verwendete Transaktion (Pflichtauswahl)],1,FALSE)),"nein","ja")</f>
        <v/>
      </c>
    </row>
    <row r="1820">
      <c r="A1820" t="inlineStr">
        <is>
          <t>IK13</t>
        </is>
      </c>
      <c r="B1820" t="inlineStr">
        <is>
          <t>Meßbeleg anzeigen</t>
        </is>
      </c>
      <c r="C1820" t="inlineStr">
        <is>
          <t>PM</t>
        </is>
      </c>
      <c r="D1820" s="5" t="n">
        <v>1940</v>
      </c>
      <c r="E1820" t="inlineStr">
        <is>
          <t>DIALOG</t>
        </is>
      </c>
      <c r="F1820">
        <f>IF(ISERROR(VLOOKUP(Transaktionen[[#This Row],[Transaktionen]],BTT[Verwendete Transaktion (Pflichtauswahl)],1,FALSE)),"nein","ja")</f>
        <v/>
      </c>
    </row>
    <row r="1821">
      <c r="A1821" t="inlineStr">
        <is>
          <t>IK14</t>
        </is>
      </c>
      <c r="B1821" t="inlineStr">
        <is>
          <t>Sammelerfassung Meßbelege</t>
        </is>
      </c>
      <c r="C1821" t="inlineStr">
        <is>
          <t>PM</t>
        </is>
      </c>
      <c r="D1821" s="5" t="n">
        <v>32</v>
      </c>
      <c r="E1821" t="inlineStr"/>
      <c r="F1821">
        <f>IF(ISERROR(VLOOKUP(Transaktionen[[#This Row],[Transaktionen]],BTT[Verwendete Transaktion (Pflichtauswahl)],1,FALSE)),"nein","ja")</f>
        <v/>
      </c>
    </row>
    <row r="1822">
      <c r="A1822" t="inlineStr">
        <is>
          <t>IK16</t>
        </is>
      </c>
      <c r="B1822" t="inlineStr">
        <is>
          <t>Sammelerfassung Meßbelege</t>
        </is>
      </c>
      <c r="C1822" t="inlineStr">
        <is>
          <t>PM</t>
        </is>
      </c>
      <c r="D1822" s="5" t="n">
        <v>17</v>
      </c>
      <c r="E1822" t="inlineStr">
        <is>
          <t>DIALOG</t>
        </is>
      </c>
      <c r="F1822">
        <f>IF(ISERROR(VLOOKUP(Transaktionen[[#This Row],[Transaktionen]],BTT[Verwendete Transaktion (Pflichtauswahl)],1,FALSE)),"nein","ja")</f>
        <v/>
      </c>
    </row>
    <row r="1823">
      <c r="A1823" t="inlineStr">
        <is>
          <t>IK17</t>
        </is>
      </c>
      <c r="B1823" t="inlineStr">
        <is>
          <t>Meßbelege anzeigen</t>
        </is>
      </c>
      <c r="C1823" t="inlineStr">
        <is>
          <t>PM</t>
        </is>
      </c>
      <c r="D1823" s="5" t="n">
        <v>3749</v>
      </c>
      <c r="E1823" t="inlineStr">
        <is>
          <t>DIALOG</t>
        </is>
      </c>
      <c r="F1823">
        <f>IF(ISERROR(VLOOKUP(Transaktionen[[#This Row],[Transaktionen]],BTT[Verwendete Transaktion (Pflichtauswahl)],1,FALSE)),"nein","ja")</f>
        <v/>
      </c>
    </row>
    <row r="1824">
      <c r="A1824" t="inlineStr">
        <is>
          <t>IK18</t>
        </is>
      </c>
      <c r="B1824" t="inlineStr">
        <is>
          <t>Meßbelege ändern</t>
        </is>
      </c>
      <c r="C1824" t="inlineStr">
        <is>
          <t>PM</t>
        </is>
      </c>
      <c r="D1824" s="5" t="n">
        <v>4832</v>
      </c>
      <c r="E1824" t="inlineStr">
        <is>
          <t>DIALOG</t>
        </is>
      </c>
      <c r="F1824">
        <f>IF(ISERROR(VLOOKUP(Transaktionen[[#This Row],[Transaktionen]],BTT[Verwendete Transaktion (Pflichtauswahl)],1,FALSE)),"nein","ja")</f>
        <v/>
      </c>
    </row>
    <row r="1825">
      <c r="A1825" t="inlineStr">
        <is>
          <t>IK21</t>
        </is>
      </c>
      <c r="B1825" t="inlineStr">
        <is>
          <t>Sammelerfassung Meßbelege</t>
        </is>
      </c>
      <c r="C1825" t="inlineStr">
        <is>
          <t>PM</t>
        </is>
      </c>
      <c r="D1825" s="5" t="n">
        <v>17</v>
      </c>
      <c r="E1825" t="inlineStr">
        <is>
          <t>DIALOG</t>
        </is>
      </c>
      <c r="F1825">
        <f>IF(ISERROR(VLOOKUP(Transaktionen[[#This Row],[Transaktionen]],BTT[Verwendete Transaktion (Pflichtauswahl)],1,FALSE)),"nein","ja")</f>
        <v/>
      </c>
    </row>
    <row r="1826">
      <c r="A1826" t="inlineStr">
        <is>
          <t>IK22</t>
        </is>
      </c>
      <c r="B1826" t="inlineStr">
        <is>
          <t>Sammelerfassung Meßbelege</t>
        </is>
      </c>
      <c r="C1826" t="inlineStr">
        <is>
          <t>PM</t>
        </is>
      </c>
      <c r="D1826" s="5" t="n">
        <v>8112</v>
      </c>
      <c r="E1826" t="inlineStr">
        <is>
          <t>DIALOG</t>
        </is>
      </c>
      <c r="F1826">
        <f>IF(ISERROR(VLOOKUP(Transaktionen[[#This Row],[Transaktionen]],BTT[Verwendete Transaktion (Pflichtauswahl)],1,FALSE)),"nein","ja")</f>
        <v/>
      </c>
    </row>
    <row r="1827">
      <c r="A1827" t="inlineStr">
        <is>
          <t>IK41</t>
        </is>
      </c>
      <c r="B1827" t="inlineStr">
        <is>
          <t>Meßbelege aus Archiv anzeigen</t>
        </is>
      </c>
      <c r="C1827" t="inlineStr">
        <is>
          <t>PM</t>
        </is>
      </c>
      <c r="D1827" s="5" t="n">
        <v>140</v>
      </c>
      <c r="E1827" t="inlineStr"/>
      <c r="F1827">
        <f>IF(ISERROR(VLOOKUP(Transaktionen[[#This Row],[Transaktionen]],BTT[Verwendete Transaktion (Pflichtauswahl)],1,FALSE)),"nein","ja")</f>
        <v/>
      </c>
    </row>
    <row r="1828">
      <c r="A1828" t="inlineStr">
        <is>
          <t>IL01</t>
        </is>
      </c>
      <c r="B1828" t="inlineStr">
        <is>
          <t>Techn.Platz anlegen</t>
        </is>
      </c>
      <c r="C1828" t="inlineStr">
        <is>
          <t>PM</t>
        </is>
      </c>
      <c r="D1828" s="5" t="n">
        <v>64660</v>
      </c>
      <c r="E1828" t="inlineStr">
        <is>
          <t>DIALOG</t>
        </is>
      </c>
      <c r="F1828">
        <f>IF(ISERROR(VLOOKUP(Transaktionen[[#This Row],[Transaktionen]],BTT[Verwendete Transaktion (Pflichtauswahl)],1,FALSE)),"nein","ja")</f>
        <v/>
      </c>
    </row>
    <row r="1829">
      <c r="A1829" t="inlineStr">
        <is>
          <t>IL02</t>
        </is>
      </c>
      <c r="B1829" t="inlineStr">
        <is>
          <t>Techn.Platz ändern</t>
        </is>
      </c>
      <c r="C1829" t="inlineStr">
        <is>
          <t>PM</t>
        </is>
      </c>
      <c r="D1829" s="5" t="n">
        <v>485019</v>
      </c>
      <c r="E1829" t="inlineStr">
        <is>
          <t>DIALOG</t>
        </is>
      </c>
      <c r="F1829">
        <f>IF(ISERROR(VLOOKUP(Transaktionen[[#This Row],[Transaktionen]],BTT[Verwendete Transaktion (Pflichtauswahl)],1,FALSE)),"nein","ja")</f>
        <v/>
      </c>
    </row>
    <row r="1830">
      <c r="A1830" t="inlineStr">
        <is>
          <t>IL03</t>
        </is>
      </c>
      <c r="B1830" t="inlineStr">
        <is>
          <t>Techn.Platz anzeigen</t>
        </is>
      </c>
      <c r="C1830" t="inlineStr">
        <is>
          <t>PM</t>
        </is>
      </c>
      <c r="D1830" s="5" t="n">
        <v>243699</v>
      </c>
      <c r="E1830" t="inlineStr">
        <is>
          <t>DIALOG</t>
        </is>
      </c>
      <c r="F1830">
        <f>IF(ISERROR(VLOOKUP(Transaktionen[[#This Row],[Transaktionen]],BTT[Verwendete Transaktion (Pflichtauswahl)],1,FALSE)),"nein","ja")</f>
        <v/>
      </c>
    </row>
    <row r="1831">
      <c r="A1831" t="inlineStr">
        <is>
          <t>IL04</t>
        </is>
      </c>
      <c r="B1831" t="inlineStr">
        <is>
          <t>Techn.Platz anlegen: Listerfassung</t>
        </is>
      </c>
      <c r="C1831" t="inlineStr">
        <is>
          <t>PM</t>
        </is>
      </c>
      <c r="D1831" s="5" t="n">
        <v>1351</v>
      </c>
      <c r="E1831" t="inlineStr">
        <is>
          <t>DIALOG</t>
        </is>
      </c>
      <c r="F1831">
        <f>IF(ISERROR(VLOOKUP(Transaktionen[[#This Row],[Transaktionen]],BTT[Verwendete Transaktion (Pflichtauswahl)],1,FALSE)),"nein","ja")</f>
        <v/>
      </c>
    </row>
    <row r="1832">
      <c r="A1832" t="inlineStr">
        <is>
          <t>IL05</t>
        </is>
      </c>
      <c r="B1832" t="inlineStr">
        <is>
          <t>Techn.Platz ändern</t>
        </is>
      </c>
      <c r="C1832" t="inlineStr">
        <is>
          <t>PM</t>
        </is>
      </c>
      <c r="D1832" s="5" t="n">
        <v>3749</v>
      </c>
      <c r="E1832" t="inlineStr">
        <is>
          <t>DIALOG</t>
        </is>
      </c>
      <c r="F1832">
        <f>IF(ISERROR(VLOOKUP(Transaktionen[[#This Row],[Transaktionen]],BTT[Verwendete Transaktion (Pflichtauswahl)],1,FALSE)),"nein","ja")</f>
        <v/>
      </c>
    </row>
    <row r="1833">
      <c r="A1833" t="inlineStr">
        <is>
          <t>IL06</t>
        </is>
      </c>
      <c r="B1833" t="inlineStr">
        <is>
          <t>Datenweitergabe von Techn.Platz</t>
        </is>
      </c>
      <c r="C1833" t="inlineStr">
        <is>
          <t>PM</t>
        </is>
      </c>
      <c r="D1833" s="5" t="n">
        <v>79</v>
      </c>
      <c r="E1833" t="inlineStr">
        <is>
          <t>DIALOG</t>
        </is>
      </c>
      <c r="F1833">
        <f>IF(ISERROR(VLOOKUP(Transaktionen[[#This Row],[Transaktionen]],BTT[Verwendete Transaktion (Pflichtauswahl)],1,FALSE)),"nein","ja")</f>
        <v/>
      </c>
    </row>
    <row r="1834">
      <c r="A1834" t="inlineStr">
        <is>
          <t>IL07</t>
        </is>
      </c>
      <c r="B1834" t="inlineStr">
        <is>
          <t>Techn. Platzliste (mehrstufig)</t>
        </is>
      </c>
      <c r="C1834" t="inlineStr">
        <is>
          <t>PM</t>
        </is>
      </c>
      <c r="D1834" s="5" t="n">
        <v>2490</v>
      </c>
      <c r="E1834" t="inlineStr">
        <is>
          <t>DIALOG</t>
        </is>
      </c>
      <c r="F1834">
        <f>IF(ISERROR(VLOOKUP(Transaktionen[[#This Row],[Transaktionen]],BTT[Verwendete Transaktion (Pflichtauswahl)],1,FALSE)),"nein","ja")</f>
        <v/>
      </c>
    </row>
    <row r="1835">
      <c r="A1835" t="inlineStr">
        <is>
          <t>IL08</t>
        </is>
      </c>
      <c r="B1835" t="inlineStr">
        <is>
          <t>Techn. Platz anlegen</t>
        </is>
      </c>
      <c r="C1835" t="inlineStr">
        <is>
          <t>PM</t>
        </is>
      </c>
      <c r="D1835" s="5" t="n">
        <v>4</v>
      </c>
      <c r="E1835" t="inlineStr">
        <is>
          <t>DIALOG</t>
        </is>
      </c>
      <c r="F1835">
        <f>IF(ISERROR(VLOOKUP(Transaktionen[[#This Row],[Transaktionen]],BTT[Verwendete Transaktion (Pflichtauswahl)],1,FALSE)),"nein","ja")</f>
        <v/>
      </c>
    </row>
    <row r="1836">
      <c r="A1836" t="inlineStr">
        <is>
          <t>IL09</t>
        </is>
      </c>
      <c r="B1836" t="inlineStr">
        <is>
          <t>Benutzerprofile zur Kennzeichnung</t>
        </is>
      </c>
      <c r="C1836" t="inlineStr">
        <is>
          <t>PM</t>
        </is>
      </c>
      <c r="D1836" s="5" t="n">
        <v>4</v>
      </c>
      <c r="E1836" t="inlineStr"/>
      <c r="F1836">
        <f>IF(ISERROR(VLOOKUP(Transaktionen[[#This Row],[Transaktionen]],BTT[Verwendete Transaktion (Pflichtauswahl)],1,FALSE)),"nein","ja")</f>
        <v/>
      </c>
      <c r="G1836" t="inlineStr">
        <is>
          <t>wurde durch die FV nicht benannt - ggf. nur geringe Nutzung der Transaktion</t>
        </is>
      </c>
    </row>
    <row r="1837">
      <c r="A1837" t="inlineStr">
        <is>
          <t>IL10</t>
        </is>
      </c>
      <c r="B1837" t="inlineStr">
        <is>
          <t>Wiederverwendbarkeit histor. Kennz.</t>
        </is>
      </c>
      <c r="C1837" t="inlineStr">
        <is>
          <t>PM</t>
        </is>
      </c>
      <c r="D1837" s="5" t="n">
        <v>689</v>
      </c>
      <c r="E1837" t="inlineStr">
        <is>
          <t>DIALOG</t>
        </is>
      </c>
      <c r="F1837">
        <f>IF(ISERROR(VLOOKUP(Transaktionen[[#This Row],[Transaktionen]],BTT[Verwendete Transaktion (Pflichtauswahl)],1,FALSE)),"nein","ja")</f>
        <v/>
      </c>
    </row>
    <row r="1838">
      <c r="A1838" t="inlineStr">
        <is>
          <t>IL11</t>
        </is>
      </c>
      <c r="B1838" t="inlineStr">
        <is>
          <t>Referenzplatz anlegen</t>
        </is>
      </c>
      <c r="C1838" t="inlineStr">
        <is>
          <t>PM</t>
        </is>
      </c>
      <c r="D1838" s="5" t="n">
        <v>20</v>
      </c>
      <c r="E1838" t="inlineStr">
        <is>
          <t>DIALOG</t>
        </is>
      </c>
      <c r="F1838">
        <f>IF(ISERROR(VLOOKUP(Transaktionen[[#This Row],[Transaktionen]],BTT[Verwendete Transaktion (Pflichtauswahl)],1,FALSE)),"nein","ja")</f>
        <v/>
      </c>
    </row>
    <row r="1839">
      <c r="A1839" t="inlineStr">
        <is>
          <t>IL12</t>
        </is>
      </c>
      <c r="B1839" t="inlineStr">
        <is>
          <t>Referenzplatz ändern</t>
        </is>
      </c>
      <c r="C1839" t="inlineStr">
        <is>
          <t>PM</t>
        </is>
      </c>
      <c r="D1839" s="5" t="n">
        <v>8</v>
      </c>
      <c r="E1839" t="inlineStr">
        <is>
          <t>DIALOG</t>
        </is>
      </c>
      <c r="F1839">
        <f>IF(ISERROR(VLOOKUP(Transaktionen[[#This Row],[Transaktionen]],BTT[Verwendete Transaktion (Pflichtauswahl)],1,FALSE)),"nein","ja")</f>
        <v/>
      </c>
    </row>
    <row r="1840">
      <c r="A1840" t="inlineStr">
        <is>
          <t>IL13</t>
        </is>
      </c>
      <c r="B1840" t="inlineStr">
        <is>
          <t>Referenzplatz anzeigen</t>
        </is>
      </c>
      <c r="C1840" t="inlineStr">
        <is>
          <t>PM</t>
        </is>
      </c>
      <c r="D1840" s="5" t="n">
        <v>8</v>
      </c>
      <c r="E1840" t="inlineStr">
        <is>
          <t>DIALOG</t>
        </is>
      </c>
      <c r="F1840">
        <f>IF(ISERROR(VLOOKUP(Transaktionen[[#This Row],[Transaktionen]],BTT[Verwendete Transaktion (Pflichtauswahl)],1,FALSE)),"nein","ja")</f>
        <v/>
      </c>
    </row>
    <row r="1841">
      <c r="A1841" t="inlineStr">
        <is>
          <t>IL14</t>
        </is>
      </c>
      <c r="B1841" t="inlineStr">
        <is>
          <t>Referenzplatz anlegen: Listerfassung</t>
        </is>
      </c>
      <c r="C1841" t="inlineStr">
        <is>
          <t>PM</t>
        </is>
      </c>
      <c r="D1841" s="5" t="n">
        <v>70</v>
      </c>
      <c r="E1841" t="inlineStr"/>
      <c r="F1841">
        <f>IF(ISERROR(VLOOKUP(Transaktionen[[#This Row],[Transaktionen]],BTT[Verwendete Transaktion (Pflichtauswahl)],1,FALSE)),"nein","ja")</f>
        <v/>
      </c>
      <c r="G1841" t="inlineStr">
        <is>
          <t>wurde durch die FV nicht benannt - ggf. nur geringe Nutzung der Transaktion</t>
        </is>
      </c>
    </row>
    <row r="1842">
      <c r="A1842" t="inlineStr">
        <is>
          <t>IL17</t>
        </is>
      </c>
      <c r="B1842" t="inlineStr">
        <is>
          <t>Datenübernahme nachholen</t>
        </is>
      </c>
      <c r="C1842" t="inlineStr">
        <is>
          <t>PM</t>
        </is>
      </c>
      <c r="D1842" s="5" t="n">
        <v>30</v>
      </c>
      <c r="E1842" t="inlineStr">
        <is>
          <t>DIALOG</t>
        </is>
      </c>
      <c r="F1842">
        <f>IF(ISERROR(VLOOKUP(Transaktionen[[#This Row],[Transaktionen]],BTT[Verwendete Transaktion (Pflichtauswahl)],1,FALSE)),"nein","ja")</f>
        <v/>
      </c>
      <c r="G1842" t="inlineStr">
        <is>
          <t>wurde durch die FV nicht benannt - ggf. nur geringe Nutzung der Transaktion</t>
        </is>
      </c>
    </row>
    <row r="1843">
      <c r="A1843" t="inlineStr">
        <is>
          <t>IL18</t>
        </is>
      </c>
      <c r="B1843" t="inlineStr">
        <is>
          <t>Datenweitergabe von Equipment</t>
        </is>
      </c>
      <c r="C1843" t="inlineStr">
        <is>
          <t>PM</t>
        </is>
      </c>
      <c r="D1843" s="5" t="n">
        <v>24</v>
      </c>
      <c r="E1843" t="inlineStr">
        <is>
          <t>DIALOG</t>
        </is>
      </c>
      <c r="F1843">
        <f>IF(ISERROR(VLOOKUP(Transaktionen[[#This Row],[Transaktionen]],BTT[Verwendete Transaktion (Pflichtauswahl)],1,FALSE)),"nein","ja")</f>
        <v/>
      </c>
    </row>
    <row r="1844">
      <c r="A1844" t="inlineStr">
        <is>
          <t>IM01</t>
        </is>
      </c>
      <c r="B1844" t="inlineStr">
        <is>
          <t>Hinzufügen InvProgramm</t>
        </is>
      </c>
      <c r="C1844" t="inlineStr">
        <is>
          <t>IM</t>
        </is>
      </c>
      <c r="D1844" s="5" t="n">
        <v>184</v>
      </c>
      <c r="E1844" t="inlineStr">
        <is>
          <t>DIALOG</t>
        </is>
      </c>
      <c r="F1844">
        <f>IF(ISERROR(VLOOKUP(Transaktionen[[#This Row],[Transaktionen]],BTT[Verwendete Transaktion (Pflichtauswahl)],1,FALSE)),"nein","ja")</f>
        <v/>
      </c>
    </row>
    <row r="1845">
      <c r="A1845" t="inlineStr">
        <is>
          <t>IM02</t>
        </is>
      </c>
      <c r="B1845" t="inlineStr">
        <is>
          <t>Ändern InvProgramm</t>
        </is>
      </c>
      <c r="C1845" t="inlineStr">
        <is>
          <t>IM</t>
        </is>
      </c>
      <c r="D1845" s="5" t="n">
        <v>1427</v>
      </c>
      <c r="E1845" t="inlineStr">
        <is>
          <t>DIALOG</t>
        </is>
      </c>
      <c r="F1845">
        <f>IF(ISERROR(VLOOKUP(Transaktionen[[#This Row],[Transaktionen]],BTT[Verwendete Transaktion (Pflichtauswahl)],1,FALSE)),"nein","ja")</f>
        <v/>
      </c>
    </row>
    <row r="1846">
      <c r="A1846" t="inlineStr">
        <is>
          <t>IM03</t>
        </is>
      </c>
      <c r="B1846" t="inlineStr">
        <is>
          <t>Anzeigen InvProgramm</t>
        </is>
      </c>
      <c r="C1846" t="inlineStr">
        <is>
          <t>IM</t>
        </is>
      </c>
      <c r="D1846" s="5" t="n">
        <v>682</v>
      </c>
      <c r="E1846" t="inlineStr">
        <is>
          <t>DIALOG</t>
        </is>
      </c>
      <c r="F1846">
        <f>IF(ISERROR(VLOOKUP(Transaktionen[[#This Row],[Transaktionen]],BTT[Verwendete Transaktion (Pflichtauswahl)],1,FALSE)),"nein","ja")</f>
        <v/>
      </c>
    </row>
    <row r="1847">
      <c r="A1847" t="inlineStr">
        <is>
          <t>IM05</t>
        </is>
      </c>
      <c r="B1847" t="inlineStr">
        <is>
          <t>Umhängen von Maßnahmen/Anforderungen</t>
        </is>
      </c>
      <c r="C1847" t="inlineStr">
        <is>
          <t>IM</t>
        </is>
      </c>
      <c r="D1847" s="5" t="n">
        <v>49</v>
      </c>
      <c r="E1847" t="inlineStr">
        <is>
          <t>DIALOG</t>
        </is>
      </c>
      <c r="F1847">
        <f>IF(ISERROR(VLOOKUP(Transaktionen[[#This Row],[Transaktionen]],BTT[Verwendete Transaktion (Pflichtauswahl)],1,FALSE)),"nein","ja")</f>
        <v/>
      </c>
    </row>
    <row r="1848">
      <c r="A1848" t="inlineStr">
        <is>
          <t>IM11</t>
        </is>
      </c>
      <c r="B1848" t="inlineStr">
        <is>
          <t>Hinzufügen InvProgrammposition</t>
        </is>
      </c>
      <c r="C1848" t="inlineStr">
        <is>
          <t>IM</t>
        </is>
      </c>
      <c r="D1848" s="5" t="n">
        <v>48</v>
      </c>
      <c r="E1848" t="inlineStr">
        <is>
          <t>DIALOG</t>
        </is>
      </c>
      <c r="F1848">
        <f>IF(ISERROR(VLOOKUP(Transaktionen[[#This Row],[Transaktionen]],BTT[Verwendete Transaktion (Pflichtauswahl)],1,FALSE)),"nein","ja")</f>
        <v/>
      </c>
    </row>
    <row r="1849">
      <c r="A1849" t="inlineStr">
        <is>
          <t>IM12</t>
        </is>
      </c>
      <c r="B1849" t="inlineStr">
        <is>
          <t>Ändern InvProgrammposition</t>
        </is>
      </c>
      <c r="C1849" t="inlineStr">
        <is>
          <t>IM</t>
        </is>
      </c>
      <c r="D1849" s="5" t="n">
        <v>34</v>
      </c>
      <c r="E1849" t="inlineStr">
        <is>
          <t>DIALOG</t>
        </is>
      </c>
      <c r="F1849">
        <f>IF(ISERROR(VLOOKUP(Transaktionen[[#This Row],[Transaktionen]],BTT[Verwendete Transaktion (Pflichtauswahl)],1,FALSE)),"nein","ja")</f>
        <v/>
      </c>
    </row>
    <row r="1850">
      <c r="A1850" t="inlineStr">
        <is>
          <t>IM13</t>
        </is>
      </c>
      <c r="B1850" t="inlineStr">
        <is>
          <t>Anzeigen InvProgrammposition</t>
        </is>
      </c>
      <c r="C1850" t="inlineStr">
        <is>
          <t>IM</t>
        </is>
      </c>
      <c r="D1850" s="5" t="n">
        <v>2019</v>
      </c>
      <c r="E1850" t="inlineStr">
        <is>
          <t>DIALOG</t>
        </is>
      </c>
      <c r="F1850">
        <f>IF(ISERROR(VLOOKUP(Transaktionen[[#This Row],[Transaktionen]],BTT[Verwendete Transaktion (Pflichtauswahl)],1,FALSE)),"nein","ja")</f>
        <v/>
      </c>
    </row>
    <row r="1851">
      <c r="A1851" t="inlineStr">
        <is>
          <t>IM22</t>
        </is>
      </c>
      <c r="B1851" t="inlineStr">
        <is>
          <t>Ändern InvProgrammstruktur</t>
        </is>
      </c>
      <c r="C1851" t="inlineStr">
        <is>
          <t>IM</t>
        </is>
      </c>
      <c r="D1851" s="5" t="n">
        <v>19913</v>
      </c>
      <c r="E1851" t="inlineStr">
        <is>
          <t>DIALOG</t>
        </is>
      </c>
      <c r="F1851">
        <f>IF(ISERROR(VLOOKUP(Transaktionen[[#This Row],[Transaktionen]],BTT[Verwendete Transaktion (Pflichtauswahl)],1,FALSE)),"nein","ja")</f>
        <v/>
      </c>
    </row>
    <row r="1852">
      <c r="A1852" t="inlineStr">
        <is>
          <t>IM23</t>
        </is>
      </c>
      <c r="B1852" t="inlineStr">
        <is>
          <t>Anzeigen InvProgrammstruktur</t>
        </is>
      </c>
      <c r="C1852" t="inlineStr">
        <is>
          <t>IM</t>
        </is>
      </c>
      <c r="D1852" s="5" t="n">
        <v>53642</v>
      </c>
      <c r="E1852" t="inlineStr">
        <is>
          <t>DIALOG</t>
        </is>
      </c>
      <c r="F1852">
        <f>IF(ISERROR(VLOOKUP(Transaktionen[[#This Row],[Transaktionen]],BTT[Verwendete Transaktion (Pflichtauswahl)],1,FALSE)),"nein","ja")</f>
        <v/>
      </c>
    </row>
    <row r="1853">
      <c r="A1853" t="inlineStr">
        <is>
          <t>IM27</t>
        </is>
      </c>
      <c r="B1853" t="inlineStr">
        <is>
          <t>IM: Eröffnung neues Gen.Jhr.</t>
        </is>
      </c>
      <c r="C1853" t="inlineStr">
        <is>
          <t>IM</t>
        </is>
      </c>
      <c r="D1853" s="5" t="n">
        <v>280</v>
      </c>
      <c r="E1853" t="inlineStr">
        <is>
          <t>DIALOG</t>
        </is>
      </c>
      <c r="F1853">
        <f>IF(ISERROR(VLOOKUP(Transaktionen[[#This Row],[Transaktionen]],BTT[Verwendete Transaktion (Pflichtauswahl)],1,FALSE)),"nein","ja")</f>
        <v/>
      </c>
    </row>
    <row r="1854">
      <c r="A1854" t="inlineStr">
        <is>
          <t>IM27_CLOSE</t>
        </is>
      </c>
      <c r="B1854" t="inlineStr">
        <is>
          <t>IM: Abschluß altes Gen.Jhr.</t>
        </is>
      </c>
      <c r="C1854" t="inlineStr">
        <is>
          <t>IM</t>
        </is>
      </c>
      <c r="D1854" s="5" t="n">
        <v>240</v>
      </c>
      <c r="E1854" t="inlineStr">
        <is>
          <t>DIALOG</t>
        </is>
      </c>
      <c r="F1854">
        <f>IF(ISERROR(VLOOKUP(Transaktionen[[#This Row],[Transaktionen]],BTT[Verwendete Transaktion (Pflichtauswahl)],1,FALSE)),"nein","ja")</f>
        <v/>
      </c>
    </row>
    <row r="1855">
      <c r="A1855" t="inlineStr">
        <is>
          <t>IM27_REPEAT</t>
        </is>
      </c>
      <c r="B1855" t="inlineStr">
        <is>
          <t>IM: Eröffnung neues Gen.Jhr. - Wdh.</t>
        </is>
      </c>
      <c r="C1855" t="inlineStr">
        <is>
          <t>IM</t>
        </is>
      </c>
      <c r="D1855" s="5" t="n">
        <v>630</v>
      </c>
      <c r="E1855" t="inlineStr">
        <is>
          <t>DIALOG</t>
        </is>
      </c>
      <c r="F1855">
        <f>IF(ISERROR(VLOOKUP(Transaktionen[[#This Row],[Transaktionen]],BTT[Verwendete Transaktion (Pflichtauswahl)],1,FALSE)),"nein","ja")</f>
        <v/>
      </c>
    </row>
    <row r="1856">
      <c r="A1856" t="inlineStr">
        <is>
          <t>IM30</t>
        </is>
      </c>
      <c r="B1856" t="inlineStr">
        <is>
          <t>Ändern Nachtrag InvProgrammposition</t>
        </is>
      </c>
      <c r="C1856" t="inlineStr">
        <is>
          <t>IM</t>
        </is>
      </c>
      <c r="D1856" s="5" t="inlineStr"/>
      <c r="E1856" t="inlineStr"/>
      <c r="F1856">
        <f>IF(ISERROR(VLOOKUP(Transaktionen[[#This Row],[Transaktionen]],BTT[Verwendete Transaktion (Pflichtauswahl)],1,FALSE)),"nein","ja")</f>
        <v/>
      </c>
      <c r="G1856" t="inlineStr">
        <is>
          <t>in neuester Auswertung von Steffen nicht mehr vorhanden</t>
        </is>
      </c>
    </row>
    <row r="1857">
      <c r="A1857" t="inlineStr">
        <is>
          <t>IM32</t>
        </is>
      </c>
      <c r="B1857" t="inlineStr">
        <is>
          <t>Ändern Budget InvProgrammposition</t>
        </is>
      </c>
      <c r="C1857" t="inlineStr">
        <is>
          <t>IM</t>
        </is>
      </c>
      <c r="D1857" s="5" t="n">
        <v>4</v>
      </c>
      <c r="E1857" t="inlineStr">
        <is>
          <t>DIALOG</t>
        </is>
      </c>
      <c r="F1857">
        <f>IF(ISERROR(VLOOKUP(Transaktionen[[#This Row],[Transaktionen]],BTT[Verwendete Transaktion (Pflichtauswahl)],1,FALSE)),"nein","ja")</f>
        <v/>
      </c>
    </row>
    <row r="1858">
      <c r="A1858" t="inlineStr">
        <is>
          <t>IM33</t>
        </is>
      </c>
      <c r="B1858" t="inlineStr">
        <is>
          <t>Anzeigen Budget InvProgrammposition</t>
        </is>
      </c>
      <c r="C1858" t="inlineStr">
        <is>
          <t>IM</t>
        </is>
      </c>
      <c r="D1858" s="5" t="n">
        <v>20</v>
      </c>
      <c r="E1858" t="inlineStr">
        <is>
          <t>DIALOG</t>
        </is>
      </c>
      <c r="F1858">
        <f>IF(ISERROR(VLOOKUP(Transaktionen[[#This Row],[Transaktionen]],BTT[Verwendete Transaktion (Pflichtauswahl)],1,FALSE)),"nein","ja")</f>
        <v/>
      </c>
    </row>
    <row r="1859">
      <c r="A1859" t="inlineStr">
        <is>
          <t>IM34</t>
        </is>
      </c>
      <c r="B1859" t="inlineStr">
        <is>
          <t>Planvorschlagsermittlung IM</t>
        </is>
      </c>
      <c r="C1859" t="inlineStr">
        <is>
          <t>IM</t>
        </is>
      </c>
      <c r="D1859" s="5" t="inlineStr"/>
      <c r="E1859" t="inlineStr"/>
      <c r="F1859">
        <f>IF(ISERROR(VLOOKUP(Transaktionen[[#This Row],[Transaktionen]],BTT[Verwendete Transaktion (Pflichtauswahl)],1,FALSE)),"nein","ja")</f>
        <v/>
      </c>
      <c r="G1859" t="inlineStr">
        <is>
          <t>in neuester Auswertung von Steffen nicht mehr vorhanden</t>
        </is>
      </c>
    </row>
    <row r="1860">
      <c r="A1860" t="inlineStr">
        <is>
          <t>IM35</t>
        </is>
      </c>
      <c r="B1860" t="inlineStr">
        <is>
          <t>Ändern Plan InvProgrammposition</t>
        </is>
      </c>
      <c r="C1860" t="inlineStr">
        <is>
          <t>IM</t>
        </is>
      </c>
      <c r="D1860" s="5" t="n">
        <v>20</v>
      </c>
      <c r="E1860" t="inlineStr"/>
      <c r="F1860">
        <f>IF(ISERROR(VLOOKUP(Transaktionen[[#This Row],[Transaktionen]],BTT[Verwendete Transaktion (Pflichtauswahl)],1,FALSE)),"nein","ja")</f>
        <v/>
      </c>
    </row>
    <row r="1861">
      <c r="A1861" t="inlineStr">
        <is>
          <t>IM36</t>
        </is>
      </c>
      <c r="B1861" t="inlineStr">
        <is>
          <t>Anzeigen Plan InvProgrammposition</t>
        </is>
      </c>
      <c r="C1861" t="inlineStr">
        <is>
          <t>IM</t>
        </is>
      </c>
      <c r="D1861" s="5" t="n">
        <v>67</v>
      </c>
      <c r="E1861" t="inlineStr">
        <is>
          <t>DIALOG</t>
        </is>
      </c>
      <c r="F1861">
        <f>IF(ISERROR(VLOOKUP(Transaktionen[[#This Row],[Transaktionen]],BTT[Verwendete Transaktion (Pflichtauswahl)],1,FALSE)),"nein","ja")</f>
        <v/>
      </c>
    </row>
    <row r="1862">
      <c r="A1862" t="inlineStr">
        <is>
          <t>IM43</t>
        </is>
      </c>
      <c r="B1862" t="inlineStr">
        <is>
          <t>Anzeigen Budget operative Objekte</t>
        </is>
      </c>
      <c r="C1862" t="inlineStr">
        <is>
          <t>IM</t>
        </is>
      </c>
      <c r="D1862" s="5" t="inlineStr"/>
      <c r="E1862" t="inlineStr"/>
      <c r="F1862">
        <f>IF(ISERROR(VLOOKUP(Transaktionen[[#This Row],[Transaktionen]],BTT[Verwendete Transaktion (Pflichtauswahl)],1,FALSE)),"nein","ja")</f>
        <v/>
      </c>
      <c r="G1862" t="inlineStr">
        <is>
          <t>in neuester Auswertung von Steffen nicht mehr vorhanden</t>
        </is>
      </c>
    </row>
    <row r="1863">
      <c r="A1863" t="inlineStr">
        <is>
          <t>IM44</t>
        </is>
      </c>
      <c r="B1863" t="inlineStr">
        <is>
          <t>Budgetvorschlagsermittlung IM</t>
        </is>
      </c>
      <c r="C1863" t="inlineStr">
        <is>
          <t>IM</t>
        </is>
      </c>
      <c r="D1863" s="5" t="inlineStr"/>
      <c r="E1863" t="inlineStr"/>
      <c r="F1863">
        <f>IF(ISERROR(VLOOKUP(Transaktionen[[#This Row],[Transaktionen]],BTT[Verwendete Transaktion (Pflichtauswahl)],1,FALSE)),"nein","ja")</f>
        <v/>
      </c>
      <c r="G1863" t="inlineStr">
        <is>
          <t>in neuester Auswertung von Steffen nicht mehr vorhanden</t>
        </is>
      </c>
    </row>
    <row r="1864">
      <c r="A1864" t="inlineStr">
        <is>
          <t>IM53</t>
        </is>
      </c>
      <c r="B1864" t="inlineStr">
        <is>
          <t>Budgetverteilung anzeigen</t>
        </is>
      </c>
      <c r="C1864" t="inlineStr">
        <is>
          <t>IM</t>
        </is>
      </c>
      <c r="D1864" s="5" t="inlineStr"/>
      <c r="E1864" t="inlineStr"/>
      <c r="F1864">
        <f>IF(ISERROR(VLOOKUP(Transaktionen[[#This Row],[Transaktionen]],BTT[Verwendete Transaktion (Pflichtauswahl)],1,FALSE)),"nein","ja")</f>
        <v/>
      </c>
      <c r="G1864" t="inlineStr">
        <is>
          <t>in neuester Auswertung von Steffen nicht mehr vorhanden</t>
        </is>
      </c>
    </row>
    <row r="1865">
      <c r="A1865" t="inlineStr">
        <is>
          <t>IMA11</t>
        </is>
      </c>
      <c r="B1865" t="inlineStr">
        <is>
          <t>Einzelbearbeitung</t>
        </is>
      </c>
      <c r="C1865" t="inlineStr">
        <is>
          <t>IM</t>
        </is>
      </c>
      <c r="D1865" s="5" t="n">
        <v>10</v>
      </c>
      <c r="E1865" t="inlineStr">
        <is>
          <t>DIALOG</t>
        </is>
      </c>
      <c r="F1865">
        <f>IF(ISERROR(VLOOKUP(Transaktionen[[#This Row],[Transaktionen]],BTT[Verwendete Transaktion (Pflichtauswahl)],1,FALSE)),"nein","ja")</f>
        <v/>
      </c>
    </row>
    <row r="1866">
      <c r="A1866" t="inlineStr">
        <is>
          <t>IMA3N</t>
        </is>
      </c>
      <c r="B1866" t="inlineStr">
        <is>
          <t>Maßnahmenanforderung anzeigen</t>
        </is>
      </c>
      <c r="C1866" t="inlineStr">
        <is>
          <t>IM</t>
        </is>
      </c>
      <c r="D1866" s="5" t="n">
        <v>15</v>
      </c>
      <c r="E1866" t="inlineStr">
        <is>
          <t>DIALOG</t>
        </is>
      </c>
      <c r="F1866">
        <f>IF(ISERROR(VLOOKUP(Transaktionen[[#This Row],[Transaktionen]],BTT[Verwendete Transaktion (Pflichtauswahl)],1,FALSE)),"nein","ja")</f>
        <v/>
      </c>
    </row>
    <row r="1867">
      <c r="A1867" t="inlineStr">
        <is>
          <t>IMEO_GEN</t>
        </is>
      </c>
      <c r="B1867" t="inlineStr">
        <is>
          <t>Anlegen InvProgramm aus UOrg</t>
        </is>
      </c>
      <c r="C1867" t="inlineStr">
        <is>
          <t>IM</t>
        </is>
      </c>
      <c r="D1867" s="5" t="inlineStr"/>
      <c r="E1867" t="inlineStr"/>
      <c r="F1867">
        <f>IF(ISERROR(VLOOKUP(Transaktionen[[#This Row],[Transaktionen]],BTT[Verwendete Transaktion (Pflichtauswahl)],1,FALSE)),"nein","ja")</f>
        <v/>
      </c>
      <c r="G1867" t="inlineStr">
        <is>
          <t>in neuester Auswertung von Steffen nicht mehr vorhanden</t>
        </is>
      </c>
    </row>
    <row r="1868">
      <c r="A1868" t="inlineStr">
        <is>
          <t>IMEO3</t>
        </is>
      </c>
      <c r="B1868" t="inlineStr">
        <is>
          <t>InvProgramm in der UOrg anzeigen</t>
        </is>
      </c>
      <c r="C1868" t="inlineStr">
        <is>
          <t>IM</t>
        </is>
      </c>
      <c r="D1868" s="5" t="inlineStr"/>
      <c r="E1868" t="inlineStr"/>
      <c r="F1868">
        <f>IF(ISERROR(VLOOKUP(Transaktionen[[#This Row],[Transaktionen]],BTT[Verwendete Transaktion (Pflichtauswahl)],1,FALSE)),"nein","ja")</f>
        <v/>
      </c>
      <c r="G1868" t="inlineStr">
        <is>
          <t>in neuester Auswertung von Steffen nicht mehr vorhanden</t>
        </is>
      </c>
    </row>
    <row r="1869">
      <c r="A1869" t="inlineStr">
        <is>
          <t>IMR3</t>
        </is>
      </c>
      <c r="B1869" t="inlineStr">
        <is>
          <t>Löschen InvProgramm komplett</t>
        </is>
      </c>
      <c r="C1869" t="inlineStr">
        <is>
          <t>PM</t>
        </is>
      </c>
      <c r="D1869" s="5" t="inlineStr"/>
      <c r="E1869" t="inlineStr"/>
      <c r="F1869">
        <f>IF(ISERROR(VLOOKUP(Transaktionen[[#This Row],[Transaktionen]],BTT[Verwendete Transaktion (Pflichtauswahl)],1,FALSE)),"nein","ja")</f>
        <v/>
      </c>
      <c r="G1869" t="inlineStr">
        <is>
          <t>wurde durch die FV nicht benannt - ggf. nur geringe Nutzung der Transaktion</t>
        </is>
      </c>
    </row>
    <row r="1870">
      <c r="A1870" t="inlineStr">
        <is>
          <t>IMR4</t>
        </is>
      </c>
      <c r="B1870" t="inlineStr">
        <is>
          <t>MaßnAnfordrg. o.Auftlg.  o.Varianten</t>
        </is>
      </c>
      <c r="C1870" t="inlineStr">
        <is>
          <t>PM</t>
        </is>
      </c>
      <c r="D1870" s="5" t="n">
        <v>63</v>
      </c>
      <c r="E1870" t="inlineStr">
        <is>
          <t>DIALOG</t>
        </is>
      </c>
      <c r="F1870">
        <f>IF(ISERROR(VLOOKUP(Transaktionen[[#This Row],[Transaktionen]],BTT[Verwendete Transaktion (Pflichtauswahl)],1,FALSE)),"nein","ja")</f>
        <v/>
      </c>
      <c r="G1870" t="inlineStr">
        <is>
          <t>wurde durch die FV nicht benannt - ggf. nur geringe Nutzung der Transaktion</t>
        </is>
      </c>
    </row>
    <row r="1871">
      <c r="A1871" t="inlineStr">
        <is>
          <t>IMR8</t>
        </is>
      </c>
      <c r="B1871" t="inlineStr">
        <is>
          <t>Nicht zugeordnete Maßn./Anf.</t>
        </is>
      </c>
      <c r="C1871" t="inlineStr">
        <is>
          <t>IM</t>
        </is>
      </c>
      <c r="D1871" s="5" t="inlineStr"/>
      <c r="E1871" t="inlineStr"/>
      <c r="F1871">
        <f>IF(ISERROR(VLOOKUP(Transaktionen[[#This Row],[Transaktionen]],BTT[Verwendete Transaktion (Pflichtauswahl)],1,FALSE)),"nein","ja")</f>
        <v/>
      </c>
      <c r="G1871" t="inlineStr">
        <is>
          <t>in neuester Auswertung von Steffen nicht mehr vorhanden</t>
        </is>
      </c>
    </row>
    <row r="1872">
      <c r="A1872" t="inlineStr">
        <is>
          <t>IMR9</t>
        </is>
      </c>
      <c r="B1872" t="inlineStr">
        <is>
          <t>Vererbungsprüfung InvProgramm</t>
        </is>
      </c>
      <c r="C1872" t="inlineStr">
        <is>
          <t>IM</t>
        </is>
      </c>
      <c r="D1872" s="5" t="n">
        <v>70</v>
      </c>
      <c r="E1872" t="inlineStr"/>
      <c r="F1872">
        <f>IF(ISERROR(VLOOKUP(Transaktionen[[#This Row],[Transaktionen]],BTT[Verwendete Transaktion (Pflichtauswahl)],1,FALSE)),"nein","ja")</f>
        <v/>
      </c>
    </row>
    <row r="1873">
      <c r="A1873" t="inlineStr">
        <is>
          <t>IMV2</t>
        </is>
      </c>
      <c r="B1873" t="inlineStr">
        <is>
          <t>Änderungen InvProgrammpositionen</t>
        </is>
      </c>
      <c r="C1873" t="inlineStr">
        <is>
          <t>IM</t>
        </is>
      </c>
      <c r="D1873" s="5" t="inlineStr"/>
      <c r="E1873" t="inlineStr"/>
      <c r="F1873">
        <f>IF(ISERROR(VLOOKUP(Transaktionen[[#This Row],[Transaktionen]],BTT[Verwendete Transaktion (Pflichtauswahl)],1,FALSE)),"nein","ja")</f>
        <v/>
      </c>
      <c r="G1873" t="inlineStr">
        <is>
          <t>in neuester Auswertung von Steffen nicht mehr vorhanden</t>
        </is>
      </c>
    </row>
    <row r="1874">
      <c r="A1874" t="inlineStr">
        <is>
          <t>IN04</t>
        </is>
      </c>
      <c r="B1874" t="inlineStr">
        <is>
          <t>Objektverb. Techn. Plätze anlegen</t>
        </is>
      </c>
      <c r="C1874" t="inlineStr">
        <is>
          <t>FI-AP</t>
        </is>
      </c>
      <c r="D1874" s="5" t="n">
        <v>6</v>
      </c>
      <c r="E1874" t="inlineStr">
        <is>
          <t>DIALOG</t>
        </is>
      </c>
      <c r="F1874">
        <f>IF(ISERROR(VLOOKUP(Transaktionen[[#This Row],[Transaktionen]],BTT[Verwendete Transaktion (Pflichtauswahl)],1,FALSE)),"nein","ja")</f>
        <v/>
      </c>
    </row>
    <row r="1875">
      <c r="A1875" t="inlineStr">
        <is>
          <t>IN05</t>
        </is>
      </c>
      <c r="B1875" t="inlineStr">
        <is>
          <t>Objektverb. Techn. Plätze ändern</t>
        </is>
      </c>
      <c r="C1875" t="inlineStr">
        <is>
          <t>PM</t>
        </is>
      </c>
      <c r="D1875" s="5" t="n">
        <v>4</v>
      </c>
      <c r="E1875" t="inlineStr"/>
      <c r="F1875">
        <f>IF(ISERROR(VLOOKUP(Transaktionen[[#This Row],[Transaktionen]],BTT[Verwendete Transaktion (Pflichtauswahl)],1,FALSE)),"nein","ja")</f>
        <v/>
      </c>
      <c r="G1875" t="inlineStr">
        <is>
          <t>wurde durch die FV nicht benannt - ggf. nur geringe Nutzung der Transaktion</t>
        </is>
      </c>
    </row>
    <row r="1876">
      <c r="A1876" t="inlineStr">
        <is>
          <t>IN06</t>
        </is>
      </c>
      <c r="B1876" t="inlineStr">
        <is>
          <t>Objektverb. Techn. Plätze anzeigen</t>
        </is>
      </c>
      <c r="C1876" t="inlineStr">
        <is>
          <t>FI-AP</t>
        </is>
      </c>
      <c r="D1876" s="5" t="n">
        <v>20</v>
      </c>
      <c r="E1876" t="inlineStr">
        <is>
          <t>DIALOG</t>
        </is>
      </c>
      <c r="F1876">
        <f>IF(ISERROR(VLOOKUP(Transaktionen[[#This Row],[Transaktionen]],BTT[Verwendete Transaktion (Pflichtauswahl)],1,FALSE)),"nein","ja")</f>
        <v/>
      </c>
    </row>
    <row r="1877">
      <c r="A1877" t="inlineStr">
        <is>
          <t>IN07</t>
        </is>
      </c>
      <c r="B1877" t="inlineStr">
        <is>
          <t>Objektverb. Equipments anlegen</t>
        </is>
      </c>
      <c r="C1877" t="inlineStr">
        <is>
          <t>PM</t>
        </is>
      </c>
      <c r="D1877" s="5" t="n">
        <v>12</v>
      </c>
      <c r="E1877" t="inlineStr">
        <is>
          <t>DIALOG</t>
        </is>
      </c>
      <c r="F1877">
        <f>IF(ISERROR(VLOOKUP(Transaktionen[[#This Row],[Transaktionen]],BTT[Verwendete Transaktion (Pflichtauswahl)],1,FALSE)),"nein","ja")</f>
        <v/>
      </c>
      <c r="G1877" t="inlineStr">
        <is>
          <t>wurde durch die FV nicht benannt - ggf. nur geringe Nutzung der Transaktion</t>
        </is>
      </c>
    </row>
    <row r="1878">
      <c r="A1878" t="inlineStr">
        <is>
          <t>IN08</t>
        </is>
      </c>
      <c r="B1878" t="inlineStr">
        <is>
          <t>Objektverb. Equipments ändern</t>
        </is>
      </c>
      <c r="C1878" t="inlineStr">
        <is>
          <t>PM</t>
        </is>
      </c>
      <c r="D1878" s="5" t="inlineStr"/>
      <c r="E1878" t="inlineStr"/>
      <c r="F1878">
        <f>IF(ISERROR(VLOOKUP(Transaktionen[[#This Row],[Transaktionen]],BTT[Verwendete Transaktion (Pflichtauswahl)],1,FALSE)),"nein","ja")</f>
        <v/>
      </c>
      <c r="G1878" t="inlineStr">
        <is>
          <t>wurde durch die FV nicht benannt - ggf. nur geringe Nutzung der Transaktion</t>
        </is>
      </c>
    </row>
    <row r="1879">
      <c r="A1879" t="inlineStr">
        <is>
          <t>IN09</t>
        </is>
      </c>
      <c r="B1879" t="inlineStr">
        <is>
          <t>Objektverb. Equipments anzeigen</t>
        </is>
      </c>
      <c r="C1879" t="inlineStr">
        <is>
          <t>PM</t>
        </is>
      </c>
      <c r="D1879" s="5" t="n">
        <v>100</v>
      </c>
      <c r="E1879" t="inlineStr">
        <is>
          <t>DIALOG</t>
        </is>
      </c>
      <c r="F1879">
        <f>IF(ISERROR(VLOOKUP(Transaktionen[[#This Row],[Transaktionen]],BTT[Verwendete Transaktion (Pflichtauswahl)],1,FALSE)),"nein","ja")</f>
        <v/>
      </c>
      <c r="G1879" t="inlineStr">
        <is>
          <t>wurde durch die FV nicht benannt - ggf. nur geringe Nutzung der Transaktion</t>
        </is>
      </c>
    </row>
    <row r="1880">
      <c r="A1880" t="inlineStr">
        <is>
          <t>IN15</t>
        </is>
      </c>
      <c r="B1880" t="inlineStr">
        <is>
          <t>Objektnetz Techn. Plätze ändern</t>
        </is>
      </c>
      <c r="C1880" t="inlineStr">
        <is>
          <t>PM</t>
        </is>
      </c>
      <c r="D1880" s="5" t="n">
        <v>1</v>
      </c>
      <c r="E1880" t="inlineStr">
        <is>
          <t>DIALOG</t>
        </is>
      </c>
      <c r="F1880">
        <f>IF(ISERROR(VLOOKUP(Transaktionen[[#This Row],[Transaktionen]],BTT[Verwendete Transaktion (Pflichtauswahl)],1,FALSE)),"nein","ja")</f>
        <v/>
      </c>
      <c r="G1880" t="inlineStr">
        <is>
          <t>wurde durch die FV nicht benannt - ggf. nur geringe Nutzung der Transaktion</t>
        </is>
      </c>
    </row>
    <row r="1881">
      <c r="A1881" t="inlineStr">
        <is>
          <t>IN16</t>
        </is>
      </c>
      <c r="B1881" t="inlineStr">
        <is>
          <t>Objektnetz Techn. Plätze anzeigen</t>
        </is>
      </c>
      <c r="C1881" t="inlineStr">
        <is>
          <t>PM</t>
        </is>
      </c>
      <c r="D1881" s="5" t="n">
        <v>1</v>
      </c>
      <c r="E1881" t="inlineStr"/>
      <c r="F1881">
        <f>IF(ISERROR(VLOOKUP(Transaktionen[[#This Row],[Transaktionen]],BTT[Verwendete Transaktion (Pflichtauswahl)],1,FALSE)),"nein","ja")</f>
        <v/>
      </c>
      <c r="G1881" t="inlineStr">
        <is>
          <t>wurde durch die FV nicht benannt - ggf. nur geringe Nutzung der Transaktion</t>
        </is>
      </c>
    </row>
    <row r="1882">
      <c r="A1882" t="inlineStr">
        <is>
          <t>IN19</t>
        </is>
      </c>
      <c r="B1882" t="inlineStr">
        <is>
          <t>Objektnetz Equipments anzeigen</t>
        </is>
      </c>
      <c r="C1882" t="inlineStr">
        <is>
          <t>PM</t>
        </is>
      </c>
      <c r="D1882" s="5" t="n">
        <v>17</v>
      </c>
      <c r="E1882" t="inlineStr">
        <is>
          <t>DIALOG</t>
        </is>
      </c>
      <c r="F1882">
        <f>IF(ISERROR(VLOOKUP(Transaktionen[[#This Row],[Transaktionen]],BTT[Verwendete Transaktion (Pflichtauswahl)],1,FALSE)),"nein","ja")</f>
        <v/>
      </c>
      <c r="G1882" t="inlineStr">
        <is>
          <t>wurde durch die FV nicht benannt - ggf. nur geringe Nutzung der Transaktion</t>
        </is>
      </c>
    </row>
    <row r="1883">
      <c r="A1883" t="inlineStr">
        <is>
          <t>IP01</t>
        </is>
      </c>
      <c r="B1883" t="inlineStr">
        <is>
          <t>Hinzufügen Wartungsplan</t>
        </is>
      </c>
      <c r="C1883" t="inlineStr">
        <is>
          <t>PM</t>
        </is>
      </c>
      <c r="D1883" s="5" t="n">
        <v>2601</v>
      </c>
      <c r="E1883" t="inlineStr">
        <is>
          <t>DIALOG</t>
        </is>
      </c>
      <c r="F1883">
        <f>IF(ISERROR(VLOOKUP(Transaktionen[[#This Row],[Transaktionen]],BTT[Verwendete Transaktion (Pflichtauswahl)],1,FALSE)),"nein","ja")</f>
        <v/>
      </c>
    </row>
    <row r="1884">
      <c r="A1884" t="inlineStr">
        <is>
          <t>IP02</t>
        </is>
      </c>
      <c r="B1884" t="inlineStr">
        <is>
          <t>Ändern Wartungsplan</t>
        </is>
      </c>
      <c r="C1884" t="inlineStr">
        <is>
          <t>PM</t>
        </is>
      </c>
      <c r="D1884" s="5" t="n">
        <v>219041</v>
      </c>
      <c r="E1884" t="inlineStr">
        <is>
          <t>DIALOG</t>
        </is>
      </c>
      <c r="F1884">
        <f>IF(ISERROR(VLOOKUP(Transaktionen[[#This Row],[Transaktionen]],BTT[Verwendete Transaktion (Pflichtauswahl)],1,FALSE)),"nein","ja")</f>
        <v/>
      </c>
    </row>
    <row r="1885">
      <c r="A1885" t="inlineStr">
        <is>
          <t>IP03</t>
        </is>
      </c>
      <c r="B1885" t="inlineStr">
        <is>
          <t>Anzeigen Wartungsplan</t>
        </is>
      </c>
      <c r="C1885" t="inlineStr">
        <is>
          <t>PM</t>
        </is>
      </c>
      <c r="D1885" s="5" t="n">
        <v>158506</v>
      </c>
      <c r="E1885" t="inlineStr">
        <is>
          <t>DIALOG</t>
        </is>
      </c>
      <c r="F1885">
        <f>IF(ISERROR(VLOOKUP(Transaktionen[[#This Row],[Transaktionen]],BTT[Verwendete Transaktion (Pflichtauswahl)],1,FALSE)),"nein","ja")</f>
        <v/>
      </c>
    </row>
    <row r="1886">
      <c r="A1886" t="inlineStr">
        <is>
          <t>IP04</t>
        </is>
      </c>
      <c r="B1886" t="inlineStr">
        <is>
          <t>Hinzufügen Wartungsposition</t>
        </is>
      </c>
      <c r="C1886" t="inlineStr">
        <is>
          <t>PM</t>
        </is>
      </c>
      <c r="D1886" s="5" t="n">
        <v>583</v>
      </c>
      <c r="E1886" t="inlineStr">
        <is>
          <t>DIALOG</t>
        </is>
      </c>
      <c r="F1886">
        <f>IF(ISERROR(VLOOKUP(Transaktionen[[#This Row],[Transaktionen]],BTT[Verwendete Transaktion (Pflichtauswahl)],1,FALSE)),"nein","ja")</f>
        <v/>
      </c>
    </row>
    <row r="1887">
      <c r="A1887" t="inlineStr">
        <is>
          <t>IP05</t>
        </is>
      </c>
      <c r="B1887" t="inlineStr">
        <is>
          <t>Ändern Wartungsposition</t>
        </is>
      </c>
      <c r="C1887" t="inlineStr">
        <is>
          <t>PM</t>
        </is>
      </c>
      <c r="D1887" s="5" t="n">
        <v>10944</v>
      </c>
      <c r="E1887" t="inlineStr">
        <is>
          <t>DIALOG</t>
        </is>
      </c>
      <c r="F1887">
        <f>IF(ISERROR(VLOOKUP(Transaktionen[[#This Row],[Transaktionen]],BTT[Verwendete Transaktion (Pflichtauswahl)],1,FALSE)),"nein","ja")</f>
        <v/>
      </c>
    </row>
    <row r="1888">
      <c r="A1888" t="inlineStr">
        <is>
          <t>IP06</t>
        </is>
      </c>
      <c r="B1888" t="inlineStr">
        <is>
          <t>Anzeigen Wartungsposition</t>
        </is>
      </c>
      <c r="C1888" t="inlineStr">
        <is>
          <t>PM</t>
        </is>
      </c>
      <c r="D1888" s="5" t="n">
        <v>16672</v>
      </c>
      <c r="E1888" t="inlineStr">
        <is>
          <t>DIALOG</t>
        </is>
      </c>
      <c r="F1888">
        <f>IF(ISERROR(VLOOKUP(Transaktionen[[#This Row],[Transaktionen]],BTT[Verwendete Transaktion (Pflichtauswahl)],1,FALSE)),"nein","ja")</f>
        <v/>
      </c>
    </row>
    <row r="1889">
      <c r="A1889" t="inlineStr">
        <is>
          <t>IP10</t>
        </is>
      </c>
      <c r="B1889" t="inlineStr">
        <is>
          <t>Terminieren Wartungsplan</t>
        </is>
      </c>
      <c r="C1889" t="inlineStr">
        <is>
          <t>PM</t>
        </is>
      </c>
      <c r="D1889" s="5" t="n">
        <v>130302</v>
      </c>
      <c r="E1889" t="inlineStr">
        <is>
          <t>DIALOG</t>
        </is>
      </c>
      <c r="F1889">
        <f>IF(ISERROR(VLOOKUP(Transaktionen[[#This Row],[Transaktionen]],BTT[Verwendete Transaktion (Pflichtauswahl)],1,FALSE)),"nein","ja")</f>
        <v/>
      </c>
    </row>
    <row r="1890">
      <c r="A1890" t="inlineStr">
        <is>
          <t>IP11</t>
        </is>
      </c>
      <c r="B1890" t="inlineStr">
        <is>
          <t>Wartungsstrategien pflegen</t>
        </is>
      </c>
      <c r="C1890" t="inlineStr">
        <is>
          <t>PM</t>
        </is>
      </c>
      <c r="D1890" s="5" t="n">
        <v>835</v>
      </c>
      <c r="E1890" t="inlineStr">
        <is>
          <t>DIALOG</t>
        </is>
      </c>
      <c r="F1890">
        <f>IF(ISERROR(VLOOKUP(Transaktionen[[#This Row],[Transaktionen]],BTT[Verwendete Transaktion (Pflichtauswahl)],1,FALSE)),"nein","ja")</f>
        <v/>
      </c>
    </row>
    <row r="1891">
      <c r="A1891" t="inlineStr">
        <is>
          <t>IP11U</t>
        </is>
      </c>
      <c r="B1891" t="inlineStr">
        <is>
          <t>Neuterminierung von Wartungsplänen</t>
        </is>
      </c>
      <c r="C1891" t="inlineStr">
        <is>
          <t>PM</t>
        </is>
      </c>
      <c r="D1891" s="5" t="n">
        <v>2</v>
      </c>
      <c r="E1891" t="inlineStr">
        <is>
          <t>DIALOG</t>
        </is>
      </c>
      <c r="F1891">
        <f>IF(ISERROR(VLOOKUP(Transaktionen[[#This Row],[Transaktionen]],BTT[Verwendete Transaktion (Pflichtauswahl)],1,FALSE)),"nein","ja")</f>
        <v/>
      </c>
    </row>
    <row r="1892">
      <c r="A1892" t="inlineStr">
        <is>
          <t>IP11Z</t>
        </is>
      </c>
      <c r="B1892" t="inlineStr">
        <is>
          <t>Zyklusset pflegen</t>
        </is>
      </c>
      <c r="C1892" t="inlineStr">
        <is>
          <t>PM</t>
        </is>
      </c>
      <c r="D1892" s="5" t="n">
        <v>2</v>
      </c>
      <c r="E1892" t="inlineStr">
        <is>
          <t>DIALOG</t>
        </is>
      </c>
      <c r="F1892">
        <f>IF(ISERROR(VLOOKUP(Transaktionen[[#This Row],[Transaktionen]],BTT[Verwendete Transaktion (Pflichtauswahl)],1,FALSE)),"nein","ja")</f>
        <v/>
      </c>
    </row>
    <row r="1893">
      <c r="A1893" t="inlineStr">
        <is>
          <t>IP12</t>
        </is>
      </c>
      <c r="B1893" t="inlineStr">
        <is>
          <t>Wartungsstrategien anzeigen</t>
        </is>
      </c>
      <c r="C1893" t="inlineStr">
        <is>
          <t>PM</t>
        </is>
      </c>
      <c r="D1893" s="5" t="n">
        <v>2502</v>
      </c>
      <c r="E1893" t="inlineStr">
        <is>
          <t>DIALOG</t>
        </is>
      </c>
      <c r="F1893">
        <f>IF(ISERROR(VLOOKUP(Transaktionen[[#This Row],[Transaktionen]],BTT[Verwendete Transaktion (Pflichtauswahl)],1,FALSE)),"nein","ja")</f>
        <v/>
      </c>
    </row>
    <row r="1894">
      <c r="A1894" t="inlineStr">
        <is>
          <t>IP12Z</t>
        </is>
      </c>
      <c r="B1894" t="inlineStr">
        <is>
          <t>Zyklusset anzeigen</t>
        </is>
      </c>
      <c r="C1894" t="inlineStr">
        <is>
          <t>PM</t>
        </is>
      </c>
      <c r="D1894" s="5" t="n">
        <v>12</v>
      </c>
      <c r="E1894" t="inlineStr">
        <is>
          <t>DIALOG</t>
        </is>
      </c>
      <c r="F1894">
        <f>IF(ISERROR(VLOOKUP(Transaktionen[[#This Row],[Transaktionen]],BTT[Verwendete Transaktion (Pflichtauswahl)],1,FALSE)),"nein","ja")</f>
        <v/>
      </c>
    </row>
    <row r="1895">
      <c r="A1895" t="inlineStr">
        <is>
          <t>IP13</t>
        </is>
      </c>
      <c r="B1895" t="inlineStr">
        <is>
          <t>Paketfolge</t>
        </is>
      </c>
      <c r="C1895" t="inlineStr">
        <is>
          <t>PM</t>
        </is>
      </c>
      <c r="D1895" s="5" t="n">
        <v>101</v>
      </c>
      <c r="E1895" t="inlineStr">
        <is>
          <t>DIALOG</t>
        </is>
      </c>
      <c r="F1895">
        <f>IF(ISERROR(VLOOKUP(Transaktionen[[#This Row],[Transaktionen]],BTT[Verwendete Transaktion (Pflichtauswahl)],1,FALSE)),"nein","ja")</f>
        <v/>
      </c>
    </row>
    <row r="1896">
      <c r="A1896" t="inlineStr">
        <is>
          <t>IP14</t>
        </is>
      </c>
      <c r="B1896" t="inlineStr">
        <is>
          <t>Verwendungsnachweis Strategie</t>
        </is>
      </c>
      <c r="C1896" t="inlineStr">
        <is>
          <t>PM</t>
        </is>
      </c>
      <c r="D1896" s="5" t="n">
        <v>58</v>
      </c>
      <c r="E1896" t="inlineStr">
        <is>
          <t>DIALOG</t>
        </is>
      </c>
      <c r="F1896">
        <f>IF(ISERROR(VLOOKUP(Transaktionen[[#This Row],[Transaktionen]],BTT[Verwendete Transaktion (Pflichtauswahl)],1,FALSE)),"nein","ja")</f>
        <v/>
      </c>
    </row>
    <row r="1897">
      <c r="A1897" t="inlineStr">
        <is>
          <t>IP15</t>
        </is>
      </c>
      <c r="B1897" t="inlineStr">
        <is>
          <t>Wartungsplan ändern</t>
        </is>
      </c>
      <c r="C1897" t="inlineStr">
        <is>
          <t>PM</t>
        </is>
      </c>
      <c r="D1897" s="5" t="n">
        <v>33426</v>
      </c>
      <c r="E1897" t="inlineStr">
        <is>
          <t>DIALOG</t>
        </is>
      </c>
      <c r="F1897">
        <f>IF(ISERROR(VLOOKUP(Transaktionen[[#This Row],[Transaktionen]],BTT[Verwendete Transaktion (Pflichtauswahl)],1,FALSE)),"nein","ja")</f>
        <v/>
      </c>
    </row>
    <row r="1898">
      <c r="A1898" t="inlineStr">
        <is>
          <t>IP16</t>
        </is>
      </c>
      <c r="B1898" t="inlineStr">
        <is>
          <t>Wartungsplan anzeigen</t>
        </is>
      </c>
      <c r="C1898" t="inlineStr">
        <is>
          <t>PM</t>
        </is>
      </c>
      <c r="D1898" s="5" t="n">
        <v>21468</v>
      </c>
      <c r="E1898" t="inlineStr">
        <is>
          <t>DIALOG</t>
        </is>
      </c>
      <c r="F1898">
        <f>IF(ISERROR(VLOOKUP(Transaktionen[[#This Row],[Transaktionen]],BTT[Verwendete Transaktion (Pflichtauswahl)],1,FALSE)),"nein","ja")</f>
        <v/>
      </c>
    </row>
    <row r="1899">
      <c r="A1899" t="inlineStr">
        <is>
          <t>IP17</t>
        </is>
      </c>
      <c r="B1899" t="inlineStr">
        <is>
          <t>Wartungsposition ändern</t>
        </is>
      </c>
      <c r="C1899" t="inlineStr">
        <is>
          <t>PM</t>
        </is>
      </c>
      <c r="D1899" s="5" t="n">
        <v>7256</v>
      </c>
      <c r="E1899" t="inlineStr">
        <is>
          <t>DIALOG</t>
        </is>
      </c>
      <c r="F1899">
        <f>IF(ISERROR(VLOOKUP(Transaktionen[[#This Row],[Transaktionen]],BTT[Verwendete Transaktion (Pflichtauswahl)],1,FALSE)),"nein","ja")</f>
        <v/>
      </c>
    </row>
    <row r="1900">
      <c r="A1900" t="inlineStr">
        <is>
          <t>IP18</t>
        </is>
      </c>
      <c r="B1900" t="inlineStr">
        <is>
          <t>Wartungsposition anzeigen</t>
        </is>
      </c>
      <c r="C1900" t="inlineStr">
        <is>
          <t>PM</t>
        </is>
      </c>
      <c r="D1900" s="5" t="n">
        <v>22715</v>
      </c>
      <c r="E1900" t="inlineStr">
        <is>
          <t>DIALOG</t>
        </is>
      </c>
      <c r="F1900">
        <f>IF(ISERROR(VLOOKUP(Transaktionen[[#This Row],[Transaktionen]],BTT[Verwendete Transaktion (Pflichtauswahl)],1,FALSE)),"nein","ja")</f>
        <v/>
      </c>
    </row>
    <row r="1901">
      <c r="A1901" t="inlineStr">
        <is>
          <t>IP19</t>
        </is>
      </c>
      <c r="B1901" t="inlineStr">
        <is>
          <t>Wartungsterminübersicht</t>
        </is>
      </c>
      <c r="C1901" t="inlineStr">
        <is>
          <t>PM</t>
        </is>
      </c>
      <c r="D1901" s="5" t="n">
        <v>48068</v>
      </c>
      <c r="E1901" t="inlineStr">
        <is>
          <t>DIALOG</t>
        </is>
      </c>
      <c r="F1901">
        <f>IF(ISERROR(VLOOKUP(Transaktionen[[#This Row],[Transaktionen]],BTT[Verwendete Transaktion (Pflichtauswahl)],1,FALSE)),"nein","ja")</f>
        <v/>
      </c>
    </row>
    <row r="1902">
      <c r="A1902" t="inlineStr">
        <is>
          <t>IP24</t>
        </is>
      </c>
      <c r="B1902" t="inlineStr">
        <is>
          <t>Wartungsterminübersicht Listform</t>
        </is>
      </c>
      <c r="C1902" t="inlineStr">
        <is>
          <t>PM</t>
        </is>
      </c>
      <c r="D1902" s="5" t="n">
        <v>16749</v>
      </c>
      <c r="E1902" t="inlineStr">
        <is>
          <t>DIALOG</t>
        </is>
      </c>
      <c r="F1902">
        <f>IF(ISERROR(VLOOKUP(Transaktionen[[#This Row],[Transaktionen]],BTT[Verwendete Transaktion (Pflichtauswahl)],1,FALSE)),"nein","ja")</f>
        <v/>
      </c>
    </row>
    <row r="1903">
      <c r="A1903" t="inlineStr">
        <is>
          <t>IP25</t>
        </is>
      </c>
      <c r="B1903" t="inlineStr">
        <is>
          <t>Setzen Löschvormerkung Wartungspläne</t>
        </is>
      </c>
      <c r="C1903" t="inlineStr">
        <is>
          <t>PM</t>
        </is>
      </c>
      <c r="D1903" s="5" t="n">
        <v>21</v>
      </c>
      <c r="E1903" t="inlineStr">
        <is>
          <t>DIALOG</t>
        </is>
      </c>
      <c r="F1903">
        <f>IF(ISERROR(VLOOKUP(Transaktionen[[#This Row],[Transaktionen]],BTT[Verwendete Transaktion (Pflichtauswahl)],1,FALSE)),"nein","ja")</f>
        <v/>
      </c>
    </row>
    <row r="1904">
      <c r="A1904" t="inlineStr">
        <is>
          <t>IP30</t>
        </is>
      </c>
      <c r="B1904" t="inlineStr">
        <is>
          <t>Terminüberwachung Wartungsterminplan</t>
        </is>
      </c>
      <c r="C1904" t="inlineStr">
        <is>
          <t>PM</t>
        </is>
      </c>
      <c r="D1904" s="5" t="n">
        <v>1005</v>
      </c>
      <c r="E1904" t="inlineStr">
        <is>
          <t>DIALOG</t>
        </is>
      </c>
      <c r="F1904">
        <f>IF(ISERROR(VLOOKUP(Transaktionen[[#This Row],[Transaktionen]],BTT[Verwendete Transaktion (Pflichtauswahl)],1,FALSE)),"nein","ja")</f>
        <v/>
      </c>
    </row>
    <row r="1905">
      <c r="A1905" t="inlineStr">
        <is>
          <t>IP31</t>
        </is>
      </c>
      <c r="B1905" t="inlineStr">
        <is>
          <t>Kostenanzeige Wartungsplan</t>
        </is>
      </c>
      <c r="C1905" t="inlineStr">
        <is>
          <t>PM</t>
        </is>
      </c>
      <c r="D1905" s="5" t="n">
        <v>395</v>
      </c>
      <c r="E1905" t="inlineStr">
        <is>
          <t>DIALOG</t>
        </is>
      </c>
      <c r="F1905">
        <f>IF(ISERROR(VLOOKUP(Transaktionen[[#This Row],[Transaktionen]],BTT[Verwendete Transaktion (Pflichtauswahl)],1,FALSE)),"nein","ja")</f>
        <v/>
      </c>
    </row>
    <row r="1906">
      <c r="A1906" t="inlineStr">
        <is>
          <t>IP40</t>
        </is>
      </c>
      <c r="B1906" t="inlineStr">
        <is>
          <t>Hinzufügen Servicplan Einkauf</t>
        </is>
      </c>
      <c r="C1906" t="inlineStr">
        <is>
          <t>PM</t>
        </is>
      </c>
      <c r="D1906" s="5" t="n">
        <v>8</v>
      </c>
      <c r="E1906" t="inlineStr">
        <is>
          <t>DIALOG</t>
        </is>
      </c>
      <c r="F1906">
        <f>IF(ISERROR(VLOOKUP(Transaktionen[[#This Row],[Transaktionen]],BTT[Verwendete Transaktion (Pflichtauswahl)],1,FALSE)),"nein","ja")</f>
        <v/>
      </c>
    </row>
    <row r="1907">
      <c r="A1907" t="inlineStr">
        <is>
          <t>IP41</t>
        </is>
      </c>
      <c r="B1907" t="inlineStr">
        <is>
          <t>Hinzufügen Einfachplan</t>
        </is>
      </c>
      <c r="C1907" t="inlineStr">
        <is>
          <t>PM</t>
        </is>
      </c>
      <c r="D1907" s="5" t="n">
        <v>15813</v>
      </c>
      <c r="E1907" t="inlineStr">
        <is>
          <t>DIALOG</t>
        </is>
      </c>
      <c r="F1907">
        <f>IF(ISERROR(VLOOKUP(Transaktionen[[#This Row],[Transaktionen]],BTT[Verwendete Transaktion (Pflichtauswahl)],1,FALSE)),"nein","ja")</f>
        <v/>
      </c>
    </row>
    <row r="1908">
      <c r="A1908" t="inlineStr">
        <is>
          <t>IP42</t>
        </is>
      </c>
      <c r="B1908" t="inlineStr">
        <is>
          <t>Hinzufügen strategiegesteuerter Plan</t>
        </is>
      </c>
      <c r="C1908" t="inlineStr">
        <is>
          <t>PM</t>
        </is>
      </c>
      <c r="D1908" s="5" t="n">
        <v>45242</v>
      </c>
      <c r="E1908" t="inlineStr">
        <is>
          <t>DIALOG</t>
        </is>
      </c>
      <c r="F1908">
        <f>IF(ISERROR(VLOOKUP(Transaktionen[[#This Row],[Transaktionen]],BTT[Verwendete Transaktion (Pflichtauswahl)],1,FALSE)),"nein","ja")</f>
        <v/>
      </c>
    </row>
    <row r="1909">
      <c r="A1909" t="inlineStr">
        <is>
          <t>IP43</t>
        </is>
      </c>
      <c r="B1909" t="inlineStr">
        <is>
          <t>Hinzufügen Mehrfachzählerplan</t>
        </is>
      </c>
      <c r="C1909" t="inlineStr">
        <is>
          <t>PM</t>
        </is>
      </c>
      <c r="D1909" s="5" t="n">
        <v>672</v>
      </c>
      <c r="E1909" t="inlineStr">
        <is>
          <t>DIALOG</t>
        </is>
      </c>
      <c r="F1909">
        <f>IF(ISERROR(VLOOKUP(Transaktionen[[#This Row],[Transaktionen]],BTT[Verwendete Transaktion (Pflichtauswahl)],1,FALSE)),"nein","ja")</f>
        <v/>
      </c>
    </row>
    <row r="1910">
      <c r="A1910" t="inlineStr">
        <is>
          <t>IP50</t>
        </is>
      </c>
      <c r="B1910" t="inlineStr">
        <is>
          <t>Anlegen Bezug Wartungsvertragsposit.</t>
        </is>
      </c>
      <c r="C1910" t="inlineStr">
        <is>
          <t>PM</t>
        </is>
      </c>
      <c r="D1910" s="5" t="n">
        <v>64</v>
      </c>
      <c r="E1910" t="inlineStr">
        <is>
          <t>DIALOG</t>
        </is>
      </c>
      <c r="F1910">
        <f>IF(ISERROR(VLOOKUP(Transaktionen[[#This Row],[Transaktionen]],BTT[Verwendete Transaktion (Pflichtauswahl)],1,FALSE)),"nein","ja")</f>
        <v/>
      </c>
    </row>
    <row r="1911">
      <c r="A1911" t="inlineStr">
        <is>
          <t>IP62</t>
        </is>
      </c>
      <c r="B1911" t="inlineStr">
        <is>
          <t>Materialverwendung in Arbeitsplänen</t>
        </is>
      </c>
      <c r="C1911" t="inlineStr">
        <is>
          <t>PM</t>
        </is>
      </c>
      <c r="D1911" s="5" t="n">
        <v>97</v>
      </c>
      <c r="E1911" t="inlineStr">
        <is>
          <t>DIALOG</t>
        </is>
      </c>
      <c r="F1911">
        <f>IF(ISERROR(VLOOKUP(Transaktionen[[#This Row],[Transaktionen]],BTT[Verwendete Transaktion (Pflichtauswahl)],1,FALSE)),"nein","ja")</f>
        <v/>
      </c>
    </row>
    <row r="1912">
      <c r="A1912" t="inlineStr">
        <is>
          <t>IPM2</t>
        </is>
      </c>
      <c r="B1912" t="inlineStr">
        <is>
          <t>Genehmigung ändern</t>
        </is>
      </c>
      <c r="C1912" t="inlineStr">
        <is>
          <t>PM</t>
        </is>
      </c>
      <c r="D1912" s="5" t="n">
        <v>15</v>
      </c>
      <c r="E1912" t="inlineStr">
        <is>
          <t>DIALOG</t>
        </is>
      </c>
      <c r="F1912">
        <f>IF(ISERROR(VLOOKUP(Transaktionen[[#This Row],[Transaktionen]],BTT[Verwendete Transaktion (Pflichtauswahl)],1,FALSE)),"nein","ja")</f>
        <v/>
      </c>
    </row>
    <row r="1913">
      <c r="A1913" t="inlineStr">
        <is>
          <t>IPM3</t>
        </is>
      </c>
      <c r="B1913" t="inlineStr">
        <is>
          <t>Genehmigung anzeigen</t>
        </is>
      </c>
      <c r="C1913" t="inlineStr">
        <is>
          <t>PM</t>
        </is>
      </c>
      <c r="D1913" s="5" t="n">
        <v>6</v>
      </c>
      <c r="E1913" t="inlineStr">
        <is>
          <t>DIALOG</t>
        </is>
      </c>
      <c r="F1913">
        <f>IF(ISERROR(VLOOKUP(Transaktionen[[#This Row],[Transaktionen]],BTT[Verwendete Transaktion (Pflichtauswahl)],1,FALSE)),"nein","ja")</f>
        <v/>
      </c>
    </row>
    <row r="1914">
      <c r="A1914" t="inlineStr">
        <is>
          <t>IPMD</t>
        </is>
      </c>
      <c r="B1914" t="inlineStr">
        <is>
          <t>Genehmigungen/pflegen anzeigen</t>
        </is>
      </c>
      <c r="C1914" t="inlineStr">
        <is>
          <t>PM</t>
        </is>
      </c>
      <c r="D1914" s="5" t="inlineStr"/>
      <c r="E1914" t="inlineStr"/>
      <c r="F1914">
        <f>IF(ISERROR(VLOOKUP(Transaktionen[[#This Row],[Transaktionen]],BTT[Verwendete Transaktion (Pflichtauswahl)],1,FALSE)),"nein","ja")</f>
        <v/>
      </c>
    </row>
    <row r="1915">
      <c r="A1915" t="inlineStr">
        <is>
          <t>IQ01</t>
        </is>
      </c>
      <c r="B1915" t="inlineStr">
        <is>
          <t>MatSerialNr anlegen</t>
        </is>
      </c>
      <c r="C1915" t="inlineStr">
        <is>
          <t>PM</t>
        </is>
      </c>
      <c r="D1915" s="5" t="n">
        <v>39</v>
      </c>
      <c r="E1915" t="inlineStr">
        <is>
          <t>DIALOG</t>
        </is>
      </c>
      <c r="F1915">
        <f>IF(ISERROR(VLOOKUP(Transaktionen[[#This Row],[Transaktionen]],BTT[Verwendete Transaktion (Pflichtauswahl)],1,FALSE)),"nein","ja")</f>
        <v/>
      </c>
      <c r="G1915" t="inlineStr">
        <is>
          <t>wurde von den FV nicht benannt, sollte mit BLQ abgestimmt werden</t>
        </is>
      </c>
    </row>
    <row r="1916">
      <c r="A1916" t="inlineStr">
        <is>
          <t>IQ02</t>
        </is>
      </c>
      <c r="B1916" t="inlineStr">
        <is>
          <t>MatSerialNr ändern</t>
        </is>
      </c>
      <c r="C1916" t="inlineStr">
        <is>
          <t>PM</t>
        </is>
      </c>
      <c r="D1916" s="5" t="n">
        <v>10074</v>
      </c>
      <c r="E1916" t="inlineStr">
        <is>
          <t>DIALOG</t>
        </is>
      </c>
      <c r="F1916">
        <f>IF(ISERROR(VLOOKUP(Transaktionen[[#This Row],[Transaktionen]],BTT[Verwendete Transaktion (Pflichtauswahl)],1,FALSE)),"nein","ja")</f>
        <v/>
      </c>
      <c r="G1916" t="inlineStr">
        <is>
          <t>wurde von den FV nicht benannt, sollte mit BLQ abgestimmt werden</t>
        </is>
      </c>
    </row>
    <row r="1917">
      <c r="A1917" t="inlineStr">
        <is>
          <t>IQ03</t>
        </is>
      </c>
      <c r="B1917" t="inlineStr">
        <is>
          <t>MatSerialNr anzeigen</t>
        </is>
      </c>
      <c r="C1917" t="inlineStr">
        <is>
          <t>PM</t>
        </is>
      </c>
      <c r="D1917" s="5" t="n">
        <v>5709072</v>
      </c>
      <c r="E1917" t="inlineStr">
        <is>
          <t>DIALOG</t>
        </is>
      </c>
      <c r="F1917">
        <f>IF(ISERROR(VLOOKUP(Transaktionen[[#This Row],[Transaktionen]],BTT[Verwendete Transaktion (Pflichtauswahl)],1,FALSE)),"nein","ja")</f>
        <v/>
      </c>
      <c r="G1917" t="inlineStr">
        <is>
          <t>wurde von den FV nicht benannt, sollte mit BLQ abgestimmt werden</t>
        </is>
      </c>
    </row>
    <row r="1918">
      <c r="A1918" t="inlineStr">
        <is>
          <t>IQ04</t>
        </is>
      </c>
      <c r="B1918" t="inlineStr">
        <is>
          <t>MatSerialNr anlegen</t>
        </is>
      </c>
      <c r="C1918" t="inlineStr">
        <is>
          <t>PM</t>
        </is>
      </c>
      <c r="D1918" s="5" t="n">
        <v>139</v>
      </c>
      <c r="E1918" t="inlineStr">
        <is>
          <t>DIALOG</t>
        </is>
      </c>
      <c r="F1918">
        <f>IF(ISERROR(VLOOKUP(Transaktionen[[#This Row],[Transaktionen]],BTT[Verwendete Transaktion (Pflichtauswahl)],1,FALSE)),"nein","ja")</f>
        <v/>
      </c>
      <c r="G1918" t="inlineStr">
        <is>
          <t>wurde von den FV nicht benannt, sollte mit BLQ abgestimmt werden</t>
        </is>
      </c>
    </row>
    <row r="1919">
      <c r="A1919" t="inlineStr">
        <is>
          <t>IQ08</t>
        </is>
      </c>
      <c r="B1919" t="inlineStr">
        <is>
          <t>MatSerialNr ändern</t>
        </is>
      </c>
      <c r="C1919" t="inlineStr">
        <is>
          <t>PM</t>
        </is>
      </c>
      <c r="D1919" s="5" t="n">
        <v>366</v>
      </c>
      <c r="E1919" t="inlineStr">
        <is>
          <t>DIALOG</t>
        </is>
      </c>
      <c r="F1919">
        <f>IF(ISERROR(VLOOKUP(Transaktionen[[#This Row],[Transaktionen]],BTT[Verwendete Transaktion (Pflichtauswahl)],1,FALSE)),"nein","ja")</f>
        <v/>
      </c>
      <c r="G1919" t="inlineStr">
        <is>
          <t>wurde von den FV nicht benannt, sollte mit BLQ abgestimmt werden</t>
        </is>
      </c>
    </row>
    <row r="1920">
      <c r="A1920" t="inlineStr">
        <is>
          <t>IQ09</t>
        </is>
      </c>
      <c r="B1920" t="inlineStr">
        <is>
          <t>MatSerialNr anzeigen</t>
        </is>
      </c>
      <c r="C1920" t="inlineStr">
        <is>
          <t>PM</t>
        </is>
      </c>
      <c r="D1920" s="5" t="n">
        <v>16234</v>
      </c>
      <c r="E1920" t="inlineStr">
        <is>
          <t>DIALOG</t>
        </is>
      </c>
      <c r="F1920">
        <f>IF(ISERROR(VLOOKUP(Transaktionen[[#This Row],[Transaktionen]],BTT[Verwendete Transaktion (Pflichtauswahl)],1,FALSE)),"nein","ja")</f>
        <v/>
      </c>
      <c r="G1920" t="inlineStr">
        <is>
          <t>wurde von den FV nicht benannt, sollte mit BLQ abgestimmt werden</t>
        </is>
      </c>
    </row>
    <row r="1921">
      <c r="A1921" t="inlineStr">
        <is>
          <t>IQS2</t>
        </is>
      </c>
      <c r="B1921" t="inlineStr">
        <is>
          <t>Ändern Meldung - Erweiterte Sicht</t>
        </is>
      </c>
      <c r="C1921" t="inlineStr">
        <is>
          <t>QM</t>
        </is>
      </c>
      <c r="D1921" s="5" t="inlineStr"/>
      <c r="E1921" t="inlineStr"/>
      <c r="F1921">
        <f>IF(ISERROR(VLOOKUP(Transaktionen[[#This Row],[Transaktionen]],BTT[Verwendete Transaktion (Pflichtauswahl)],1,FALSE)),"nein","ja")</f>
        <v/>
      </c>
      <c r="G1921" t="inlineStr">
        <is>
          <t>kein Hauptprozess TP BLQ</t>
        </is>
      </c>
    </row>
    <row r="1922">
      <c r="A1922" t="inlineStr">
        <is>
          <t>IQS23</t>
        </is>
      </c>
      <c r="B1922" t="inlineStr">
        <is>
          <t>Anzeigen Meldung - Einfache Sicht</t>
        </is>
      </c>
      <c r="C1922" t="inlineStr">
        <is>
          <t>QM</t>
        </is>
      </c>
      <c r="D1922" s="5" t="n">
        <v>1</v>
      </c>
      <c r="E1922" t="inlineStr">
        <is>
          <t>DIALOG</t>
        </is>
      </c>
      <c r="F1922">
        <f>IF(ISERROR(VLOOKUP(Transaktionen[[#This Row],[Transaktionen]],BTT[Verwendete Transaktion (Pflichtauswahl)],1,FALSE)),"nein","ja")</f>
        <v/>
      </c>
    </row>
    <row r="1923">
      <c r="A1923" t="inlineStr">
        <is>
          <t>IQS3</t>
        </is>
      </c>
      <c r="B1923" t="inlineStr">
        <is>
          <t>Anzeigen Meldung - Erweiterte Sich</t>
        </is>
      </c>
      <c r="C1923" t="inlineStr">
        <is>
          <t>QM</t>
        </is>
      </c>
      <c r="D1923" s="5" t="n">
        <v>18268</v>
      </c>
      <c r="E1923" t="inlineStr">
        <is>
          <t>DIALOG</t>
        </is>
      </c>
      <c r="F1923">
        <f>IF(ISERROR(VLOOKUP(Transaktionen[[#This Row],[Transaktionen]],BTT[Verwendete Transaktion (Pflichtauswahl)],1,FALSE)),"nein","ja")</f>
        <v/>
      </c>
    </row>
    <row r="1924">
      <c r="A1924" t="inlineStr">
        <is>
          <t>IR01</t>
        </is>
      </c>
      <c r="B1924" t="inlineStr">
        <is>
          <t>Arbeitsplatz anlegen</t>
        </is>
      </c>
      <c r="C1924" t="inlineStr">
        <is>
          <t>PP</t>
        </is>
      </c>
      <c r="D1924" s="5" t="n">
        <v>1693</v>
      </c>
      <c r="E1924" t="inlineStr">
        <is>
          <t>DIALOG</t>
        </is>
      </c>
      <c r="F1924">
        <f>IF(ISERROR(VLOOKUP(Transaktionen[[#This Row],[Transaktionen]],BTT[Verwendete Transaktion (Pflichtauswahl)],1,FALSE)),"nein","ja")</f>
        <v/>
      </c>
    </row>
    <row r="1925">
      <c r="A1925" t="inlineStr">
        <is>
          <t>IR02</t>
        </is>
      </c>
      <c r="B1925" t="inlineStr">
        <is>
          <t>Arbeitsplatz ändern</t>
        </is>
      </c>
      <c r="C1925" t="inlineStr">
        <is>
          <t>PP</t>
        </is>
      </c>
      <c r="D1925" s="5" t="n">
        <v>32860</v>
      </c>
      <c r="E1925" t="inlineStr">
        <is>
          <t>DIALOG</t>
        </is>
      </c>
      <c r="F1925">
        <f>IF(ISERROR(VLOOKUP(Transaktionen[[#This Row],[Transaktionen]],BTT[Verwendete Transaktion (Pflichtauswahl)],1,FALSE)),"nein","ja")</f>
        <v/>
      </c>
    </row>
    <row r="1926">
      <c r="A1926" t="inlineStr">
        <is>
          <t>IR03</t>
        </is>
      </c>
      <c r="B1926" t="inlineStr">
        <is>
          <t>Arbeitsplatz anzeigen</t>
        </is>
      </c>
      <c r="C1926" t="inlineStr">
        <is>
          <t>PP</t>
        </is>
      </c>
      <c r="D1926" s="5" t="n">
        <v>15534</v>
      </c>
      <c r="E1926" t="inlineStr">
        <is>
          <t>DIALOG</t>
        </is>
      </c>
      <c r="F1926">
        <f>IF(ISERROR(VLOOKUP(Transaktionen[[#This Row],[Transaktionen]],BTT[Verwendete Transaktion (Pflichtauswahl)],1,FALSE)),"nein","ja")</f>
        <v/>
      </c>
    </row>
    <row r="1927">
      <c r="A1927" t="inlineStr">
        <is>
          <t>IW12</t>
        </is>
      </c>
      <c r="B1927" t="inlineStr">
        <is>
          <t>Liste Belegfluss</t>
        </is>
      </c>
      <c r="C1927" t="inlineStr">
        <is>
          <t>PM</t>
        </is>
      </c>
      <c r="D1927" s="5" t="n">
        <v>215</v>
      </c>
      <c r="E1927" t="inlineStr">
        <is>
          <t>DIALOG</t>
        </is>
      </c>
      <c r="F1927">
        <f>IF(ISERROR(VLOOKUP(Transaktionen[[#This Row],[Transaktionen]],BTT[Verwendete Transaktion (Pflichtauswahl)],1,FALSE)),"nein","ja")</f>
        <v/>
      </c>
    </row>
    <row r="1928">
      <c r="A1928" t="inlineStr">
        <is>
          <t>IW13</t>
        </is>
      </c>
      <c r="B1928" t="inlineStr">
        <is>
          <t>Materialverwendungsnachweis</t>
        </is>
      </c>
      <c r="C1928" t="inlineStr">
        <is>
          <t>PM</t>
        </is>
      </c>
      <c r="D1928" s="5" t="n">
        <v>521</v>
      </c>
      <c r="E1928" t="inlineStr">
        <is>
          <t>DIALOG</t>
        </is>
      </c>
      <c r="F1928">
        <f>IF(ISERROR(VLOOKUP(Transaktionen[[#This Row],[Transaktionen]],BTT[Verwendete Transaktion (Pflichtauswahl)],1,FALSE)),"nein","ja")</f>
        <v/>
      </c>
    </row>
    <row r="1929">
      <c r="A1929" t="inlineStr">
        <is>
          <t>IW21</t>
        </is>
      </c>
      <c r="B1929" t="inlineStr">
        <is>
          <t>Anlegen IH-Meldung - Allgemein</t>
        </is>
      </c>
      <c r="C1929" t="inlineStr">
        <is>
          <t>PM</t>
        </is>
      </c>
      <c r="D1929" s="5" t="n">
        <v>3645742</v>
      </c>
      <c r="E1929" t="inlineStr">
        <is>
          <t>DIALOG</t>
        </is>
      </c>
      <c r="F1929">
        <f>IF(ISERROR(VLOOKUP(Transaktionen[[#This Row],[Transaktionen]],BTT[Verwendete Transaktion (Pflichtauswahl)],1,FALSE)),"nein","ja")</f>
        <v/>
      </c>
    </row>
    <row r="1930">
      <c r="A1930" t="inlineStr">
        <is>
          <t>IW22</t>
        </is>
      </c>
      <c r="B1930" t="inlineStr">
        <is>
          <t>Ändern IH-Meldung</t>
        </is>
      </c>
      <c r="C1930" t="inlineStr">
        <is>
          <t>PM</t>
        </is>
      </c>
      <c r="D1930" s="5" t="n">
        <v>1942673</v>
      </c>
      <c r="E1930" t="inlineStr">
        <is>
          <t>DIALOG</t>
        </is>
      </c>
      <c r="F1930">
        <f>IF(ISERROR(VLOOKUP(Transaktionen[[#This Row],[Transaktionen]],BTT[Verwendete Transaktion (Pflichtauswahl)],1,FALSE)),"nein","ja")</f>
        <v/>
      </c>
    </row>
    <row r="1931">
      <c r="A1931" t="inlineStr">
        <is>
          <t>IW23</t>
        </is>
      </c>
      <c r="B1931" t="inlineStr">
        <is>
          <t>Anzeigen IH-Meldung</t>
        </is>
      </c>
      <c r="C1931" t="inlineStr">
        <is>
          <t>PM</t>
        </is>
      </c>
      <c r="D1931" s="5" t="n">
        <v>235751</v>
      </c>
      <c r="E1931" t="inlineStr">
        <is>
          <t>DIALOG</t>
        </is>
      </c>
      <c r="F1931">
        <f>IF(ISERROR(VLOOKUP(Transaktionen[[#This Row],[Transaktionen]],BTT[Verwendete Transaktion (Pflichtauswahl)],1,FALSE)),"nein","ja")</f>
        <v/>
      </c>
      <c r="G1931" t="inlineStr">
        <is>
          <t>als zugehörige Transaktion erfasst</t>
        </is>
      </c>
    </row>
    <row r="1932">
      <c r="A1932" t="inlineStr">
        <is>
          <t>IW24</t>
        </is>
      </c>
      <c r="B1932" t="inlineStr">
        <is>
          <t>Anlegen IH-Störmeldung</t>
        </is>
      </c>
      <c r="C1932" t="inlineStr">
        <is>
          <t>PM</t>
        </is>
      </c>
      <c r="D1932" s="5" t="n">
        <v>681</v>
      </c>
      <c r="E1932" t="inlineStr">
        <is>
          <t>DIALOG</t>
        </is>
      </c>
      <c r="F1932">
        <f>IF(ISERROR(VLOOKUP(Transaktionen[[#This Row],[Transaktionen]],BTT[Verwendete Transaktion (Pflichtauswahl)],1,FALSE)),"nein","ja")</f>
        <v/>
      </c>
    </row>
    <row r="1933">
      <c r="A1933" t="inlineStr">
        <is>
          <t>IW25</t>
        </is>
      </c>
      <c r="B1933" t="inlineStr">
        <is>
          <t>Anlegen IH-Tätigkeitsmeldung</t>
        </is>
      </c>
      <c r="C1933" t="inlineStr">
        <is>
          <t>PM</t>
        </is>
      </c>
      <c r="D1933" s="5" t="n">
        <v>38</v>
      </c>
      <c r="E1933" t="inlineStr">
        <is>
          <t>DIALOG</t>
        </is>
      </c>
      <c r="F1933">
        <f>IF(ISERROR(VLOOKUP(Transaktionen[[#This Row],[Transaktionen]],BTT[Verwendete Transaktion (Pflichtauswahl)],1,FALSE)),"nein","ja")</f>
        <v/>
      </c>
    </row>
    <row r="1934">
      <c r="A1934" t="inlineStr">
        <is>
          <t>IW26</t>
        </is>
      </c>
      <c r="B1934" t="inlineStr">
        <is>
          <t>Anlegen IH-Anforderung</t>
        </is>
      </c>
      <c r="C1934" t="inlineStr">
        <is>
          <t>PM</t>
        </is>
      </c>
      <c r="D1934" s="5" t="n">
        <v>36</v>
      </c>
      <c r="E1934" t="inlineStr">
        <is>
          <t>DIALOG</t>
        </is>
      </c>
      <c r="F1934">
        <f>IF(ISERROR(VLOOKUP(Transaktionen[[#This Row],[Transaktionen]],BTT[Verwendete Transaktion (Pflichtauswahl)],1,FALSE)),"nein","ja")</f>
        <v/>
      </c>
    </row>
    <row r="1935">
      <c r="A1935" t="inlineStr">
        <is>
          <t>IW27</t>
        </is>
      </c>
      <c r="B1935" t="inlineStr">
        <is>
          <t>Setzen Löschvormerkung bei IH-Meldg</t>
        </is>
      </c>
      <c r="C1935" t="inlineStr">
        <is>
          <t>PM</t>
        </is>
      </c>
      <c r="D1935" s="5" t="n">
        <v>2</v>
      </c>
      <c r="E1935" t="inlineStr">
        <is>
          <t>DIALOG</t>
        </is>
      </c>
      <c r="F1935">
        <f>IF(ISERROR(VLOOKUP(Transaktionen[[#This Row],[Transaktionen]],BTT[Verwendete Transaktion (Pflichtauswahl)],1,FALSE)),"nein","ja")</f>
        <v/>
      </c>
      <c r="G1935" t="inlineStr">
        <is>
          <t>als zugehörige Transaktion erfasst</t>
        </is>
      </c>
    </row>
    <row r="1936">
      <c r="A1936" t="inlineStr">
        <is>
          <t>IW28</t>
        </is>
      </c>
      <c r="B1936" t="inlineStr">
        <is>
          <t>Meldungen ändern</t>
        </is>
      </c>
      <c r="C1936" t="inlineStr">
        <is>
          <t>PM</t>
        </is>
      </c>
      <c r="D1936" s="5" t="n">
        <v>774846</v>
      </c>
      <c r="E1936" t="inlineStr">
        <is>
          <t>DIALOG</t>
        </is>
      </c>
      <c r="F1936">
        <f>IF(ISERROR(VLOOKUP(Transaktionen[[#This Row],[Transaktionen]],BTT[Verwendete Transaktion (Pflichtauswahl)],1,FALSE)),"nein","ja")</f>
        <v/>
      </c>
      <c r="G1936" t="inlineStr">
        <is>
          <t>als zugehörige Transaktion erfasst</t>
        </is>
      </c>
    </row>
    <row r="1937">
      <c r="A1937" t="inlineStr">
        <is>
          <t>IW29</t>
        </is>
      </c>
      <c r="B1937" t="inlineStr">
        <is>
          <t>Meldungen anzeigen</t>
        </is>
      </c>
      <c r="C1937" t="inlineStr">
        <is>
          <t>PM</t>
        </is>
      </c>
      <c r="D1937" s="5" t="n">
        <v>300520</v>
      </c>
      <c r="E1937" t="inlineStr">
        <is>
          <t>DIALOG</t>
        </is>
      </c>
      <c r="F1937">
        <f>IF(ISERROR(VLOOKUP(Transaktionen[[#This Row],[Transaktionen]],BTT[Verwendete Transaktion (Pflichtauswahl)],1,FALSE)),"nein","ja")</f>
        <v/>
      </c>
      <c r="G1937" t="inlineStr">
        <is>
          <t>als zugehörige Transaktion erfasst</t>
        </is>
      </c>
    </row>
    <row r="1938">
      <c r="A1938" t="inlineStr">
        <is>
          <t>IW30</t>
        </is>
      </c>
      <c r="B1938" t="inlineStr">
        <is>
          <t>Meldungsliste (mehrstufig)</t>
        </is>
      </c>
      <c r="C1938" t="inlineStr">
        <is>
          <t>PM</t>
        </is>
      </c>
      <c r="D1938" s="5" t="n">
        <v>625</v>
      </c>
      <c r="E1938" t="inlineStr">
        <is>
          <t>DIALOG</t>
        </is>
      </c>
      <c r="F1938">
        <f>IF(ISERROR(VLOOKUP(Transaktionen[[#This Row],[Transaktionen]],BTT[Verwendete Transaktion (Pflichtauswahl)],1,FALSE)),"nein","ja")</f>
        <v/>
      </c>
      <c r="G1938" t="inlineStr">
        <is>
          <t>als zugehörige Transaktion erfasst</t>
        </is>
      </c>
    </row>
    <row r="1939">
      <c r="A1939" t="inlineStr">
        <is>
          <t>IW31</t>
        </is>
      </c>
      <c r="B1939" t="inlineStr">
        <is>
          <t>Auftrag anlegen</t>
        </is>
      </c>
      <c r="C1939" t="inlineStr">
        <is>
          <t>PM</t>
        </is>
      </c>
      <c r="D1939" s="5" t="n">
        <v>140912</v>
      </c>
      <c r="E1939" t="inlineStr">
        <is>
          <t>DIALOG</t>
        </is>
      </c>
      <c r="F1939">
        <f>IF(ISERROR(VLOOKUP(Transaktionen[[#This Row],[Transaktionen]],BTT[Verwendete Transaktion (Pflichtauswahl)],1,FALSE)),"nein","ja")</f>
        <v/>
      </c>
    </row>
    <row r="1940">
      <c r="A1940" t="inlineStr">
        <is>
          <t>IW32</t>
        </is>
      </c>
      <c r="B1940" t="inlineStr">
        <is>
          <t>AUFTRAG ÄNDERN</t>
        </is>
      </c>
      <c r="C1940" t="inlineStr">
        <is>
          <t>PM</t>
        </is>
      </c>
      <c r="D1940" s="5" t="n">
        <v>11843383</v>
      </c>
      <c r="E1940" t="inlineStr">
        <is>
          <t>DIALOG</t>
        </is>
      </c>
      <c r="F1940">
        <f>IF(ISERROR(VLOOKUP(Transaktionen[[#This Row],[Transaktionen]],BTT[Verwendete Transaktion (Pflichtauswahl)],1,FALSE)),"nein","ja")</f>
        <v/>
      </c>
    </row>
    <row r="1941">
      <c r="A1941" t="inlineStr">
        <is>
          <t>IW33</t>
        </is>
      </c>
      <c r="B1941" t="inlineStr">
        <is>
          <t>Anzeigen IH-Auftrag</t>
        </is>
      </c>
      <c r="C1941" t="inlineStr">
        <is>
          <t>PM</t>
        </is>
      </c>
      <c r="D1941" s="5" t="n">
        <v>2912755</v>
      </c>
      <c r="E1941" t="inlineStr">
        <is>
          <t>DIALOG</t>
        </is>
      </c>
      <c r="F1941">
        <f>IF(ISERROR(VLOOKUP(Transaktionen[[#This Row],[Transaktionen]],BTT[Verwendete Transaktion (Pflichtauswahl)],1,FALSE)),"nein","ja")</f>
        <v/>
      </c>
      <c r="G1941" t="inlineStr">
        <is>
          <t>als zugehörige Transaktion erfasst</t>
        </is>
      </c>
    </row>
    <row r="1942">
      <c r="A1942" t="inlineStr">
        <is>
          <t>IW34</t>
        </is>
      </c>
      <c r="B1942" t="inlineStr">
        <is>
          <t>IH-Auftrag zur IH-Meldung</t>
        </is>
      </c>
      <c r="C1942" t="inlineStr">
        <is>
          <t>PM</t>
        </is>
      </c>
      <c r="D1942" s="5" t="n">
        <v>1766</v>
      </c>
      <c r="E1942" t="inlineStr">
        <is>
          <t>DIALOG</t>
        </is>
      </c>
      <c r="F1942">
        <f>IF(ISERROR(VLOOKUP(Transaktionen[[#This Row],[Transaktionen]],BTT[Verwendete Transaktion (Pflichtauswahl)],1,FALSE)),"nein","ja")</f>
        <v/>
      </c>
      <c r="G1942" t="inlineStr">
        <is>
          <t>Transaktion gesperrt, kann nicht aufgerufen werden</t>
        </is>
      </c>
    </row>
    <row r="1943">
      <c r="A1943" t="inlineStr">
        <is>
          <t>IW36</t>
        </is>
      </c>
      <c r="B1943" t="inlineStr">
        <is>
          <t>IH-Unterauftrag anlegen</t>
        </is>
      </c>
      <c r="C1943" t="inlineStr">
        <is>
          <t>PM</t>
        </is>
      </c>
      <c r="D1943" s="5" t="n">
        <v>6626</v>
      </c>
      <c r="E1943" t="inlineStr">
        <is>
          <t>DIALOG</t>
        </is>
      </c>
      <c r="F1943">
        <f>IF(ISERROR(VLOOKUP(Transaktionen[[#This Row],[Transaktionen]],BTT[Verwendete Transaktion (Pflichtauswahl)],1,FALSE)),"nein","ja")</f>
        <v/>
      </c>
      <c r="G1943" t="inlineStr">
        <is>
          <t>als zugehörige Transaktion erfasst</t>
        </is>
      </c>
    </row>
    <row r="1944">
      <c r="A1944" t="inlineStr">
        <is>
          <t>IW37</t>
        </is>
      </c>
      <c r="B1944" t="inlineStr">
        <is>
          <t>Vorgänge ändern</t>
        </is>
      </c>
      <c r="C1944" t="inlineStr">
        <is>
          <t>PM</t>
        </is>
      </c>
      <c r="D1944" s="5" t="n">
        <v>57199</v>
      </c>
      <c r="E1944" t="inlineStr">
        <is>
          <t>DIALOG</t>
        </is>
      </c>
      <c r="F1944">
        <f>IF(ISERROR(VLOOKUP(Transaktionen[[#This Row],[Transaktionen]],BTT[Verwendete Transaktion (Pflichtauswahl)],1,FALSE)),"nein","ja")</f>
        <v/>
      </c>
      <c r="G1944" t="inlineStr">
        <is>
          <t>als zugehörige Transaktion erfasst</t>
        </is>
      </c>
    </row>
    <row r="1945">
      <c r="A1945" t="inlineStr">
        <is>
          <t>IW37N</t>
        </is>
      </c>
      <c r="B1945" t="inlineStr">
        <is>
          <t>Aufträge und Vorgänge ändern</t>
        </is>
      </c>
      <c r="C1945" t="inlineStr">
        <is>
          <t>PM</t>
        </is>
      </c>
      <c r="D1945" s="5" t="n">
        <v>20436</v>
      </c>
      <c r="E1945" t="inlineStr">
        <is>
          <t>DIALOG</t>
        </is>
      </c>
      <c r="F1945">
        <f>IF(ISERROR(VLOOKUP(Transaktionen[[#This Row],[Transaktionen]],BTT[Verwendete Transaktion (Pflichtauswahl)],1,FALSE)),"nein","ja")</f>
        <v/>
      </c>
      <c r="G1945" t="inlineStr">
        <is>
          <t>als zugehörige Transaktion erfasst</t>
        </is>
      </c>
    </row>
    <row r="1946">
      <c r="A1946" t="inlineStr">
        <is>
          <t>IW38</t>
        </is>
      </c>
      <c r="B1946" t="inlineStr">
        <is>
          <t>IH-Aufträge ändern</t>
        </is>
      </c>
      <c r="C1946" t="inlineStr">
        <is>
          <t>PM</t>
        </is>
      </c>
      <c r="D1946" s="5" t="n">
        <v>1844342</v>
      </c>
      <c r="E1946" t="inlineStr">
        <is>
          <t>DIALOG</t>
        </is>
      </c>
      <c r="F1946">
        <f>IF(ISERROR(VLOOKUP(Transaktionen[[#This Row],[Transaktionen]],BTT[Verwendete Transaktion (Pflichtauswahl)],1,FALSE)),"nein","ja")</f>
        <v/>
      </c>
    </row>
    <row r="1947">
      <c r="A1947" t="inlineStr">
        <is>
          <t>IW39</t>
        </is>
      </c>
      <c r="B1947" t="inlineStr">
        <is>
          <t>IH-Aufträge anzeigen</t>
        </is>
      </c>
      <c r="C1947" t="inlineStr">
        <is>
          <t>PM</t>
        </is>
      </c>
      <c r="D1947" s="5" t="n">
        <v>539767</v>
      </c>
      <c r="E1947" t="inlineStr">
        <is>
          <t>DIALOG</t>
        </is>
      </c>
      <c r="F1947">
        <f>IF(ISERROR(VLOOKUP(Transaktionen[[#This Row],[Transaktionen]],BTT[Verwendete Transaktion (Pflichtauswahl)],1,FALSE)),"nein","ja")</f>
        <v/>
      </c>
    </row>
    <row r="1948">
      <c r="A1948" t="inlineStr">
        <is>
          <t>IW3D</t>
        </is>
      </c>
      <c r="B1948" t="inlineStr">
        <is>
          <t>Auftrag drucken</t>
        </is>
      </c>
      <c r="C1948" t="inlineStr">
        <is>
          <t>PM</t>
        </is>
      </c>
      <c r="D1948" s="5" t="n">
        <v>151586</v>
      </c>
      <c r="E1948" t="inlineStr">
        <is>
          <t>DIALOG</t>
        </is>
      </c>
      <c r="F1948">
        <f>IF(ISERROR(VLOOKUP(Transaktionen[[#This Row],[Transaktionen]],BTT[Verwendete Transaktion (Pflichtauswahl)],1,FALSE)),"nein","ja")</f>
        <v/>
      </c>
    </row>
    <row r="1949">
      <c r="A1949" t="inlineStr">
        <is>
          <t>IW3K</t>
        </is>
      </c>
      <c r="B1949" t="inlineStr">
        <is>
          <t>Auftrag Komponentenliste ändern</t>
        </is>
      </c>
      <c r="C1949" t="inlineStr">
        <is>
          <t>PM</t>
        </is>
      </c>
      <c r="D1949" s="5" t="n">
        <v>134</v>
      </c>
      <c r="E1949" t="inlineStr">
        <is>
          <t>DIALOG</t>
        </is>
      </c>
      <c r="F1949">
        <f>IF(ISERROR(VLOOKUP(Transaktionen[[#This Row],[Transaktionen]],BTT[Verwendete Transaktion (Pflichtauswahl)],1,FALSE)),"nein","ja")</f>
        <v/>
      </c>
    </row>
    <row r="1950">
      <c r="A1950" t="inlineStr">
        <is>
          <t>IW3L</t>
        </is>
      </c>
      <c r="B1950" t="inlineStr">
        <is>
          <t>Auftrag Komponentenliste anzeigen</t>
        </is>
      </c>
      <c r="C1950" t="inlineStr">
        <is>
          <t>PM</t>
        </is>
      </c>
      <c r="D1950" s="5" t="n">
        <v>23</v>
      </c>
      <c r="E1950" t="inlineStr">
        <is>
          <t>DIALOG</t>
        </is>
      </c>
      <c r="F1950">
        <f>IF(ISERROR(VLOOKUP(Transaktionen[[#This Row],[Transaktionen]],BTT[Verwendete Transaktion (Pflichtauswahl)],1,FALSE)),"nein","ja")</f>
        <v/>
      </c>
    </row>
    <row r="1951">
      <c r="A1951" t="inlineStr">
        <is>
          <t>IW3M</t>
        </is>
      </c>
      <c r="B1951" t="inlineStr">
        <is>
          <t>Liste Warenbewegungen zum Auftrag</t>
        </is>
      </c>
      <c r="C1951" t="inlineStr">
        <is>
          <t>PM</t>
        </is>
      </c>
      <c r="D1951" s="5" t="n">
        <v>1046</v>
      </c>
      <c r="E1951" t="inlineStr">
        <is>
          <t>DIALOG</t>
        </is>
      </c>
      <c r="F1951">
        <f>IF(ISERROR(VLOOKUP(Transaktionen[[#This Row],[Transaktionen]],BTT[Verwendete Transaktion (Pflichtauswahl)],1,FALSE)),"nein","ja")</f>
        <v/>
      </c>
    </row>
    <row r="1952">
      <c r="A1952" t="inlineStr">
        <is>
          <t>IW40</t>
        </is>
      </c>
      <c r="B1952" t="inlineStr">
        <is>
          <t>Aufträge mehrstufig anzeigen</t>
        </is>
      </c>
      <c r="C1952" t="inlineStr">
        <is>
          <t>PM</t>
        </is>
      </c>
      <c r="D1952" s="5" t="n">
        <v>2551</v>
      </c>
      <c r="E1952" t="inlineStr">
        <is>
          <t>DIALOG</t>
        </is>
      </c>
      <c r="F1952">
        <f>IF(ISERROR(VLOOKUP(Transaktionen[[#This Row],[Transaktionen]],BTT[Verwendete Transaktion (Pflichtauswahl)],1,FALSE)),"nein","ja")</f>
        <v/>
      </c>
    </row>
    <row r="1953">
      <c r="A1953" t="inlineStr">
        <is>
          <t>IW41</t>
        </is>
      </c>
      <c r="B1953" t="inlineStr">
        <is>
          <t>Erfassen Rückmeldung IH-Aufträge</t>
        </is>
      </c>
      <c r="C1953" t="inlineStr">
        <is>
          <t>PM</t>
        </is>
      </c>
      <c r="D1953" s="5" t="n">
        <v>243986</v>
      </c>
      <c r="E1953" t="inlineStr">
        <is>
          <t>DIALOG</t>
        </is>
      </c>
      <c r="F1953">
        <f>IF(ISERROR(VLOOKUP(Transaktionen[[#This Row],[Transaktionen]],BTT[Verwendete Transaktion (Pflichtauswahl)],1,FALSE)),"nein","ja")</f>
        <v/>
      </c>
    </row>
    <row r="1954">
      <c r="A1954" t="inlineStr">
        <is>
          <t>IW42</t>
        </is>
      </c>
      <c r="B1954" t="inlineStr">
        <is>
          <t>Gesamtrückmeldung</t>
        </is>
      </c>
      <c r="C1954" t="inlineStr">
        <is>
          <t>PM</t>
        </is>
      </c>
      <c r="D1954" s="5" t="n">
        <v>343</v>
      </c>
      <c r="E1954" t="inlineStr">
        <is>
          <t>DIALOG</t>
        </is>
      </c>
      <c r="F1954">
        <f>IF(ISERROR(VLOOKUP(Transaktionen[[#This Row],[Transaktionen]],BTT[Verwendete Transaktion (Pflichtauswahl)],1,FALSE)),"nein","ja")</f>
        <v/>
      </c>
    </row>
    <row r="1955">
      <c r="A1955" t="inlineStr">
        <is>
          <t>IW43</t>
        </is>
      </c>
      <c r="B1955" t="inlineStr">
        <is>
          <t>Anzeigen Rückmeldung IH-Aufträge</t>
        </is>
      </c>
      <c r="C1955" t="inlineStr">
        <is>
          <t>PM</t>
        </is>
      </c>
      <c r="D1955" s="5" t="n">
        <v>51709</v>
      </c>
      <c r="E1955" t="inlineStr">
        <is>
          <t>DIALOG</t>
        </is>
      </c>
      <c r="F1955">
        <f>IF(ISERROR(VLOOKUP(Transaktionen[[#This Row],[Transaktionen]],BTT[Verwendete Transaktion (Pflichtauswahl)],1,FALSE)),"nein","ja")</f>
        <v/>
      </c>
    </row>
    <row r="1956">
      <c r="A1956" t="inlineStr">
        <is>
          <t>IW44</t>
        </is>
      </c>
      <c r="B1956" t="inlineStr">
        <is>
          <t>Sammelrückmeldung IH-Aufträge</t>
        </is>
      </c>
      <c r="C1956" t="inlineStr">
        <is>
          <t>PM</t>
        </is>
      </c>
      <c r="D1956" s="5" t="n">
        <v>350345</v>
      </c>
      <c r="E1956" t="inlineStr">
        <is>
          <t>DIALOG</t>
        </is>
      </c>
      <c r="F1956">
        <f>IF(ISERROR(VLOOKUP(Transaktionen[[#This Row],[Transaktionen]],BTT[Verwendete Transaktion (Pflichtauswahl)],1,FALSE)),"nein","ja")</f>
        <v/>
      </c>
    </row>
    <row r="1957">
      <c r="A1957" t="inlineStr">
        <is>
          <t>IW45</t>
        </is>
      </c>
      <c r="B1957" t="inlineStr">
        <is>
          <t>Stornieren Rückmeldung IH-Aufträge</t>
        </is>
      </c>
      <c r="C1957" t="inlineStr">
        <is>
          <t>PM</t>
        </is>
      </c>
      <c r="D1957" s="5" t="n">
        <v>64535</v>
      </c>
      <c r="E1957" t="inlineStr">
        <is>
          <t>DIALOG</t>
        </is>
      </c>
      <c r="F1957">
        <f>IF(ISERROR(VLOOKUP(Transaktionen[[#This Row],[Transaktionen]],BTT[Verwendete Transaktion (Pflichtauswahl)],1,FALSE)),"nein","ja")</f>
        <v/>
      </c>
    </row>
    <row r="1958">
      <c r="A1958" t="inlineStr">
        <is>
          <t>IW46</t>
        </is>
      </c>
      <c r="B1958" t="inlineStr">
        <is>
          <t>Nachbearbeitung von BDE-Fehlersätzen</t>
        </is>
      </c>
      <c r="C1958" t="inlineStr">
        <is>
          <t>PM</t>
        </is>
      </c>
      <c r="D1958" s="5" t="n">
        <v>2</v>
      </c>
      <c r="E1958" t="inlineStr"/>
      <c r="F1958">
        <f>IF(ISERROR(VLOOKUP(Transaktionen[[#This Row],[Transaktionen]],BTT[Verwendete Transaktion (Pflichtauswahl)],1,FALSE)),"nein","ja")</f>
        <v/>
      </c>
    </row>
    <row r="1959">
      <c r="A1959" t="inlineStr">
        <is>
          <t>IW47</t>
        </is>
      </c>
      <c r="B1959" t="inlineStr">
        <is>
          <t>Rückmeldeliste</t>
        </is>
      </c>
      <c r="C1959" t="inlineStr">
        <is>
          <t>PM</t>
        </is>
      </c>
      <c r="D1959" s="5" t="n">
        <v>92890</v>
      </c>
      <c r="E1959" t="inlineStr">
        <is>
          <t>DIALOG</t>
        </is>
      </c>
      <c r="F1959">
        <f>IF(ISERROR(VLOOKUP(Transaktionen[[#This Row],[Transaktionen]],BTT[Verwendete Transaktion (Pflichtauswahl)],1,FALSE)),"nein","ja")</f>
        <v/>
      </c>
    </row>
    <row r="1960">
      <c r="A1960" t="inlineStr">
        <is>
          <t>IW48</t>
        </is>
      </c>
      <c r="B1960" t="inlineStr">
        <is>
          <t>Rückmelden über Vorgangsliste</t>
        </is>
      </c>
      <c r="C1960" t="inlineStr">
        <is>
          <t>PM</t>
        </is>
      </c>
      <c r="D1960" s="5" t="n">
        <v>122</v>
      </c>
      <c r="E1960" t="inlineStr">
        <is>
          <t>DIALOG</t>
        </is>
      </c>
      <c r="F1960">
        <f>IF(ISERROR(VLOOKUP(Transaktionen[[#This Row],[Transaktionen]],BTT[Verwendete Transaktion (Pflichtauswahl)],1,FALSE)),"nein","ja")</f>
        <v/>
      </c>
    </row>
    <row r="1961">
      <c r="A1961" t="inlineStr">
        <is>
          <t>IW49</t>
        </is>
      </c>
      <c r="B1961" t="inlineStr">
        <is>
          <t>Vorgänge anzeigen</t>
        </is>
      </c>
      <c r="C1961" t="inlineStr">
        <is>
          <t>PM</t>
        </is>
      </c>
      <c r="D1961" s="5" t="n">
        <v>130069</v>
      </c>
      <c r="E1961" t="inlineStr">
        <is>
          <t>DIALOG</t>
        </is>
      </c>
      <c r="F1961">
        <f>IF(ISERROR(VLOOKUP(Transaktionen[[#This Row],[Transaktionen]],BTT[Verwendete Transaktion (Pflichtauswahl)],1,FALSE)),"nein","ja")</f>
        <v/>
      </c>
    </row>
    <row r="1962">
      <c r="A1962" t="inlineStr">
        <is>
          <t>IW49N</t>
        </is>
      </c>
      <c r="B1962" t="inlineStr">
        <is>
          <t>Aufträge und Vorgänge anzeigen</t>
        </is>
      </c>
      <c r="C1962" t="inlineStr">
        <is>
          <t>PM</t>
        </is>
      </c>
      <c r="D1962" s="5" t="n">
        <v>128630</v>
      </c>
      <c r="E1962" t="inlineStr">
        <is>
          <t>DIALOG</t>
        </is>
      </c>
      <c r="F1962">
        <f>IF(ISERROR(VLOOKUP(Transaktionen[[#This Row],[Transaktionen]],BTT[Verwendete Transaktion (Pflichtauswahl)],1,FALSE)),"nein","ja")</f>
        <v/>
      </c>
    </row>
    <row r="1963">
      <c r="A1963" t="inlineStr">
        <is>
          <t>IW51</t>
        </is>
      </c>
      <c r="B1963" t="inlineStr">
        <is>
          <t>Anlegen Servicemeldung - Allgemein</t>
        </is>
      </c>
      <c r="C1963" t="inlineStr">
        <is>
          <t>PM</t>
        </is>
      </c>
      <c r="D1963" s="5" t="n">
        <v>254762</v>
      </c>
      <c r="E1963" t="inlineStr">
        <is>
          <t>DIALOG</t>
        </is>
      </c>
      <c r="F1963">
        <f>IF(ISERROR(VLOOKUP(Transaktionen[[#This Row],[Transaktionen]],BTT[Verwendete Transaktion (Pflichtauswahl)],1,FALSE)),"nein","ja")</f>
        <v/>
      </c>
      <c r="G1963" t="inlineStr">
        <is>
          <t>wird bei NL verwendet</t>
        </is>
      </c>
    </row>
    <row r="1964">
      <c r="A1964" t="inlineStr">
        <is>
          <t>IW52</t>
        </is>
      </c>
      <c r="B1964" t="inlineStr">
        <is>
          <t>Ändern Servicemeldung</t>
        </is>
      </c>
      <c r="C1964" t="inlineStr">
        <is>
          <t>PM</t>
        </is>
      </c>
      <c r="D1964" s="5" t="n">
        <v>1477908</v>
      </c>
      <c r="E1964" t="inlineStr">
        <is>
          <t>DIALOG</t>
        </is>
      </c>
      <c r="F1964">
        <f>IF(ISERROR(VLOOKUP(Transaktionen[[#This Row],[Transaktionen]],BTT[Verwendete Transaktion (Pflichtauswahl)],1,FALSE)),"nein","ja")</f>
        <v/>
      </c>
      <c r="G1964" t="inlineStr">
        <is>
          <t>wird bei NL verwendet</t>
        </is>
      </c>
    </row>
    <row r="1965">
      <c r="A1965" t="inlineStr">
        <is>
          <t>IW53</t>
        </is>
      </c>
      <c r="B1965" t="inlineStr">
        <is>
          <t>Anzeigen Servicemeldung</t>
        </is>
      </c>
      <c r="C1965" t="inlineStr">
        <is>
          <t>PM</t>
        </is>
      </c>
      <c r="D1965" s="5" t="n">
        <v>106206</v>
      </c>
      <c r="E1965" t="inlineStr">
        <is>
          <t>DIALOG</t>
        </is>
      </c>
      <c r="F1965">
        <f>IF(ISERROR(VLOOKUP(Transaktionen[[#This Row],[Transaktionen]],BTT[Verwendete Transaktion (Pflichtauswahl)],1,FALSE)),"nein","ja")</f>
        <v/>
      </c>
      <c r="G1965" t="inlineStr">
        <is>
          <t>wird bei NL verwendet</t>
        </is>
      </c>
    </row>
    <row r="1966">
      <c r="A1966" t="inlineStr">
        <is>
          <t>IW58</t>
        </is>
      </c>
      <c r="B1966" t="inlineStr">
        <is>
          <t>Servicemeldungen ändern</t>
        </is>
      </c>
      <c r="C1966" t="inlineStr">
        <is>
          <t>PM</t>
        </is>
      </c>
      <c r="D1966" s="5" t="n">
        <v>19172</v>
      </c>
      <c r="E1966" t="inlineStr">
        <is>
          <t>DIALOG</t>
        </is>
      </c>
      <c r="F1966">
        <f>IF(ISERROR(VLOOKUP(Transaktionen[[#This Row],[Transaktionen]],BTT[Verwendete Transaktion (Pflichtauswahl)],1,FALSE)),"nein","ja")</f>
        <v/>
      </c>
      <c r="G1966" t="inlineStr">
        <is>
          <t>wird bei NL verwendet</t>
        </is>
      </c>
    </row>
    <row r="1967">
      <c r="A1967" t="inlineStr">
        <is>
          <t>IW59</t>
        </is>
      </c>
      <c r="B1967" t="inlineStr">
        <is>
          <t>Servicemeldungen anzeigen</t>
        </is>
      </c>
      <c r="C1967" t="inlineStr">
        <is>
          <t>PM</t>
        </is>
      </c>
      <c r="D1967" s="5" t="n">
        <v>7589</v>
      </c>
      <c r="E1967" t="inlineStr">
        <is>
          <t>DIALOG</t>
        </is>
      </c>
      <c r="F1967">
        <f>IF(ISERROR(VLOOKUP(Transaktionen[[#This Row],[Transaktionen]],BTT[Verwendete Transaktion (Pflichtauswahl)],1,FALSE)),"nein","ja")</f>
        <v/>
      </c>
      <c r="G1967" t="inlineStr">
        <is>
          <t>wird bei NL verwendet</t>
        </is>
      </c>
    </row>
    <row r="1968">
      <c r="A1968" t="inlineStr">
        <is>
          <t>IW62</t>
        </is>
      </c>
      <c r="B1968" t="inlineStr">
        <is>
          <t>Historischen Auftrag ändern</t>
        </is>
      </c>
      <c r="C1968" t="inlineStr">
        <is>
          <t>PM</t>
        </is>
      </c>
      <c r="D1968" s="5" t="inlineStr"/>
      <c r="E1968" t="inlineStr"/>
      <c r="F1968">
        <f>IF(ISERROR(VLOOKUP(Transaktionen[[#This Row],[Transaktionen]],BTT[Verwendete Transaktion (Pflichtauswahl)],1,FALSE)),"nein","ja")</f>
        <v/>
      </c>
      <c r="G1968" t="inlineStr">
        <is>
          <t>wurde durch die FV nicht benannt - ggf. nur geringe Nutzung der Transaktion</t>
        </is>
      </c>
    </row>
    <row r="1969">
      <c r="A1969" t="inlineStr">
        <is>
          <t>IW63</t>
        </is>
      </c>
      <c r="B1969" t="inlineStr">
        <is>
          <t>Anzeigen historischer IH-Auftrag</t>
        </is>
      </c>
      <c r="C1969" t="inlineStr">
        <is>
          <t>PM</t>
        </is>
      </c>
      <c r="D1969" s="5" t="n">
        <v>1224</v>
      </c>
      <c r="E1969" t="inlineStr">
        <is>
          <t>DIALOG</t>
        </is>
      </c>
      <c r="F1969">
        <f>IF(ISERROR(VLOOKUP(Transaktionen[[#This Row],[Transaktionen]],BTT[Verwendete Transaktion (Pflichtauswahl)],1,FALSE)),"nein","ja")</f>
        <v/>
      </c>
    </row>
    <row r="1970">
      <c r="A1970" t="inlineStr">
        <is>
          <t>IW64</t>
        </is>
      </c>
      <c r="B1970" t="inlineStr">
        <is>
          <t>Aktionen ändern</t>
        </is>
      </c>
      <c r="C1970" t="inlineStr">
        <is>
          <t>PM</t>
        </is>
      </c>
      <c r="D1970" s="5" t="n">
        <v>252</v>
      </c>
      <c r="E1970" t="inlineStr">
        <is>
          <t>DIALOG</t>
        </is>
      </c>
      <c r="F1970">
        <f>IF(ISERROR(VLOOKUP(Transaktionen[[#This Row],[Transaktionen]],BTT[Verwendete Transaktion (Pflichtauswahl)],1,FALSE)),"nein","ja")</f>
        <v/>
      </c>
    </row>
    <row r="1971">
      <c r="A1971" t="inlineStr">
        <is>
          <t>IW65</t>
        </is>
      </c>
      <c r="B1971" t="inlineStr">
        <is>
          <t>Aktionen anzeigen</t>
        </is>
      </c>
      <c r="C1971" t="inlineStr">
        <is>
          <t>PM</t>
        </is>
      </c>
      <c r="D1971" s="5" t="n">
        <v>28595</v>
      </c>
      <c r="E1971" t="inlineStr">
        <is>
          <t>DIALOG</t>
        </is>
      </c>
      <c r="F1971">
        <f>IF(ISERROR(VLOOKUP(Transaktionen[[#This Row],[Transaktionen]],BTT[Verwendete Transaktion (Pflichtauswahl)],1,FALSE)),"nein","ja")</f>
        <v/>
      </c>
    </row>
    <row r="1972">
      <c r="A1972" t="inlineStr">
        <is>
          <t>IW66</t>
        </is>
      </c>
      <c r="B1972" t="inlineStr">
        <is>
          <t>Maßnahmen ändern</t>
        </is>
      </c>
      <c r="C1972" t="inlineStr">
        <is>
          <t>PM</t>
        </is>
      </c>
      <c r="D1972" s="5" t="n">
        <v>51</v>
      </c>
      <c r="E1972" t="inlineStr">
        <is>
          <t>DIALOG</t>
        </is>
      </c>
      <c r="F1972">
        <f>IF(ISERROR(VLOOKUP(Transaktionen[[#This Row],[Transaktionen]],BTT[Verwendete Transaktion (Pflichtauswahl)],1,FALSE)),"nein","ja")</f>
        <v/>
      </c>
    </row>
    <row r="1973">
      <c r="A1973" t="inlineStr">
        <is>
          <t>IW67</t>
        </is>
      </c>
      <c r="B1973" t="inlineStr">
        <is>
          <t>Maßnahmen anzeigen</t>
        </is>
      </c>
      <c r="C1973" t="inlineStr">
        <is>
          <t>PM</t>
        </is>
      </c>
      <c r="D1973" s="5" t="n">
        <v>3727</v>
      </c>
      <c r="E1973" t="inlineStr">
        <is>
          <t>DIALOG</t>
        </is>
      </c>
      <c r="F1973">
        <f>IF(ISERROR(VLOOKUP(Transaktionen[[#This Row],[Transaktionen]],BTT[Verwendete Transaktion (Pflichtauswahl)],1,FALSE)),"nein","ja")</f>
        <v/>
      </c>
    </row>
    <row r="1974">
      <c r="A1974" t="inlineStr">
        <is>
          <t>IW68</t>
        </is>
      </c>
      <c r="B1974" t="inlineStr">
        <is>
          <t>Meldungspositionen ändern</t>
        </is>
      </c>
      <c r="C1974" t="inlineStr">
        <is>
          <t>PM</t>
        </is>
      </c>
      <c r="D1974" s="5" t="n">
        <v>316</v>
      </c>
      <c r="E1974" t="inlineStr">
        <is>
          <t>DIALOG</t>
        </is>
      </c>
      <c r="F1974">
        <f>IF(ISERROR(VLOOKUP(Transaktionen[[#This Row],[Transaktionen]],BTT[Verwendete Transaktion (Pflichtauswahl)],1,FALSE)),"nein","ja")</f>
        <v/>
      </c>
    </row>
    <row r="1975">
      <c r="A1975" t="inlineStr">
        <is>
          <t>IW69</t>
        </is>
      </c>
      <c r="B1975" t="inlineStr">
        <is>
          <t>Meldungspositionen anzeigen</t>
        </is>
      </c>
      <c r="C1975" t="inlineStr">
        <is>
          <t>PM</t>
        </is>
      </c>
      <c r="D1975" s="5" t="n">
        <v>12</v>
      </c>
      <c r="E1975" t="inlineStr">
        <is>
          <t>DIALOG</t>
        </is>
      </c>
      <c r="F1975">
        <f>IF(ISERROR(VLOOKUP(Transaktionen[[#This Row],[Transaktionen]],BTT[Verwendete Transaktion (Pflichtauswahl)],1,FALSE)),"nein","ja")</f>
        <v/>
      </c>
    </row>
    <row r="1976">
      <c r="A1976" t="inlineStr">
        <is>
          <t>IW70</t>
        </is>
      </c>
      <c r="B1976" t="inlineStr">
        <is>
          <t>Aufträge Gesamtnetzterminierung</t>
        </is>
      </c>
      <c r="C1976" t="inlineStr">
        <is>
          <t>PM</t>
        </is>
      </c>
      <c r="D1976" s="5" t="inlineStr"/>
      <c r="E1976" t="inlineStr"/>
      <c r="F1976">
        <f>IF(ISERROR(VLOOKUP(Transaktionen[[#This Row],[Transaktionen]],BTT[Verwendete Transaktion (Pflichtauswahl)],1,FALSE)),"nein","ja")</f>
        <v/>
      </c>
      <c r="G1976" t="inlineStr">
        <is>
          <t>wurde durch die FV nicht benannt - ggf. nur geringe Nutzung der Transaktion</t>
        </is>
      </c>
    </row>
    <row r="1977">
      <c r="A1977" t="inlineStr">
        <is>
          <t>IW72</t>
        </is>
      </c>
      <c r="B1977" t="inlineStr">
        <is>
          <t>Serviceauftrag ändern</t>
        </is>
      </c>
      <c r="C1977" t="inlineStr">
        <is>
          <t>CS</t>
        </is>
      </c>
      <c r="D1977" s="5" t="n">
        <v>4435</v>
      </c>
      <c r="E1977" t="inlineStr">
        <is>
          <t>DIALOG</t>
        </is>
      </c>
      <c r="F1977">
        <f>IF(ISERROR(VLOOKUP(Transaktionen[[#This Row],[Transaktionen]],BTT[Verwendete Transaktion (Pflichtauswahl)],1,FALSE)),"nein","ja")</f>
        <v/>
      </c>
      <c r="G1977" t="inlineStr">
        <is>
          <t>als zugehörige Transaktion erfasst</t>
        </is>
      </c>
    </row>
    <row r="1978">
      <c r="A1978" t="inlineStr">
        <is>
          <t>IW73</t>
        </is>
      </c>
      <c r="B1978" t="inlineStr">
        <is>
          <t>Serviceauftrag anzeigen</t>
        </is>
      </c>
      <c r="C1978" t="inlineStr">
        <is>
          <t>CS</t>
        </is>
      </c>
      <c r="D1978" s="5" t="n">
        <v>4559</v>
      </c>
      <c r="E1978" t="inlineStr">
        <is>
          <t>DIALOG</t>
        </is>
      </c>
      <c r="F1978">
        <f>IF(ISERROR(VLOOKUP(Transaktionen[[#This Row],[Transaktionen]],BTT[Verwendete Transaktion (Pflichtauswahl)],1,FALSE)),"nein","ja")</f>
        <v/>
      </c>
    </row>
    <row r="1979">
      <c r="A1979" t="inlineStr">
        <is>
          <t>IW81</t>
        </is>
      </c>
      <c r="B1979" t="inlineStr">
        <is>
          <t>Anlegen Aufarbeitungsauftrag</t>
        </is>
      </c>
      <c r="C1979" t="inlineStr">
        <is>
          <t>PM</t>
        </is>
      </c>
      <c r="D1979" s="5" t="n">
        <v>7199</v>
      </c>
      <c r="E1979" t="inlineStr">
        <is>
          <t>DIALOG</t>
        </is>
      </c>
      <c r="F1979">
        <f>IF(ISERROR(VLOOKUP(Transaktionen[[#This Row],[Transaktionen]],BTT[Verwendete Transaktion (Pflichtauswahl)],1,FALSE)),"nein","ja")</f>
        <v/>
      </c>
    </row>
    <row r="1980">
      <c r="A1980" t="inlineStr">
        <is>
          <t>IW8W</t>
        </is>
      </c>
      <c r="B1980" t="inlineStr">
        <is>
          <t>Wareneingang zum Aufarb.-Auftrag</t>
        </is>
      </c>
      <c r="C1980" t="inlineStr">
        <is>
          <t>PM</t>
        </is>
      </c>
      <c r="D1980" s="5" t="n">
        <v>578</v>
      </c>
      <c r="E1980" t="inlineStr">
        <is>
          <t>DIALOG</t>
        </is>
      </c>
      <c r="F1980">
        <f>IF(ISERROR(VLOOKUP(Transaktionen[[#This Row],[Transaktionen]],BTT[Verwendete Transaktion (Pflichtauswahl)],1,FALSE)),"nein","ja")</f>
        <v/>
      </c>
      <c r="G1980" t="inlineStr">
        <is>
          <t>wurde von den FV nicht benannt, sollte mit BLQ abgestimmt werden</t>
        </is>
      </c>
    </row>
    <row r="1981">
      <c r="A1981" t="inlineStr">
        <is>
          <t>IWBK</t>
        </is>
      </c>
      <c r="B1981" t="inlineStr">
        <is>
          <t>Materialverfügbarkeitsinformation</t>
        </is>
      </c>
      <c r="C1981" t="inlineStr">
        <is>
          <t>PM</t>
        </is>
      </c>
      <c r="D1981" s="5" t="n">
        <v>7</v>
      </c>
      <c r="E1981" t="inlineStr">
        <is>
          <t>DIALOG</t>
        </is>
      </c>
      <c r="F1981">
        <f>IF(ISERROR(VLOOKUP(Transaktionen[[#This Row],[Transaktionen]],BTT[Verwendete Transaktion (Pflichtauswahl)],1,FALSE)),"nein","ja")</f>
        <v/>
      </c>
      <c r="G1981" t="inlineStr">
        <is>
          <t>wurde von den FV nicht benannt, sollte mit BLQ abgestimmt werden</t>
        </is>
      </c>
    </row>
    <row r="1982">
      <c r="A1982" t="inlineStr">
        <is>
          <t>Job</t>
        </is>
      </c>
      <c r="B1982" t="inlineStr">
        <is>
          <t>Durchführung über Job</t>
        </is>
      </c>
      <c r="C1982" t="inlineStr">
        <is>
          <t>n.n.</t>
        </is>
      </c>
      <c r="D1982" s="5" t="inlineStr"/>
      <c r="E1982" t="inlineStr"/>
      <c r="F1982">
        <f>IF(ISERROR(VLOOKUP(Transaktionen[[#This Row],[Transaktionen]],BTT[Verwendete Transaktion (Pflichtauswahl)],1,FALSE)),"nein","ja")</f>
        <v/>
      </c>
    </row>
    <row r="1983">
      <c r="A1983" t="inlineStr">
        <is>
          <t>KA01</t>
        </is>
      </c>
      <c r="B1983" t="inlineStr">
        <is>
          <t>Kostenart anlegen</t>
        </is>
      </c>
      <c r="C1983" t="inlineStr">
        <is>
          <t>PS</t>
        </is>
      </c>
      <c r="D1983" s="5" t="n">
        <v>659</v>
      </c>
      <c r="E1983" t="inlineStr">
        <is>
          <t>DIALOG</t>
        </is>
      </c>
      <c r="F1983">
        <f>IF(ISERROR(VLOOKUP(Transaktionen[[#This Row],[Transaktionen]],BTT[Verwendete Transaktion (Pflichtauswahl)],1,FALSE)),"nein","ja")</f>
        <v/>
      </c>
    </row>
    <row r="1984">
      <c r="A1984" t="inlineStr">
        <is>
          <t>KA02</t>
        </is>
      </c>
      <c r="B1984" t="inlineStr">
        <is>
          <t>Kostenart ändern</t>
        </is>
      </c>
      <c r="C1984" t="inlineStr">
        <is>
          <t>CO-OM</t>
        </is>
      </c>
      <c r="D1984" s="5" t="n">
        <v>1128</v>
      </c>
      <c r="E1984" t="inlineStr">
        <is>
          <t>DIALOG</t>
        </is>
      </c>
      <c r="F1984">
        <f>IF(ISERROR(VLOOKUP(Transaktionen[[#This Row],[Transaktionen]],BTT[Verwendete Transaktion (Pflichtauswahl)],1,FALSE)),"nein","ja")</f>
        <v/>
      </c>
      <c r="G1984" t="inlineStr">
        <is>
          <t>verwendet von CO-O</t>
        </is>
      </c>
    </row>
    <row r="1985">
      <c r="A1985" t="inlineStr">
        <is>
          <t>KA03</t>
        </is>
      </c>
      <c r="B1985" t="inlineStr">
        <is>
          <t>Kostenart anzeigen</t>
        </is>
      </c>
      <c r="C1985" t="inlineStr">
        <is>
          <t>CO-OM</t>
        </is>
      </c>
      <c r="D1985" s="5" t="n">
        <v>14746</v>
      </c>
      <c r="E1985" t="inlineStr">
        <is>
          <t>DIALOG</t>
        </is>
      </c>
      <c r="F1985">
        <f>IF(ISERROR(VLOOKUP(Transaktionen[[#This Row],[Transaktionen]],BTT[Verwendete Transaktion (Pflichtauswahl)],1,FALSE)),"nein","ja")</f>
        <v/>
      </c>
      <c r="G1985" t="inlineStr">
        <is>
          <t>verwendet von CO-O</t>
        </is>
      </c>
    </row>
    <row r="1986">
      <c r="A1986" t="inlineStr">
        <is>
          <t>KA04</t>
        </is>
      </c>
      <c r="B1986" t="inlineStr">
        <is>
          <t>Kostenart löschen</t>
        </is>
      </c>
      <c r="C1986" t="inlineStr">
        <is>
          <t>CO-OM</t>
        </is>
      </c>
      <c r="D1986" s="5" t="n">
        <v>1950</v>
      </c>
      <c r="E1986" t="inlineStr">
        <is>
          <t>DIALOG</t>
        </is>
      </c>
      <c r="F1986">
        <f>IF(ISERROR(VLOOKUP(Transaktionen[[#This Row],[Transaktionen]],BTT[Verwendete Transaktion (Pflichtauswahl)],1,FALSE)),"nein","ja")</f>
        <v/>
      </c>
      <c r="G1986" t="inlineStr">
        <is>
          <t>verwendet von CO-O</t>
        </is>
      </c>
    </row>
    <row r="1987">
      <c r="A1987" t="inlineStr">
        <is>
          <t>KA05</t>
        </is>
      </c>
      <c r="B1987" t="inlineStr">
        <is>
          <t>Kostenart: Änderungen anzeigen</t>
        </is>
      </c>
      <c r="C1987" t="inlineStr">
        <is>
          <t>CO-OM</t>
        </is>
      </c>
      <c r="D1987" s="5" t="n">
        <v>74</v>
      </c>
      <c r="E1987" t="inlineStr">
        <is>
          <t>DIALOG</t>
        </is>
      </c>
      <c r="F1987">
        <f>IF(ISERROR(VLOOKUP(Transaktionen[[#This Row],[Transaktionen]],BTT[Verwendete Transaktion (Pflichtauswahl)],1,FALSE)),"nein","ja")</f>
        <v/>
      </c>
      <c r="G1987" t="inlineStr">
        <is>
          <t>verwendet von CO-O</t>
        </is>
      </c>
    </row>
    <row r="1988">
      <c r="A1988" t="inlineStr">
        <is>
          <t>KA06</t>
        </is>
      </c>
      <c r="B1988" t="inlineStr">
        <is>
          <t>Kostenart sekundär: anlegen</t>
        </is>
      </c>
      <c r="C1988" t="inlineStr">
        <is>
          <t>CO-OM</t>
        </is>
      </c>
      <c r="D1988" s="5" t="n">
        <v>352</v>
      </c>
      <c r="E1988" t="inlineStr">
        <is>
          <t>DIALOG</t>
        </is>
      </c>
      <c r="F1988">
        <f>IF(ISERROR(VLOOKUP(Transaktionen[[#This Row],[Transaktionen]],BTT[Verwendete Transaktion (Pflichtauswahl)],1,FALSE)),"nein","ja")</f>
        <v/>
      </c>
      <c r="G1988" t="inlineStr">
        <is>
          <t>verwendet von CO-O</t>
        </is>
      </c>
    </row>
    <row r="1989">
      <c r="A1989" t="inlineStr">
        <is>
          <t>KA12</t>
        </is>
      </c>
      <c r="B1989" t="inlineStr">
        <is>
          <t>CO-Summensätze</t>
        </is>
      </c>
      <c r="C1989" t="inlineStr">
        <is>
          <t>CO-OM</t>
        </is>
      </c>
      <c r="D1989" s="5" t="n">
        <v>9</v>
      </c>
      <c r="E1989" t="inlineStr">
        <is>
          <t>DIALOG</t>
        </is>
      </c>
      <c r="F1989">
        <f>IF(ISERROR(VLOOKUP(Transaktionen[[#This Row],[Transaktionen]],BTT[Verwendete Transaktion (Pflichtauswahl)],1,FALSE)),"nein","ja")</f>
        <v/>
      </c>
    </row>
    <row r="1990">
      <c r="A1990" t="inlineStr">
        <is>
          <t>KA23</t>
        </is>
      </c>
      <c r="B1990" t="inlineStr">
        <is>
          <t>Kostenarten: Stammdatenbericht</t>
        </is>
      </c>
      <c r="C1990" t="inlineStr">
        <is>
          <t>CO-OM</t>
        </is>
      </c>
      <c r="D1990" s="5" t="n">
        <v>1778</v>
      </c>
      <c r="E1990" t="inlineStr">
        <is>
          <t>DIALOG</t>
        </is>
      </c>
      <c r="F1990">
        <f>IF(ISERROR(VLOOKUP(Transaktionen[[#This Row],[Transaktionen]],BTT[Verwendete Transaktion (Pflichtauswahl)],1,FALSE)),"nein","ja")</f>
        <v/>
      </c>
      <c r="G1990" t="inlineStr">
        <is>
          <t>verwendet von CO-O</t>
        </is>
      </c>
    </row>
    <row r="1991">
      <c r="A1991" t="inlineStr">
        <is>
          <t>KAB9</t>
        </is>
      </c>
      <c r="B1991" t="inlineStr">
        <is>
          <t>Planungsbericht Aufträge</t>
        </is>
      </c>
      <c r="C1991" t="inlineStr">
        <is>
          <t>CO-OM</t>
        </is>
      </c>
      <c r="D1991" s="5" t="n">
        <v>74</v>
      </c>
      <c r="E1991" t="inlineStr"/>
      <c r="F1991">
        <f>IF(ISERROR(VLOOKUP(Transaktionen[[#This Row],[Transaktionen]],BTT[Verwendete Transaktion (Pflichtauswahl)],1,FALSE)),"nein","ja")</f>
        <v/>
      </c>
    </row>
    <row r="1992">
      <c r="A1992" t="inlineStr">
        <is>
          <t>KABL</t>
        </is>
      </c>
      <c r="B1992" t="inlineStr">
        <is>
          <t>Auftrag: Planungsübersicht</t>
        </is>
      </c>
      <c r="C1992" t="inlineStr">
        <is>
          <t>CO-OM</t>
        </is>
      </c>
      <c r="D1992" s="5" t="n">
        <v>170</v>
      </c>
      <c r="E1992" t="inlineStr">
        <is>
          <t>DIALOG</t>
        </is>
      </c>
      <c r="F1992">
        <f>IF(ISERROR(VLOOKUP(Transaktionen[[#This Row],[Transaktionen]],BTT[Verwendete Transaktion (Pflichtauswahl)],1,FALSE)),"nein","ja")</f>
        <v/>
      </c>
    </row>
    <row r="1993">
      <c r="A1993" t="inlineStr">
        <is>
          <t>KABP</t>
        </is>
      </c>
      <c r="B1993" t="inlineStr">
        <is>
          <t>Kostenrechnungsbelege Plan</t>
        </is>
      </c>
      <c r="C1993" t="inlineStr">
        <is>
          <t>FI-FM</t>
        </is>
      </c>
      <c r="D1993" s="5" t="n">
        <v>15</v>
      </c>
      <c r="E1993" t="inlineStr"/>
      <c r="F1993">
        <f>IF(ISERROR(VLOOKUP(Transaktionen[[#This Row],[Transaktionen]],BTT[Verwendete Transaktion (Pflichtauswahl)],1,FALSE)),"nein","ja")</f>
        <v/>
      </c>
    </row>
    <row r="1994">
      <c r="A1994" t="inlineStr">
        <is>
          <t>KAH1</t>
        </is>
      </c>
      <c r="B1994" t="inlineStr">
        <is>
          <t>Kostenartengruppe anlegen</t>
        </is>
      </c>
      <c r="C1994" t="inlineStr">
        <is>
          <t>CO-OM</t>
        </is>
      </c>
      <c r="D1994" s="5" t="inlineStr"/>
      <c r="E1994" t="inlineStr"/>
      <c r="F1994">
        <f>IF(ISERROR(VLOOKUP(Transaktionen[[#This Row],[Transaktionen]],BTT[Verwendete Transaktion (Pflichtauswahl)],1,FALSE)),"nein","ja")</f>
        <v/>
      </c>
      <c r="G1994" t="inlineStr">
        <is>
          <t>IT-A/F legt an für BWB-Standardhierarchie, verwendet von CO-O (nur für Alternativhierarchie)</t>
        </is>
      </c>
    </row>
    <row r="1995">
      <c r="A1995" t="inlineStr">
        <is>
          <t>KAH2</t>
        </is>
      </c>
      <c r="B1995" t="inlineStr">
        <is>
          <t>Kostenartengruppe ändern</t>
        </is>
      </c>
      <c r="C1995" t="inlineStr">
        <is>
          <t>CO-OM</t>
        </is>
      </c>
      <c r="D1995" s="5" t="n">
        <v>8726</v>
      </c>
      <c r="E1995" t="inlineStr">
        <is>
          <t>DIALOG</t>
        </is>
      </c>
      <c r="F1995">
        <f>IF(ISERROR(VLOOKUP(Transaktionen[[#This Row],[Transaktionen]],BTT[Verwendete Transaktion (Pflichtauswahl)],1,FALSE)),"nein","ja")</f>
        <v/>
      </c>
      <c r="G1995" t="inlineStr">
        <is>
          <t>verwendet von CO-O</t>
        </is>
      </c>
    </row>
    <row r="1996">
      <c r="A1996" t="inlineStr">
        <is>
          <t>KAH3</t>
        </is>
      </c>
      <c r="B1996" t="inlineStr">
        <is>
          <t>Kostenartengruppe anzeigen</t>
        </is>
      </c>
      <c r="C1996" t="inlineStr">
        <is>
          <t>CO-OM</t>
        </is>
      </c>
      <c r="D1996" s="5" t="n">
        <v>45183</v>
      </c>
      <c r="E1996" t="inlineStr">
        <is>
          <t>DIALOG</t>
        </is>
      </c>
      <c r="F1996">
        <f>IF(ISERROR(VLOOKUP(Transaktionen[[#This Row],[Transaktionen]],BTT[Verwendete Transaktion (Pflichtauswahl)],1,FALSE)),"nein","ja")</f>
        <v/>
      </c>
      <c r="G1996" t="inlineStr">
        <is>
          <t>verwendet von CO-O</t>
        </is>
      </c>
    </row>
    <row r="1997">
      <c r="A1997" t="inlineStr">
        <is>
          <t>KAK3</t>
        </is>
      </c>
      <c r="B1997" t="inlineStr">
        <is>
          <t>Statistische Kennzahlen anzeigen</t>
        </is>
      </c>
      <c r="C1997" t="inlineStr">
        <is>
          <t>CO-OM</t>
        </is>
      </c>
      <c r="D1997" s="5" t="n">
        <v>1694</v>
      </c>
      <c r="E1997" t="inlineStr">
        <is>
          <t>DIALOG</t>
        </is>
      </c>
      <c r="F1997">
        <f>IF(ISERROR(VLOOKUP(Transaktionen[[#This Row],[Transaktionen]],BTT[Verwendete Transaktion (Pflichtauswahl)],1,FALSE)),"nein","ja")</f>
        <v/>
      </c>
      <c r="G1997" t="inlineStr">
        <is>
          <t>verwendet von CO-O</t>
        </is>
      </c>
    </row>
    <row r="1998">
      <c r="A1998" t="inlineStr">
        <is>
          <t>KAL7</t>
        </is>
      </c>
      <c r="B1998" t="inlineStr">
        <is>
          <t>Übersicht Kostenflüsse</t>
        </is>
      </c>
      <c r="C1998" t="inlineStr">
        <is>
          <t>CO-OM</t>
        </is>
      </c>
      <c r="D1998" s="5" t="n">
        <v>10004</v>
      </c>
      <c r="E1998" t="inlineStr">
        <is>
          <t>DIALOG</t>
        </is>
      </c>
      <c r="F1998">
        <f>IF(ISERROR(VLOOKUP(Transaktionen[[#This Row],[Transaktionen]],BTT[Verwendete Transaktion (Pflichtauswahl)],1,FALSE)),"nein","ja")</f>
        <v/>
      </c>
    </row>
    <row r="1999">
      <c r="A1999" t="inlineStr">
        <is>
          <t>KALC</t>
        </is>
      </c>
      <c r="B1999" t="inlineStr">
        <is>
          <t>Meldung der Kostenflüsse</t>
        </is>
      </c>
      <c r="C1999" t="inlineStr">
        <is>
          <t>PP</t>
        </is>
      </c>
      <c r="D1999" s="5" t="n">
        <v>3033</v>
      </c>
      <c r="E1999" t="inlineStr">
        <is>
          <t>DIALOG</t>
        </is>
      </c>
      <c r="F1999">
        <f>IF(ISERROR(VLOOKUP(Transaktionen[[#This Row],[Transaktionen]],BTT[Verwendete Transaktion (Pflichtauswahl)],1,FALSE)),"nein","ja")</f>
        <v/>
      </c>
    </row>
    <row r="2000">
      <c r="A2000" t="inlineStr">
        <is>
          <t>KALE</t>
        </is>
      </c>
      <c r="B2000" t="inlineStr">
        <is>
          <t>Abstimmledger: Summensätze anzeigen</t>
        </is>
      </c>
      <c r="C2000" t="inlineStr">
        <is>
          <t>CO-OM</t>
        </is>
      </c>
      <c r="D2000" s="5" t="inlineStr"/>
      <c r="E2000" t="inlineStr"/>
      <c r="F2000">
        <f>IF(ISERROR(VLOOKUP(Transaktionen[[#This Row],[Transaktionen]],BTT[Verwendete Transaktion (Pflichtauswahl)],1,FALSE)),"nein","ja")</f>
        <v/>
      </c>
      <c r="G2000" t="inlineStr">
        <is>
          <t>in neuester Auswertung von Steffen nicht mehr vorhanden</t>
        </is>
      </c>
    </row>
    <row r="2001">
      <c r="A2001" t="inlineStr">
        <is>
          <t>KALE1</t>
        </is>
      </c>
      <c r="B2001" t="inlineStr">
        <is>
          <t>RCL: Parametertransaktion für GD13</t>
        </is>
      </c>
      <c r="C2001" t="inlineStr">
        <is>
          <t>CO-OM</t>
        </is>
      </c>
      <c r="D2001" s="5" t="n">
        <v>2</v>
      </c>
      <c r="E2001" t="inlineStr">
        <is>
          <t>DIALOG</t>
        </is>
      </c>
      <c r="F2001">
        <f>IF(ISERROR(VLOOKUP(Transaktionen[[#This Row],[Transaktionen]],BTT[Verwendete Transaktion (Pflichtauswahl)],1,FALSE)),"nein","ja")</f>
        <v/>
      </c>
    </row>
    <row r="2002">
      <c r="A2002" t="inlineStr">
        <is>
          <t>KALM</t>
        </is>
      </c>
      <c r="B2002" t="inlineStr">
        <is>
          <t>Berichtsbaum Abstimmledger anzeigen</t>
        </is>
      </c>
      <c r="C2002" t="inlineStr">
        <is>
          <t>CO-OM</t>
        </is>
      </c>
      <c r="D2002" s="5" t="inlineStr"/>
      <c r="E2002" t="inlineStr"/>
      <c r="F2002">
        <f>IF(ISERROR(VLOOKUP(Transaktionen[[#This Row],[Transaktionen]],BTT[Verwendete Transaktion (Pflichtauswahl)],1,FALSE)),"nein","ja")</f>
        <v/>
      </c>
      <c r="G2002" t="inlineStr">
        <is>
          <t>in neuester Auswertung von Steffen nicht mehr vorhanden</t>
        </is>
      </c>
    </row>
    <row r="2003">
      <c r="A2003" t="inlineStr">
        <is>
          <t>KALR</t>
        </is>
      </c>
      <c r="B2003" t="inlineStr">
        <is>
          <t>Abstimmledger: CO-Einzelposten</t>
        </is>
      </c>
      <c r="C2003" t="inlineStr">
        <is>
          <t>CO-OM</t>
        </is>
      </c>
      <c r="D2003" s="5" t="n">
        <v>173</v>
      </c>
      <c r="E2003" t="inlineStr">
        <is>
          <t>DIALOG</t>
        </is>
      </c>
      <c r="F2003">
        <f>IF(ISERROR(VLOOKUP(Transaktionen[[#This Row],[Transaktionen]],BTT[Verwendete Transaktion (Pflichtauswahl)],1,FALSE)),"nein","ja")</f>
        <v/>
      </c>
    </row>
    <row r="2004">
      <c r="A2004" t="inlineStr">
        <is>
          <t>KALS</t>
        </is>
      </c>
      <c r="B2004" t="inlineStr">
        <is>
          <t>Storno Abstimmbuchung</t>
        </is>
      </c>
      <c r="C2004" t="inlineStr">
        <is>
          <t>CO-OM</t>
        </is>
      </c>
      <c r="D2004" s="5" t="inlineStr"/>
      <c r="E2004" t="inlineStr"/>
      <c r="F2004">
        <f>IF(ISERROR(VLOOKUP(Transaktionen[[#This Row],[Transaktionen]],BTT[Verwendete Transaktion (Pflichtauswahl)],1,FALSE)),"nein","ja")</f>
        <v/>
      </c>
      <c r="G2004" t="inlineStr">
        <is>
          <t>in neuester Auswertung von Steffen nicht mehr vorhanden</t>
        </is>
      </c>
    </row>
    <row r="2005">
      <c r="A2005" t="inlineStr">
        <is>
          <t>KANK</t>
        </is>
      </c>
      <c r="B2005" t="inlineStr"/>
      <c r="C2005" t="inlineStr">
        <is>
          <t>CO-OM</t>
        </is>
      </c>
      <c r="D2005" s="5" t="n">
        <v>8208</v>
      </c>
      <c r="E2005" t="inlineStr"/>
      <c r="F2005">
        <f>IF(ISERROR(VLOOKUP(Transaktionen[[#This Row],[Transaktionen]],BTT[Verwendete Transaktion (Pflichtauswahl)],1,FALSE)),"nein","ja")</f>
        <v/>
      </c>
      <c r="G2005" t="inlineStr">
        <is>
          <t>Nummernkreispflege für Kostenrechnungskreis 1000, ausgeführt von IT-A/F aber über CUSTOMIZING Baum</t>
        </is>
      </c>
    </row>
    <row r="2006">
      <c r="A2006" t="inlineStr">
        <is>
          <t>KB11N</t>
        </is>
      </c>
      <c r="B2006" t="inlineStr">
        <is>
          <t>Manuelle Umbuchung Kosten erfassen</t>
        </is>
      </c>
      <c r="C2006" t="inlineStr">
        <is>
          <t>CO</t>
        </is>
      </c>
      <c r="D2006" s="5" t="n">
        <v>41</v>
      </c>
      <c r="E2006" t="inlineStr">
        <is>
          <t>DIALOG</t>
        </is>
      </c>
      <c r="F2006">
        <f>IF(ISERROR(VLOOKUP(Transaktionen[[#This Row],[Transaktionen]],BTT[Verwendete Transaktion (Pflichtauswahl)],1,FALSE)),"nein","ja")</f>
        <v/>
      </c>
    </row>
    <row r="2007">
      <c r="A2007" t="inlineStr">
        <is>
          <t>KB13</t>
        </is>
      </c>
      <c r="B2007" t="inlineStr">
        <is>
          <t>Umbuchung von Primärkosten anzeigen</t>
        </is>
      </c>
      <c r="C2007" t="inlineStr">
        <is>
          <t>CO</t>
        </is>
      </c>
      <c r="D2007" s="5" t="inlineStr"/>
      <c r="E2007" t="inlineStr"/>
      <c r="F2007">
        <f>IF(ISERROR(VLOOKUP(Transaktionen[[#This Row],[Transaktionen]],BTT[Verwendete Transaktion (Pflichtauswahl)],1,FALSE)),"nein","ja")</f>
        <v/>
      </c>
      <c r="G2007" t="inlineStr">
        <is>
          <t>in neuester Auswertung von Steffen nicht mehr vorhanden</t>
        </is>
      </c>
    </row>
    <row r="2008">
      <c r="A2008" t="inlineStr">
        <is>
          <t>KB13N</t>
        </is>
      </c>
      <c r="B2008" t="inlineStr">
        <is>
          <t>Manuelle Umbuchung Kosten anzeigen</t>
        </is>
      </c>
      <c r="C2008" t="inlineStr">
        <is>
          <t>CO</t>
        </is>
      </c>
      <c r="D2008" s="5" t="n">
        <v>67</v>
      </c>
      <c r="E2008" t="inlineStr">
        <is>
          <t>DIALOG</t>
        </is>
      </c>
      <c r="F2008">
        <f>IF(ISERROR(VLOOKUP(Transaktionen[[#This Row],[Transaktionen]],BTT[Verwendete Transaktion (Pflichtauswahl)],1,FALSE)),"nein","ja")</f>
        <v/>
      </c>
    </row>
    <row r="2009">
      <c r="A2009" t="inlineStr">
        <is>
          <t>KB14N</t>
        </is>
      </c>
      <c r="B2009" t="inlineStr">
        <is>
          <t>Manuelle Umbuchung Kosten stornieren</t>
        </is>
      </c>
      <c r="C2009" t="inlineStr">
        <is>
          <t>CO</t>
        </is>
      </c>
      <c r="D2009" s="5" t="n">
        <v>3</v>
      </c>
      <c r="E2009" t="inlineStr"/>
      <c r="F2009">
        <f>IF(ISERROR(VLOOKUP(Transaktionen[[#This Row],[Transaktionen]],BTT[Verwendete Transaktion (Pflichtauswahl)],1,FALSE)),"nein","ja")</f>
        <v/>
      </c>
    </row>
    <row r="2010">
      <c r="A2010" t="inlineStr">
        <is>
          <t>KB15N</t>
        </is>
      </c>
      <c r="B2010" t="inlineStr">
        <is>
          <t>Manuelle Verrechnung erfassen</t>
        </is>
      </c>
      <c r="C2010" t="inlineStr">
        <is>
          <t>CO</t>
        </is>
      </c>
      <c r="D2010" s="5" t="n">
        <v>4993</v>
      </c>
      <c r="E2010" t="inlineStr">
        <is>
          <t>DIALOG</t>
        </is>
      </c>
      <c r="F2010">
        <f>IF(ISERROR(VLOOKUP(Transaktionen[[#This Row],[Transaktionen]],BTT[Verwendete Transaktion (Pflichtauswahl)],1,FALSE)),"nein","ja")</f>
        <v/>
      </c>
    </row>
    <row r="2011">
      <c r="A2011" t="inlineStr">
        <is>
          <t>KB16</t>
        </is>
      </c>
      <c r="B2011" t="inlineStr">
        <is>
          <t>Manuelle Verrechnungen anzeigen</t>
        </is>
      </c>
      <c r="C2011" t="inlineStr">
        <is>
          <t>CO-OM</t>
        </is>
      </c>
      <c r="D2011" s="5" t="inlineStr"/>
      <c r="E2011" t="inlineStr"/>
      <c r="F2011">
        <f>IF(ISERROR(VLOOKUP(Transaktionen[[#This Row],[Transaktionen]],BTT[Verwendete Transaktion (Pflichtauswahl)],1,FALSE)),"nein","ja")</f>
        <v/>
      </c>
      <c r="G2011" t="inlineStr">
        <is>
          <t>verwendet von CO-O</t>
        </is>
      </c>
    </row>
    <row r="2012">
      <c r="A2012" t="inlineStr">
        <is>
          <t>KB16N</t>
        </is>
      </c>
      <c r="B2012" t="inlineStr">
        <is>
          <t>Manuelle Verrechnung anzeigen</t>
        </is>
      </c>
      <c r="C2012" t="inlineStr">
        <is>
          <t>CO</t>
        </is>
      </c>
      <c r="D2012" s="5" t="n">
        <v>739</v>
      </c>
      <c r="E2012" t="inlineStr">
        <is>
          <t>DIALOG</t>
        </is>
      </c>
      <c r="F2012">
        <f>IF(ISERROR(VLOOKUP(Transaktionen[[#This Row],[Transaktionen]],BTT[Verwendete Transaktion (Pflichtauswahl)],1,FALSE)),"nein","ja")</f>
        <v/>
      </c>
    </row>
    <row r="2013">
      <c r="A2013" t="inlineStr">
        <is>
          <t>KB17N</t>
        </is>
      </c>
      <c r="B2013" t="inlineStr">
        <is>
          <t>Manuelle Verrechnung stornieren</t>
        </is>
      </c>
      <c r="C2013" t="inlineStr">
        <is>
          <t>CO</t>
        </is>
      </c>
      <c r="D2013" s="5" t="n">
        <v>170</v>
      </c>
      <c r="E2013" t="inlineStr">
        <is>
          <t>DIALOG</t>
        </is>
      </c>
      <c r="F2013">
        <f>IF(ISERROR(VLOOKUP(Transaktionen[[#This Row],[Transaktionen]],BTT[Verwendete Transaktion (Pflichtauswahl)],1,FALSE)),"nein","ja")</f>
        <v/>
      </c>
    </row>
    <row r="2014">
      <c r="A2014" t="inlineStr">
        <is>
          <t>KB21</t>
        </is>
      </c>
      <c r="B2014" t="inlineStr">
        <is>
          <t>Verrechnung von Leistungen erfassen</t>
        </is>
      </c>
      <c r="C2014" t="inlineStr">
        <is>
          <t>CO</t>
        </is>
      </c>
      <c r="D2014" s="5" t="inlineStr"/>
      <c r="E2014" t="inlineStr"/>
      <c r="F2014">
        <f>IF(ISERROR(VLOOKUP(Transaktionen[[#This Row],[Transaktionen]],BTT[Verwendete Transaktion (Pflichtauswahl)],1,FALSE)),"nein","ja")</f>
        <v/>
      </c>
      <c r="G2014" t="inlineStr">
        <is>
          <t>in neuester Auswertung von Steffen nicht mehr vorhanden</t>
        </is>
      </c>
    </row>
    <row r="2015">
      <c r="A2015" t="inlineStr">
        <is>
          <t>KB21N</t>
        </is>
      </c>
      <c r="B2015" t="inlineStr">
        <is>
          <t>Direkte Leistungsver. erfassen</t>
        </is>
      </c>
      <c r="C2015" t="inlineStr">
        <is>
          <t>CO</t>
        </is>
      </c>
      <c r="D2015" s="5" t="n">
        <v>476010</v>
      </c>
      <c r="E2015" t="inlineStr">
        <is>
          <t>DIALOG</t>
        </is>
      </c>
      <c r="F2015">
        <f>IF(ISERROR(VLOOKUP(Transaktionen[[#This Row],[Transaktionen]],BTT[Verwendete Transaktion (Pflichtauswahl)],1,FALSE)),"nein","ja")</f>
        <v/>
      </c>
    </row>
    <row r="2016">
      <c r="A2016" t="inlineStr">
        <is>
          <t>KB23</t>
        </is>
      </c>
      <c r="B2016" t="inlineStr">
        <is>
          <t>Verrechnung von Leistungen anzeigen</t>
        </is>
      </c>
      <c r="C2016" t="inlineStr">
        <is>
          <t>CO</t>
        </is>
      </c>
      <c r="D2016" s="5" t="inlineStr"/>
      <c r="E2016" t="inlineStr"/>
      <c r="F2016">
        <f>IF(ISERROR(VLOOKUP(Transaktionen[[#This Row],[Transaktionen]],BTT[Verwendete Transaktion (Pflichtauswahl)],1,FALSE)),"nein","ja")</f>
        <v/>
      </c>
      <c r="G2016" t="inlineStr">
        <is>
          <t>in neuester Auswertung von Steffen nicht mehr vorhanden</t>
        </is>
      </c>
    </row>
    <row r="2017">
      <c r="A2017" t="inlineStr">
        <is>
          <t>KB23N</t>
        </is>
      </c>
      <c r="B2017" t="inlineStr">
        <is>
          <t>Direkte Leistungsver. anzeigen</t>
        </is>
      </c>
      <c r="C2017" t="inlineStr">
        <is>
          <t>CO</t>
        </is>
      </c>
      <c r="D2017" s="5" t="n">
        <v>31788</v>
      </c>
      <c r="E2017" t="inlineStr">
        <is>
          <t>DIALOG</t>
        </is>
      </c>
      <c r="F2017">
        <f>IF(ISERROR(VLOOKUP(Transaktionen[[#This Row],[Transaktionen]],BTT[Verwendete Transaktion (Pflichtauswahl)],1,FALSE)),"nein","ja")</f>
        <v/>
      </c>
    </row>
    <row r="2018">
      <c r="A2018" t="inlineStr">
        <is>
          <t>KB24N</t>
        </is>
      </c>
      <c r="B2018" t="inlineStr">
        <is>
          <t>Direkte Leistungsver. stornieren</t>
        </is>
      </c>
      <c r="C2018" t="inlineStr">
        <is>
          <t>CO</t>
        </is>
      </c>
      <c r="D2018" s="5" t="n">
        <v>4871</v>
      </c>
      <c r="E2018" t="inlineStr">
        <is>
          <t>DIALOG</t>
        </is>
      </c>
      <c r="F2018">
        <f>IF(ISERROR(VLOOKUP(Transaktionen[[#This Row],[Transaktionen]],BTT[Verwendete Transaktion (Pflichtauswahl)],1,FALSE)),"nein","ja")</f>
        <v/>
      </c>
    </row>
    <row r="2019">
      <c r="A2019" t="inlineStr">
        <is>
          <t>KB31N</t>
        </is>
      </c>
      <c r="B2019" t="inlineStr">
        <is>
          <t>Statistische Kennzahlen erfassen</t>
        </is>
      </c>
      <c r="C2019" t="inlineStr">
        <is>
          <t>CO</t>
        </is>
      </c>
      <c r="D2019" s="5" t="n">
        <v>28044</v>
      </c>
      <c r="E2019" t="inlineStr">
        <is>
          <t>DIALOG</t>
        </is>
      </c>
      <c r="F2019">
        <f>IF(ISERROR(VLOOKUP(Transaktionen[[#This Row],[Transaktionen]],BTT[Verwendete Transaktion (Pflichtauswahl)],1,FALSE)),"nein","ja")</f>
        <v/>
      </c>
    </row>
    <row r="2020">
      <c r="A2020" t="inlineStr">
        <is>
          <t>KB33N</t>
        </is>
      </c>
      <c r="B2020" t="inlineStr">
        <is>
          <t>Statistische Kennzahlen anzeigen</t>
        </is>
      </c>
      <c r="C2020" t="inlineStr">
        <is>
          <t>CO</t>
        </is>
      </c>
      <c r="D2020" s="5" t="n">
        <v>2083</v>
      </c>
      <c r="E2020" t="inlineStr">
        <is>
          <t>DIALOG</t>
        </is>
      </c>
      <c r="F2020">
        <f>IF(ISERROR(VLOOKUP(Transaktionen[[#This Row],[Transaktionen]],BTT[Verwendete Transaktion (Pflichtauswahl)],1,FALSE)),"nein","ja")</f>
        <v/>
      </c>
    </row>
    <row r="2021">
      <c r="A2021" t="inlineStr">
        <is>
          <t>KB34N</t>
        </is>
      </c>
      <c r="B2021" t="inlineStr">
        <is>
          <t>Statistische Kennzahlen stornieren</t>
        </is>
      </c>
      <c r="C2021" t="inlineStr">
        <is>
          <t>CO</t>
        </is>
      </c>
      <c r="D2021" s="5" t="n">
        <v>198</v>
      </c>
      <c r="E2021" t="inlineStr">
        <is>
          <t>DIALOG</t>
        </is>
      </c>
      <c r="F2021">
        <f>IF(ISERROR(VLOOKUP(Transaktionen[[#This Row],[Transaktionen]],BTT[Verwendete Transaktion (Pflichtauswahl)],1,FALSE)),"nein","ja")</f>
        <v/>
      </c>
    </row>
    <row r="2022">
      <c r="A2022" t="inlineStr">
        <is>
          <t>KB41N</t>
        </is>
      </c>
      <c r="B2022" t="inlineStr">
        <is>
          <t>Manuelle Umbuchung Erlöse erfassen</t>
        </is>
      </c>
      <c r="C2022" t="inlineStr">
        <is>
          <t>CO</t>
        </is>
      </c>
      <c r="D2022" s="5" t="n">
        <v>18</v>
      </c>
      <c r="E2022" t="inlineStr">
        <is>
          <t>DIALOG</t>
        </is>
      </c>
      <c r="F2022">
        <f>IF(ISERROR(VLOOKUP(Transaktionen[[#This Row],[Transaktionen]],BTT[Verwendete Transaktion (Pflichtauswahl)],1,FALSE)),"nein","ja")</f>
        <v/>
      </c>
    </row>
    <row r="2023">
      <c r="A2023" t="inlineStr">
        <is>
          <t>KB43N</t>
        </is>
      </c>
      <c r="B2023" t="inlineStr">
        <is>
          <t>Manuelle Umbuchung Erlöse anzeigen</t>
        </is>
      </c>
      <c r="C2023" t="inlineStr">
        <is>
          <t>CO</t>
        </is>
      </c>
      <c r="D2023" s="5" t="n">
        <v>24</v>
      </c>
      <c r="E2023" t="inlineStr">
        <is>
          <t>DIALOG</t>
        </is>
      </c>
      <c r="F2023">
        <f>IF(ISERROR(VLOOKUP(Transaktionen[[#This Row],[Transaktionen]],BTT[Verwendete Transaktion (Pflichtauswahl)],1,FALSE)),"nein","ja")</f>
        <v/>
      </c>
    </row>
    <row r="2024">
      <c r="A2024" t="inlineStr">
        <is>
          <t>KB44N</t>
        </is>
      </c>
      <c r="B2024" t="inlineStr">
        <is>
          <t>Manuelle Umbuchung Erlöse stornieren</t>
        </is>
      </c>
      <c r="C2024" t="inlineStr">
        <is>
          <t>CO</t>
        </is>
      </c>
      <c r="D2024" s="5" t="inlineStr"/>
      <c r="E2024" t="inlineStr"/>
      <c r="F2024">
        <f>IF(ISERROR(VLOOKUP(Transaktionen[[#This Row],[Transaktionen]],BTT[Verwendete Transaktion (Pflichtauswahl)],1,FALSE)),"nein","ja")</f>
        <v/>
      </c>
      <c r="G2024" t="inlineStr">
        <is>
          <t>in neuester Auswertung von Steffen nicht mehr vorhanden</t>
        </is>
      </c>
    </row>
    <row r="2025">
      <c r="A2025" t="inlineStr">
        <is>
          <t>KB53</t>
        </is>
      </c>
      <c r="B2025" t="inlineStr">
        <is>
          <t>Erfassung von Leistungen anzeigen</t>
        </is>
      </c>
      <c r="C2025" t="inlineStr">
        <is>
          <t>CO</t>
        </is>
      </c>
      <c r="D2025" s="5" t="inlineStr"/>
      <c r="E2025" t="inlineStr"/>
      <c r="F2025">
        <f>IF(ISERROR(VLOOKUP(Transaktionen[[#This Row],[Transaktionen]],BTT[Verwendete Transaktion (Pflichtauswahl)],1,FALSE)),"nein","ja")</f>
        <v/>
      </c>
      <c r="G2025" t="inlineStr">
        <is>
          <t>in neuester Auswertung von Steffen nicht mehr vorhanden</t>
        </is>
      </c>
    </row>
    <row r="2026">
      <c r="A2026" t="inlineStr">
        <is>
          <t>KB53N</t>
        </is>
      </c>
      <c r="B2026" t="inlineStr">
        <is>
          <t>Senderleistungen anzeigen</t>
        </is>
      </c>
      <c r="C2026" t="inlineStr">
        <is>
          <t>CO</t>
        </is>
      </c>
      <c r="D2026" s="5" t="n">
        <v>2</v>
      </c>
      <c r="E2026" t="inlineStr"/>
      <c r="F2026">
        <f>IF(ISERROR(VLOOKUP(Transaktionen[[#This Row],[Transaktionen]],BTT[Verwendete Transaktion (Pflichtauswahl)],1,FALSE)),"nein","ja")</f>
        <v/>
      </c>
    </row>
    <row r="2027">
      <c r="A2027" t="inlineStr">
        <is>
          <t>KB61</t>
        </is>
      </c>
      <c r="B2027" t="inlineStr">
        <is>
          <t>Umbuchung CO-Einzelposten erfassen</t>
        </is>
      </c>
      <c r="C2027" t="inlineStr">
        <is>
          <t>CO</t>
        </is>
      </c>
      <c r="D2027" s="5" t="inlineStr"/>
      <c r="E2027" t="inlineStr"/>
      <c r="F2027">
        <f>IF(ISERROR(VLOOKUP(Transaktionen[[#This Row],[Transaktionen]],BTT[Verwendete Transaktion (Pflichtauswahl)],1,FALSE)),"nein","ja")</f>
        <v/>
      </c>
      <c r="G2027" t="inlineStr">
        <is>
          <t>in neuester Auswertung von Steffen nicht mehr vorhanden</t>
        </is>
      </c>
    </row>
    <row r="2028">
      <c r="A2028" t="inlineStr">
        <is>
          <t>KB63</t>
        </is>
      </c>
      <c r="B2028" t="inlineStr">
        <is>
          <t>Umbuchung CO-Einzelposten anzeigen</t>
        </is>
      </c>
      <c r="C2028" t="inlineStr">
        <is>
          <t>CO</t>
        </is>
      </c>
      <c r="D2028" s="5" t="n">
        <v>19</v>
      </c>
      <c r="E2028" t="inlineStr">
        <is>
          <t>DIALOG</t>
        </is>
      </c>
      <c r="F2028">
        <f>IF(ISERROR(VLOOKUP(Transaktionen[[#This Row],[Transaktionen]],BTT[Verwendete Transaktion (Pflichtauswahl)],1,FALSE)),"nein","ja")</f>
        <v/>
      </c>
    </row>
    <row r="2029">
      <c r="A2029" t="inlineStr">
        <is>
          <t>KB65</t>
        </is>
      </c>
      <c r="B2029" t="inlineStr">
        <is>
          <t>Umbuchung ILV erfassen</t>
        </is>
      </c>
      <c r="C2029" t="inlineStr">
        <is>
          <t>CO</t>
        </is>
      </c>
      <c r="D2029" s="5" t="n">
        <v>13</v>
      </c>
      <c r="E2029" t="inlineStr">
        <is>
          <t>DIALOG</t>
        </is>
      </c>
      <c r="F2029">
        <f>IF(ISERROR(VLOOKUP(Transaktionen[[#This Row],[Transaktionen]],BTT[Verwendete Transaktion (Pflichtauswahl)],1,FALSE)),"nein","ja")</f>
        <v/>
      </c>
    </row>
    <row r="2030">
      <c r="A2030" t="inlineStr">
        <is>
          <t>KB66</t>
        </is>
      </c>
      <c r="B2030" t="inlineStr">
        <is>
          <t>Umbuchung ILV anzeigen</t>
        </is>
      </c>
      <c r="C2030" t="inlineStr">
        <is>
          <t>CO</t>
        </is>
      </c>
      <c r="D2030" s="5" t="n">
        <v>9</v>
      </c>
      <c r="E2030" t="inlineStr">
        <is>
          <t>DIALOG</t>
        </is>
      </c>
      <c r="F2030">
        <f>IF(ISERROR(VLOOKUP(Transaktionen[[#This Row],[Transaktionen]],BTT[Verwendete Transaktion (Pflichtauswahl)],1,FALSE)),"nein","ja")</f>
        <v/>
      </c>
    </row>
    <row r="2031">
      <c r="A2031" t="inlineStr">
        <is>
          <t>KB67</t>
        </is>
      </c>
      <c r="B2031" t="inlineStr">
        <is>
          <t>Umbuchung ILV stornieren</t>
        </is>
      </c>
      <c r="C2031" t="inlineStr">
        <is>
          <t>CO</t>
        </is>
      </c>
      <c r="D2031" s="5" t="inlineStr"/>
      <c r="E2031" t="inlineStr"/>
      <c r="F2031">
        <f>IF(ISERROR(VLOOKUP(Transaktionen[[#This Row],[Transaktionen]],BTT[Verwendete Transaktion (Pflichtauswahl)],1,FALSE)),"nein","ja")</f>
        <v/>
      </c>
      <c r="G2031" t="inlineStr">
        <is>
          <t>in neuester Auswertung von Steffen nicht mehr vorhanden</t>
        </is>
      </c>
    </row>
    <row r="2032">
      <c r="A2032" t="inlineStr">
        <is>
          <t>KBH1</t>
        </is>
      </c>
      <c r="B2032" t="inlineStr">
        <is>
          <t>Stat.Kennzahlengruppe anlegen</t>
        </is>
      </c>
      <c r="C2032" t="inlineStr">
        <is>
          <t>CO-OM</t>
        </is>
      </c>
      <c r="D2032" s="5" t="n">
        <v>4</v>
      </c>
      <c r="E2032" t="inlineStr"/>
      <c r="F2032">
        <f>IF(ISERROR(VLOOKUP(Transaktionen[[#This Row],[Transaktionen]],BTT[Verwendete Transaktion (Pflichtauswahl)],1,FALSE)),"nein","ja")</f>
        <v/>
      </c>
      <c r="G2032" t="inlineStr">
        <is>
          <t>verwendet von CO-O</t>
        </is>
      </c>
    </row>
    <row r="2033">
      <c r="A2033" t="inlineStr">
        <is>
          <t>KBH2</t>
        </is>
      </c>
      <c r="B2033" t="inlineStr">
        <is>
          <t>Stat. Kennzahlengruppe ändern</t>
        </is>
      </c>
      <c r="C2033" t="inlineStr">
        <is>
          <t>CO-OM</t>
        </is>
      </c>
      <c r="D2033" s="5" t="n">
        <v>621</v>
      </c>
      <c r="E2033" t="inlineStr">
        <is>
          <t>DIALOG</t>
        </is>
      </c>
      <c r="F2033">
        <f>IF(ISERROR(VLOOKUP(Transaktionen[[#This Row],[Transaktionen]],BTT[Verwendete Transaktion (Pflichtauswahl)],1,FALSE)),"nein","ja")</f>
        <v/>
      </c>
      <c r="G2033" t="inlineStr">
        <is>
          <t>verwendet von CO-O</t>
        </is>
      </c>
    </row>
    <row r="2034">
      <c r="A2034" t="inlineStr">
        <is>
          <t>KBH3</t>
        </is>
      </c>
      <c r="B2034" t="inlineStr">
        <is>
          <t>Stat. Kennzahlengruppe anzeigen</t>
        </is>
      </c>
      <c r="C2034" t="inlineStr">
        <is>
          <t>CO-OM</t>
        </is>
      </c>
      <c r="D2034" s="5" t="n">
        <v>968</v>
      </c>
      <c r="E2034" t="inlineStr">
        <is>
          <t>DIALOG</t>
        </is>
      </c>
      <c r="F2034">
        <f>IF(ISERROR(VLOOKUP(Transaktionen[[#This Row],[Transaktionen]],BTT[Verwendete Transaktion (Pflichtauswahl)],1,FALSE)),"nein","ja")</f>
        <v/>
      </c>
      <c r="G2034" t="inlineStr">
        <is>
          <t>verwendet von CO-O</t>
        </is>
      </c>
    </row>
    <row r="2035">
      <c r="A2035" t="inlineStr">
        <is>
          <t>KBK7</t>
        </is>
      </c>
      <c r="B2035" t="inlineStr">
        <is>
          <t>CO-CCA: Manueller Ist-Tarif anz.</t>
        </is>
      </c>
      <c r="C2035" t="inlineStr">
        <is>
          <t>CO-OM</t>
        </is>
      </c>
      <c r="D2035" s="5" t="n">
        <v>84</v>
      </c>
      <c r="E2035" t="inlineStr">
        <is>
          <t>DIALOG</t>
        </is>
      </c>
      <c r="F2035">
        <f>IF(ISERROR(VLOOKUP(Transaktionen[[#This Row],[Transaktionen]],BTT[Verwendete Transaktion (Pflichtauswahl)],1,FALSE)),"nein","ja")</f>
        <v/>
      </c>
    </row>
    <row r="2036">
      <c r="A2036" t="inlineStr">
        <is>
          <t>KCH1</t>
        </is>
      </c>
      <c r="B2036" t="inlineStr">
        <is>
          <t>Profit Center Gruppe anlegen</t>
        </is>
      </c>
      <c r="C2036" t="inlineStr">
        <is>
          <t>EC</t>
        </is>
      </c>
      <c r="D2036" s="5" t="inlineStr"/>
      <c r="E2036" t="inlineStr"/>
      <c r="F2036">
        <f>IF(ISERROR(VLOOKUP(Transaktionen[[#This Row],[Transaktionen]],BTT[Verwendete Transaktion (Pflichtauswahl)],1,FALSE)),"nein","ja")</f>
        <v/>
      </c>
      <c r="G2036" t="inlineStr">
        <is>
          <t>in neuester Auswertung von Steffen nicht mehr vorhanden</t>
        </is>
      </c>
    </row>
    <row r="2037">
      <c r="A2037" t="inlineStr">
        <is>
          <t>KCH2</t>
        </is>
      </c>
      <c r="B2037" t="inlineStr">
        <is>
          <t>Profit Center Gruppe ändern</t>
        </is>
      </c>
      <c r="C2037" t="inlineStr">
        <is>
          <t>EC</t>
        </is>
      </c>
      <c r="D2037" s="5" t="n">
        <v>128</v>
      </c>
      <c r="E2037" t="inlineStr"/>
      <c r="F2037">
        <f>IF(ISERROR(VLOOKUP(Transaktionen[[#This Row],[Transaktionen]],BTT[Verwendete Transaktion (Pflichtauswahl)],1,FALSE)),"nein","ja")</f>
        <v/>
      </c>
    </row>
    <row r="2038">
      <c r="A2038" t="inlineStr">
        <is>
          <t>KCH3</t>
        </is>
      </c>
      <c r="B2038" t="inlineStr">
        <is>
          <t>Profit Center Gruppe anzeigen</t>
        </is>
      </c>
      <c r="C2038" t="inlineStr">
        <is>
          <t>EC</t>
        </is>
      </c>
      <c r="D2038" s="5" t="n">
        <v>9731</v>
      </c>
      <c r="E2038" t="inlineStr">
        <is>
          <t>DIALOG</t>
        </is>
      </c>
      <c r="F2038">
        <f>IF(ISERROR(VLOOKUP(Transaktionen[[#This Row],[Transaktionen]],BTT[Verwendete Transaktion (Pflichtauswahl)],1,FALSE)),"nein","ja")</f>
        <v/>
      </c>
    </row>
    <row r="2039">
      <c r="A2039" t="inlineStr">
        <is>
          <t>KCH4</t>
        </is>
      </c>
      <c r="B2039" t="inlineStr">
        <is>
          <t>EC-PCA: Standardhierarchie anlegen</t>
        </is>
      </c>
      <c r="C2039" t="inlineStr">
        <is>
          <t>EC</t>
        </is>
      </c>
      <c r="D2039" s="5" t="inlineStr"/>
      <c r="E2039" t="inlineStr"/>
      <c r="F2039">
        <f>IF(ISERROR(VLOOKUP(Transaktionen[[#This Row],[Transaktionen]],BTT[Verwendete Transaktion (Pflichtauswahl)],1,FALSE)),"nein","ja")</f>
        <v/>
      </c>
      <c r="G2039" t="inlineStr">
        <is>
          <t>in neuester Auswertung von Steffen nicht mehr vorhanden</t>
        </is>
      </c>
    </row>
    <row r="2040">
      <c r="A2040" t="inlineStr">
        <is>
          <t>KCH5N</t>
        </is>
      </c>
      <c r="B2040" t="inlineStr">
        <is>
          <t>EC-PCA: Standardhierarchie ändern</t>
        </is>
      </c>
      <c r="C2040" t="inlineStr">
        <is>
          <t>EC</t>
        </is>
      </c>
      <c r="D2040" s="5" t="n">
        <v>2415</v>
      </c>
      <c r="E2040" t="inlineStr">
        <is>
          <t>DIALOG</t>
        </is>
      </c>
      <c r="F2040">
        <f>IF(ISERROR(VLOOKUP(Transaktionen[[#This Row],[Transaktionen]],BTT[Verwendete Transaktion (Pflichtauswahl)],1,FALSE)),"nein","ja")</f>
        <v/>
      </c>
    </row>
    <row r="2041">
      <c r="A2041" t="inlineStr">
        <is>
          <t>KCH6N</t>
        </is>
      </c>
      <c r="B2041" t="inlineStr">
        <is>
          <t>EC-PCA: Standardhierarchie anzeigen</t>
        </is>
      </c>
      <c r="C2041" t="inlineStr">
        <is>
          <t>EC</t>
        </is>
      </c>
      <c r="D2041" s="5" t="n">
        <v>1237</v>
      </c>
      <c r="E2041" t="inlineStr">
        <is>
          <t>DIALOG</t>
        </is>
      </c>
      <c r="F2041">
        <f>IF(ISERROR(VLOOKUP(Transaktionen[[#This Row],[Transaktionen]],BTT[Verwendete Transaktion (Pflichtauswahl)],1,FALSE)),"nein","ja")</f>
        <v/>
      </c>
    </row>
    <row r="2042">
      <c r="A2042" t="inlineStr">
        <is>
          <t>KCRMCO_CRM_DET</t>
        </is>
      </c>
      <c r="B2042" t="inlineStr">
        <is>
          <t>Analysieren Servicevertrag</t>
        </is>
      </c>
      <c r="C2042" t="inlineStr">
        <is>
          <t>CO</t>
        </is>
      </c>
      <c r="D2042" s="5" t="n">
        <v>178</v>
      </c>
      <c r="E2042" t="inlineStr">
        <is>
          <t>DIALOG</t>
        </is>
      </c>
      <c r="F2042">
        <f>IF(ISERROR(VLOOKUP(Transaktionen[[#This Row],[Transaktionen]],BTT[Verwendete Transaktion (Pflichtauswahl)],1,FALSE)),"nein","ja")</f>
        <v/>
      </c>
    </row>
    <row r="2043">
      <c r="A2043" t="inlineStr">
        <is>
          <t>KCRMCO_CRM_SEL</t>
        </is>
      </c>
      <c r="B2043" t="inlineStr">
        <is>
          <t>Servicevorganganalyse</t>
        </is>
      </c>
      <c r="C2043" t="inlineStr">
        <is>
          <t>CO</t>
        </is>
      </c>
      <c r="D2043" s="5" t="n">
        <v>700</v>
      </c>
      <c r="E2043" t="inlineStr">
        <is>
          <t>DIALOG</t>
        </is>
      </c>
      <c r="F2043">
        <f>IF(ISERROR(VLOOKUP(Transaktionen[[#This Row],[Transaktionen]],BTT[Verwendete Transaktion (Pflichtauswahl)],1,FALSE)),"nein","ja")</f>
        <v/>
      </c>
    </row>
    <row r="2044">
      <c r="A2044" t="inlineStr">
        <is>
          <t>KCRMCO_CSCEN</t>
        </is>
      </c>
      <c r="B2044" t="inlineStr">
        <is>
          <t>Erweiterte Servicevorgangsanalyse</t>
        </is>
      </c>
      <c r="C2044" t="inlineStr">
        <is>
          <t>CO</t>
        </is>
      </c>
      <c r="D2044" s="5" t="n">
        <v>8223</v>
      </c>
      <c r="E2044" t="inlineStr">
        <is>
          <t>DIALOG</t>
        </is>
      </c>
      <c r="F2044">
        <f>IF(ISERROR(VLOOKUP(Transaktionen[[#This Row],[Transaktionen]],BTT[Verwendete Transaktion (Pflichtauswahl)],1,FALSE)),"nein","ja")</f>
        <v/>
      </c>
    </row>
    <row r="2045">
      <c r="A2045" t="inlineStr">
        <is>
          <t>KCRMCO_GENERIC</t>
        </is>
      </c>
      <c r="B2045" t="inlineStr">
        <is>
          <t>Generischer Aufruf RKKBALV1</t>
        </is>
      </c>
      <c r="C2045" t="inlineStr">
        <is>
          <t>CO</t>
        </is>
      </c>
      <c r="D2045" s="5" t="inlineStr"/>
      <c r="E2045" t="inlineStr"/>
      <c r="F2045">
        <f>IF(ISERROR(VLOOKUP(Transaktionen[[#This Row],[Transaktionen]],BTT[Verwendete Transaktion (Pflichtauswahl)],1,FALSE)),"nein","ja")</f>
        <v/>
      </c>
      <c r="G2045" t="inlineStr">
        <is>
          <t>in neuester Auswertung von Steffen nicht mehr vorhanden</t>
        </is>
      </c>
    </row>
    <row r="2046">
      <c r="A2046" t="inlineStr">
        <is>
          <t>KCRMCO_GENERIC_DET</t>
        </is>
      </c>
      <c r="B2046" t="inlineStr">
        <is>
          <t>Generischer Detailbericht</t>
        </is>
      </c>
      <c r="C2046" t="inlineStr">
        <is>
          <t>CO</t>
        </is>
      </c>
      <c r="D2046" s="5" t="inlineStr"/>
      <c r="E2046" t="inlineStr"/>
      <c r="F2046">
        <f>IF(ISERROR(VLOOKUP(Transaktionen[[#This Row],[Transaktionen]],BTT[Verwendete Transaktion (Pflichtauswahl)],1,FALSE)),"nein","ja")</f>
        <v/>
      </c>
      <c r="G2046" t="inlineStr">
        <is>
          <t>in neuester Auswertung von Steffen nicht mehr vorhanden</t>
        </is>
      </c>
    </row>
    <row r="2047">
      <c r="A2047" t="inlineStr">
        <is>
          <t>KDH1</t>
        </is>
      </c>
      <c r="B2047" t="inlineStr">
        <is>
          <t>Anlegen: Kontengruppe</t>
        </is>
      </c>
      <c r="C2047" t="inlineStr">
        <is>
          <t>EC</t>
        </is>
      </c>
      <c r="D2047" s="5" t="inlineStr"/>
      <c r="E2047" t="inlineStr"/>
      <c r="F2047">
        <f>IF(ISERROR(VLOOKUP(Transaktionen[[#This Row],[Transaktionen]],BTT[Verwendete Transaktion (Pflichtauswahl)],1,FALSE)),"nein","ja")</f>
        <v/>
      </c>
      <c r="G2047" t="inlineStr">
        <is>
          <t>in neuester Auswertung von Steffen nicht mehr vorhanden</t>
        </is>
      </c>
    </row>
    <row r="2048">
      <c r="A2048" t="inlineStr">
        <is>
          <t>KDH2</t>
        </is>
      </c>
      <c r="B2048" t="inlineStr">
        <is>
          <t>Ändern: Kontengruppe</t>
        </is>
      </c>
      <c r="C2048" t="inlineStr">
        <is>
          <t>EC</t>
        </is>
      </c>
      <c r="D2048" s="5" t="n">
        <v>19442</v>
      </c>
      <c r="E2048" t="inlineStr">
        <is>
          <t>DIALOG</t>
        </is>
      </c>
      <c r="F2048">
        <f>IF(ISERROR(VLOOKUP(Transaktionen[[#This Row],[Transaktionen]],BTT[Verwendete Transaktion (Pflichtauswahl)],1,FALSE)),"nein","ja")</f>
        <v/>
      </c>
    </row>
    <row r="2049">
      <c r="A2049" t="inlineStr">
        <is>
          <t>KDH3</t>
        </is>
      </c>
      <c r="B2049" t="inlineStr">
        <is>
          <t>Anzeigen: Kontengruppe</t>
        </is>
      </c>
      <c r="C2049" t="inlineStr">
        <is>
          <t>EC</t>
        </is>
      </c>
      <c r="D2049" s="5" t="n">
        <v>15971</v>
      </c>
      <c r="E2049" t="inlineStr">
        <is>
          <t>DIALOG</t>
        </is>
      </c>
      <c r="F2049">
        <f>IF(ISERROR(VLOOKUP(Transaktionen[[#This Row],[Transaktionen]],BTT[Verwendete Transaktion (Pflichtauswahl)],1,FALSE)),"nein","ja")</f>
        <v/>
      </c>
    </row>
    <row r="2050">
      <c r="A2050" t="inlineStr">
        <is>
          <t>KE1V</t>
        </is>
      </c>
      <c r="B2050" t="inlineStr">
        <is>
          <t>Übergabe EC-PCA</t>
        </is>
      </c>
      <c r="C2050" t="inlineStr">
        <is>
          <t>CO-PA</t>
        </is>
      </c>
      <c r="D2050" s="5" t="n">
        <v>54</v>
      </c>
      <c r="E2050" t="inlineStr"/>
      <c r="F2050">
        <f>IF(ISERROR(VLOOKUP(Transaktionen[[#This Row],[Transaktionen]],BTT[Verwendete Transaktion (Pflichtauswahl)],1,FALSE)),"nein","ja")</f>
        <v/>
      </c>
    </row>
    <row r="2051">
      <c r="A2051" t="inlineStr">
        <is>
          <t>KE21N</t>
        </is>
      </c>
      <c r="B2051" t="inlineStr">
        <is>
          <t>CO-PA-Einzelpostenerfassung</t>
        </is>
      </c>
      <c r="C2051" t="inlineStr">
        <is>
          <t>CO-PA</t>
        </is>
      </c>
      <c r="D2051" s="5" t="n">
        <v>12</v>
      </c>
      <c r="E2051" t="inlineStr">
        <is>
          <t>DIALOG</t>
        </is>
      </c>
      <c r="F2051">
        <f>IF(ISERROR(VLOOKUP(Transaktionen[[#This Row],[Transaktionen]],BTT[Verwendete Transaktion (Pflichtauswahl)],1,FALSE)),"nein","ja")</f>
        <v/>
      </c>
    </row>
    <row r="2052">
      <c r="A2052" t="inlineStr">
        <is>
          <t>KE24</t>
        </is>
      </c>
      <c r="B2052" t="inlineStr">
        <is>
          <t>Einzelpostenanzeige - Ist</t>
        </is>
      </c>
      <c r="C2052" t="inlineStr">
        <is>
          <t>CO-PA</t>
        </is>
      </c>
      <c r="D2052" s="5" t="n">
        <v>2481</v>
      </c>
      <c r="E2052" t="inlineStr">
        <is>
          <t>DIALOG</t>
        </is>
      </c>
      <c r="F2052">
        <f>IF(ISERROR(VLOOKUP(Transaktionen[[#This Row],[Transaktionen]],BTT[Verwendete Transaktion (Pflichtauswahl)],1,FALSE)),"nein","ja")</f>
        <v/>
      </c>
    </row>
    <row r="2053">
      <c r="A2053" t="inlineStr">
        <is>
          <t>KE25</t>
        </is>
      </c>
      <c r="B2053" t="inlineStr">
        <is>
          <t>Einzelpostenanzeige - Plan</t>
        </is>
      </c>
      <c r="C2053" t="inlineStr">
        <is>
          <t>CO-PA</t>
        </is>
      </c>
      <c r="D2053" s="5" t="inlineStr"/>
      <c r="E2053" t="inlineStr"/>
      <c r="F2053">
        <f>IF(ISERROR(VLOOKUP(Transaktionen[[#This Row],[Transaktionen]],BTT[Verwendete Transaktion (Pflichtauswahl)],1,FALSE)),"nein","ja")</f>
        <v/>
      </c>
      <c r="G2053" t="inlineStr">
        <is>
          <t>in neuester Auswertung von Steffen nicht mehr vorhanden</t>
        </is>
      </c>
    </row>
    <row r="2054">
      <c r="A2054" t="inlineStr">
        <is>
          <t>KE28L</t>
        </is>
      </c>
      <c r="B2054" t="inlineStr">
        <is>
          <t>Verwaltung: Protokolle</t>
        </is>
      </c>
      <c r="C2054" t="inlineStr">
        <is>
          <t>CO-PA</t>
        </is>
      </c>
      <c r="D2054" s="5" t="n">
        <v>220</v>
      </c>
      <c r="E2054" t="inlineStr">
        <is>
          <t>DIALOG</t>
        </is>
      </c>
      <c r="F2054">
        <f>IF(ISERROR(VLOOKUP(Transaktionen[[#This Row],[Transaktionen]],BTT[Verwendete Transaktion (Pflichtauswahl)],1,FALSE)),"nein","ja")</f>
        <v/>
      </c>
    </row>
    <row r="2055">
      <c r="A2055" t="inlineStr">
        <is>
          <t>KE2D</t>
        </is>
      </c>
      <c r="B2055" t="inlineStr">
        <is>
          <t>Anzeige Fehlerdatei</t>
        </is>
      </c>
      <c r="C2055" t="inlineStr">
        <is>
          <t>CO-PA</t>
        </is>
      </c>
      <c r="D2055" s="5" t="n">
        <v>27</v>
      </c>
      <c r="E2055" t="inlineStr"/>
      <c r="F2055">
        <f>IF(ISERROR(VLOOKUP(Transaktionen[[#This Row],[Transaktionen]],BTT[Verwendete Transaktion (Pflichtauswahl)],1,FALSE)),"nein","ja")</f>
        <v/>
      </c>
    </row>
    <row r="2056">
      <c r="A2056" t="inlineStr">
        <is>
          <t>KE30</t>
        </is>
      </c>
      <c r="B2056" t="inlineStr">
        <is>
          <t>Ergebnisbericht ausführen</t>
        </is>
      </c>
      <c r="C2056" t="inlineStr">
        <is>
          <t>CO-PA</t>
        </is>
      </c>
      <c r="D2056" s="5" t="n">
        <v>26502</v>
      </c>
      <c r="E2056" t="inlineStr">
        <is>
          <t>DIALOG</t>
        </is>
      </c>
      <c r="F2056">
        <f>IF(ISERROR(VLOOKUP(Transaktionen[[#This Row],[Transaktionen]],BTT[Verwendete Transaktion (Pflichtauswahl)],1,FALSE)),"nein","ja")</f>
        <v/>
      </c>
    </row>
    <row r="2057">
      <c r="A2057" t="inlineStr">
        <is>
          <t>KE31</t>
        </is>
      </c>
      <c r="B2057" t="inlineStr">
        <is>
          <t>Ergebnisbericht anlegen</t>
        </is>
      </c>
      <c r="C2057" t="inlineStr">
        <is>
          <t>CO-PA</t>
        </is>
      </c>
      <c r="D2057" s="5" t="n">
        <v>46</v>
      </c>
      <c r="E2057" t="inlineStr">
        <is>
          <t>DIALOG</t>
        </is>
      </c>
      <c r="F2057">
        <f>IF(ISERROR(VLOOKUP(Transaktionen[[#This Row],[Transaktionen]],BTT[Verwendete Transaktion (Pflichtauswahl)],1,FALSE)),"nein","ja")</f>
        <v/>
      </c>
    </row>
    <row r="2058">
      <c r="A2058" t="inlineStr">
        <is>
          <t>KE32</t>
        </is>
      </c>
      <c r="B2058" t="inlineStr">
        <is>
          <t>Bericht ändern</t>
        </is>
      </c>
      <c r="C2058" t="inlineStr">
        <is>
          <t>CO-PA</t>
        </is>
      </c>
      <c r="D2058" s="5" t="n">
        <v>29</v>
      </c>
      <c r="E2058" t="inlineStr"/>
      <c r="F2058">
        <f>IF(ISERROR(VLOOKUP(Transaktionen[[#This Row],[Transaktionen]],BTT[Verwendete Transaktion (Pflichtauswahl)],1,FALSE)),"nein","ja")</f>
        <v/>
      </c>
    </row>
    <row r="2059">
      <c r="A2059" t="inlineStr">
        <is>
          <t>KE33</t>
        </is>
      </c>
      <c r="B2059" t="inlineStr">
        <is>
          <t>Bericht anzeigen</t>
        </is>
      </c>
      <c r="C2059" t="inlineStr">
        <is>
          <t>CO-PA</t>
        </is>
      </c>
      <c r="D2059" s="5" t="n">
        <v>87330</v>
      </c>
      <c r="E2059" t="inlineStr">
        <is>
          <t>DIALOG</t>
        </is>
      </c>
      <c r="F2059">
        <f>IF(ISERROR(VLOOKUP(Transaktionen[[#This Row],[Transaktionen]],BTT[Verwendete Transaktion (Pflichtauswahl)],1,FALSE)),"nein","ja")</f>
        <v/>
      </c>
    </row>
    <row r="2060">
      <c r="A2060" t="inlineStr">
        <is>
          <t>KE34</t>
        </is>
      </c>
      <c r="B2060" t="inlineStr">
        <is>
          <t>Formular anlegen</t>
        </is>
      </c>
      <c r="C2060" t="inlineStr">
        <is>
          <t>CO-PA</t>
        </is>
      </c>
      <c r="D2060" s="5" t="n">
        <v>18</v>
      </c>
      <c r="E2060" t="inlineStr"/>
      <c r="F2060">
        <f>IF(ISERROR(VLOOKUP(Transaktionen[[#This Row],[Transaktionen]],BTT[Verwendete Transaktion (Pflichtauswahl)],1,FALSE)),"nein","ja")</f>
        <v/>
      </c>
    </row>
    <row r="2061">
      <c r="A2061" t="inlineStr">
        <is>
          <t>KE35</t>
        </is>
      </c>
      <c r="B2061" t="inlineStr">
        <is>
          <t>Formular ändern</t>
        </is>
      </c>
      <c r="C2061" t="inlineStr">
        <is>
          <t>CO-PA</t>
        </is>
      </c>
      <c r="D2061" s="5" t="n">
        <v>436</v>
      </c>
      <c r="E2061" t="inlineStr">
        <is>
          <t>DIALOG</t>
        </is>
      </c>
      <c r="F2061">
        <f>IF(ISERROR(VLOOKUP(Transaktionen[[#This Row],[Transaktionen]],BTT[Verwendete Transaktion (Pflichtauswahl)],1,FALSE)),"nein","ja")</f>
        <v/>
      </c>
    </row>
    <row r="2062">
      <c r="A2062" t="inlineStr">
        <is>
          <t>KE36</t>
        </is>
      </c>
      <c r="B2062" t="inlineStr">
        <is>
          <t>Formular anzeigen</t>
        </is>
      </c>
      <c r="C2062" t="inlineStr">
        <is>
          <t>CO-PA</t>
        </is>
      </c>
      <c r="D2062" s="5" t="n">
        <v>291</v>
      </c>
      <c r="E2062" t="inlineStr">
        <is>
          <t>DIALOG</t>
        </is>
      </c>
      <c r="F2062">
        <f>IF(ISERROR(VLOOKUP(Transaktionen[[#This Row],[Transaktionen]],BTT[Verwendete Transaktion (Pflichtauswahl)],1,FALSE)),"nein","ja")</f>
        <v/>
      </c>
    </row>
    <row r="2063">
      <c r="A2063" t="inlineStr">
        <is>
          <t>KE3Q</t>
        </is>
      </c>
      <c r="B2063" t="inlineStr">
        <is>
          <t>Variantenpflege</t>
        </is>
      </c>
      <c r="C2063" t="inlineStr">
        <is>
          <t>CO-PA</t>
        </is>
      </c>
      <c r="D2063" s="5" t="n">
        <v>10</v>
      </c>
      <c r="E2063" t="inlineStr"/>
      <c r="F2063">
        <f>IF(ISERROR(VLOOKUP(Transaktionen[[#This Row],[Transaktionen]],BTT[Verwendete Transaktion (Pflichtauswahl)],1,FALSE)),"nein","ja")</f>
        <v/>
      </c>
    </row>
    <row r="2064">
      <c r="A2064" t="inlineStr">
        <is>
          <t>KE43</t>
        </is>
      </c>
      <c r="B2064" t="inlineStr">
        <is>
          <t>Anzeigen Kondition</t>
        </is>
      </c>
      <c r="C2064" t="inlineStr">
        <is>
          <t>CO-PA</t>
        </is>
      </c>
      <c r="D2064" s="5" t="n">
        <v>27</v>
      </c>
      <c r="E2064" t="inlineStr">
        <is>
          <t>DIALOG</t>
        </is>
      </c>
      <c r="F2064">
        <f>IF(ISERROR(VLOOKUP(Transaktionen[[#This Row],[Transaktionen]],BTT[Verwendete Transaktion (Pflichtauswahl)],1,FALSE)),"nein","ja")</f>
        <v/>
      </c>
    </row>
    <row r="2065">
      <c r="A2065" t="inlineStr">
        <is>
          <t>KE4I</t>
        </is>
      </c>
      <c r="B2065" t="inlineStr">
        <is>
          <t>Viewpflege VV2_T258I_V</t>
        </is>
      </c>
      <c r="C2065" t="inlineStr">
        <is>
          <t>CO-PA</t>
        </is>
      </c>
      <c r="D2065" s="5" t="n">
        <v>27</v>
      </c>
      <c r="E2065" t="inlineStr">
        <is>
          <t>DIALOG</t>
        </is>
      </c>
      <c r="F2065">
        <f>IF(ISERROR(VLOOKUP(Transaktionen[[#This Row],[Transaktionen]],BTT[Verwendete Transaktion (Pflichtauswahl)],1,FALSE)),"nein","ja")</f>
        <v/>
      </c>
    </row>
    <row r="2066">
      <c r="A2066" t="inlineStr">
        <is>
          <t>KE4O</t>
        </is>
      </c>
      <c r="B2066" t="inlineStr">
        <is>
          <t>Anzeigen Konditionsliste</t>
        </is>
      </c>
      <c r="C2066" t="inlineStr">
        <is>
          <t>CO-PA</t>
        </is>
      </c>
      <c r="D2066" s="5" t="n">
        <v>45</v>
      </c>
      <c r="E2066" t="inlineStr"/>
      <c r="F2066">
        <f>IF(ISERROR(VLOOKUP(Transaktionen[[#This Row],[Transaktionen]],BTT[Verwendete Transaktion (Pflichtauswahl)],1,FALSE)),"nein","ja")</f>
        <v/>
      </c>
    </row>
    <row r="2067">
      <c r="A2067" t="inlineStr">
        <is>
          <t>KE51</t>
        </is>
      </c>
      <c r="B2067" t="inlineStr">
        <is>
          <t>Profit Center anlegen</t>
        </is>
      </c>
      <c r="C2067" t="inlineStr">
        <is>
          <t>EC</t>
        </is>
      </c>
      <c r="D2067" s="5" t="n">
        <v>258</v>
      </c>
      <c r="E2067" t="inlineStr"/>
      <c r="F2067">
        <f>IF(ISERROR(VLOOKUP(Transaktionen[[#This Row],[Transaktionen]],BTT[Verwendete Transaktion (Pflichtauswahl)],1,FALSE)),"nein","ja")</f>
        <v/>
      </c>
    </row>
    <row r="2068">
      <c r="A2068" t="inlineStr">
        <is>
          <t>KE52</t>
        </is>
      </c>
      <c r="B2068" t="inlineStr">
        <is>
          <t>Profit Center ändern</t>
        </is>
      </c>
      <c r="C2068" t="inlineStr">
        <is>
          <t>EC</t>
        </is>
      </c>
      <c r="D2068" s="5" t="n">
        <v>542</v>
      </c>
      <c r="E2068" t="inlineStr">
        <is>
          <t>DIALOG</t>
        </is>
      </c>
      <c r="F2068">
        <f>IF(ISERROR(VLOOKUP(Transaktionen[[#This Row],[Transaktionen]],BTT[Verwendete Transaktion (Pflichtauswahl)],1,FALSE)),"nein","ja")</f>
        <v/>
      </c>
    </row>
    <row r="2069">
      <c r="A2069" t="inlineStr">
        <is>
          <t>KE53</t>
        </is>
      </c>
      <c r="B2069" t="inlineStr">
        <is>
          <t>Profit Center anzeigen</t>
        </is>
      </c>
      <c r="C2069" t="inlineStr">
        <is>
          <t>EC</t>
        </is>
      </c>
      <c r="D2069" s="5" t="n">
        <v>5212</v>
      </c>
      <c r="E2069" t="inlineStr">
        <is>
          <t>DIALOG</t>
        </is>
      </c>
      <c r="F2069">
        <f>IF(ISERROR(VLOOKUP(Transaktionen[[#This Row],[Transaktionen]],BTT[Verwendete Transaktion (Pflichtauswahl)],1,FALSE)),"nein","ja")</f>
        <v/>
      </c>
    </row>
    <row r="2070">
      <c r="A2070" t="inlineStr">
        <is>
          <t>KE54</t>
        </is>
      </c>
      <c r="B2070" t="inlineStr">
        <is>
          <t>Profit Center löschen</t>
        </is>
      </c>
      <c r="C2070" t="inlineStr">
        <is>
          <t>EC</t>
        </is>
      </c>
      <c r="D2070" s="5" t="n">
        <v>36</v>
      </c>
      <c r="E2070" t="inlineStr">
        <is>
          <t>DIALOG</t>
        </is>
      </c>
      <c r="F2070">
        <f>IF(ISERROR(VLOOKUP(Transaktionen[[#This Row],[Transaktionen]],BTT[Verwendete Transaktion (Pflichtauswahl)],1,FALSE)),"nein","ja")</f>
        <v/>
      </c>
    </row>
    <row r="2071">
      <c r="A2071" t="inlineStr">
        <is>
          <t>KE55</t>
        </is>
      </c>
      <c r="B2071" t="inlineStr">
        <is>
          <t>Massenpflege Stammdaten ProfitCenter</t>
        </is>
      </c>
      <c r="C2071" t="inlineStr">
        <is>
          <t>EC</t>
        </is>
      </c>
      <c r="D2071" s="5" t="n">
        <v>6</v>
      </c>
      <c r="E2071" t="inlineStr">
        <is>
          <t>DIALOG</t>
        </is>
      </c>
      <c r="F2071">
        <f>IF(ISERROR(VLOOKUP(Transaktionen[[#This Row],[Transaktionen]],BTT[Verwendete Transaktion (Pflichtauswahl)],1,FALSE)),"nein","ja")</f>
        <v/>
      </c>
    </row>
    <row r="2072">
      <c r="A2072" t="inlineStr">
        <is>
          <t>KE56</t>
        </is>
      </c>
      <c r="B2072" t="inlineStr">
        <is>
          <t>EC-PCA: Massenpflege Bukrs-Zuordnung</t>
        </is>
      </c>
      <c r="C2072" t="inlineStr">
        <is>
          <t>EC</t>
        </is>
      </c>
      <c r="D2072" s="5" t="n">
        <v>9</v>
      </c>
      <c r="E2072" t="inlineStr">
        <is>
          <t>DIALOG</t>
        </is>
      </c>
      <c r="F2072">
        <f>IF(ISERROR(VLOOKUP(Transaktionen[[#This Row],[Transaktionen]],BTT[Verwendete Transaktion (Pflichtauswahl)],1,FALSE)),"nein","ja")</f>
        <v/>
      </c>
    </row>
    <row r="2073">
      <c r="A2073" t="inlineStr">
        <is>
          <t>KE57</t>
        </is>
      </c>
      <c r="B2073" t="inlineStr">
        <is>
          <t>EC-PCA: Massenpflege Bukrs-Zuordnung</t>
        </is>
      </c>
      <c r="C2073" t="inlineStr">
        <is>
          <t>EC</t>
        </is>
      </c>
      <c r="D2073" s="5" t="n">
        <v>9</v>
      </c>
      <c r="E2073" t="inlineStr">
        <is>
          <t>DIALOG</t>
        </is>
      </c>
      <c r="F2073">
        <f>IF(ISERROR(VLOOKUP(Transaktionen[[#This Row],[Transaktionen]],BTT[Verwendete Transaktion (Pflichtauswahl)],1,FALSE)),"nein","ja")</f>
        <v/>
      </c>
    </row>
    <row r="2074">
      <c r="A2074" t="inlineStr">
        <is>
          <t>KE59</t>
        </is>
      </c>
      <c r="B2074" t="inlineStr">
        <is>
          <t>EC-PCA: Dummy-PrCtr anlegen</t>
        </is>
      </c>
      <c r="C2074" t="inlineStr">
        <is>
          <t>EC</t>
        </is>
      </c>
      <c r="D2074" s="5" t="inlineStr"/>
      <c r="E2074" t="inlineStr"/>
      <c r="F2074">
        <f>IF(ISERROR(VLOOKUP(Transaktionen[[#This Row],[Transaktionen]],BTT[Verwendete Transaktion (Pflichtauswahl)],1,FALSE)),"nein","ja")</f>
        <v/>
      </c>
      <c r="G2074" t="inlineStr">
        <is>
          <t>in neuester Auswertung von Steffen nicht mehr vorhanden</t>
        </is>
      </c>
    </row>
    <row r="2075">
      <c r="A2075" t="inlineStr">
        <is>
          <t>KE5B</t>
        </is>
      </c>
      <c r="B2075" t="inlineStr">
        <is>
          <t>EC-PCA: Kopieren Bilanzkontengrp.</t>
        </is>
      </c>
      <c r="C2075" t="inlineStr">
        <is>
          <t>EC</t>
        </is>
      </c>
      <c r="D2075" s="5" t="inlineStr"/>
      <c r="E2075" t="inlineStr"/>
      <c r="F2075">
        <f>IF(ISERROR(VLOOKUP(Transaktionen[[#This Row],[Transaktionen]],BTT[Verwendete Transaktion (Pflichtauswahl)],1,FALSE)),"nein","ja")</f>
        <v/>
      </c>
      <c r="G2075" t="inlineStr">
        <is>
          <t>in neuester Auswertung von Steffen nicht mehr vorhanden</t>
        </is>
      </c>
    </row>
    <row r="2076">
      <c r="A2076" t="inlineStr">
        <is>
          <t>KE5C</t>
        </is>
      </c>
      <c r="B2076" t="inlineStr">
        <is>
          <t>EC-PCA: Stammdaten Konto (CO/FI)</t>
        </is>
      </c>
      <c r="C2076" t="inlineStr">
        <is>
          <t>EC</t>
        </is>
      </c>
      <c r="D2076" s="5" t="n">
        <v>10</v>
      </c>
      <c r="E2076" t="inlineStr">
        <is>
          <t>DIALOG</t>
        </is>
      </c>
      <c r="F2076">
        <f>IF(ISERROR(VLOOKUP(Transaktionen[[#This Row],[Transaktionen]],BTT[Verwendete Transaktion (Pflichtauswahl)],1,FALSE)),"nein","ja")</f>
        <v/>
      </c>
    </row>
    <row r="2077">
      <c r="A2077" t="inlineStr">
        <is>
          <t>KE5T</t>
        </is>
      </c>
      <c r="B2077" t="inlineStr">
        <is>
          <t>Abstimmung Sachkonten FI - EC-PCA</t>
        </is>
      </c>
      <c r="C2077" t="inlineStr">
        <is>
          <t>EC</t>
        </is>
      </c>
      <c r="D2077" s="5" t="n">
        <v>103</v>
      </c>
      <c r="E2077" t="inlineStr">
        <is>
          <t>DIALOG</t>
        </is>
      </c>
      <c r="F2077">
        <f>IF(ISERROR(VLOOKUP(Transaktionen[[#This Row],[Transaktionen]],BTT[Verwendete Transaktion (Pflichtauswahl)],1,FALSE)),"nein","ja")</f>
        <v/>
      </c>
    </row>
    <row r="2078">
      <c r="A2078" t="inlineStr">
        <is>
          <t>KE5U</t>
        </is>
      </c>
      <c r="B2078" t="inlineStr">
        <is>
          <t>Abstimmung Sachkonten mit Ausgleich</t>
        </is>
      </c>
      <c r="C2078" t="inlineStr">
        <is>
          <t>EC</t>
        </is>
      </c>
      <c r="D2078" s="5" t="n">
        <v>3</v>
      </c>
      <c r="E2078" t="inlineStr"/>
      <c r="F2078">
        <f>IF(ISERROR(VLOOKUP(Transaktionen[[#This Row],[Transaktionen]],BTT[Verwendete Transaktion (Pflichtauswahl)],1,FALSE)),"nein","ja")</f>
        <v/>
      </c>
    </row>
    <row r="2079">
      <c r="A2079" t="inlineStr">
        <is>
          <t>KE5X</t>
        </is>
      </c>
      <c r="B2079" t="inlineStr">
        <is>
          <t>Profit Center: Stammdatenverzeichnis</t>
        </is>
      </c>
      <c r="C2079" t="inlineStr">
        <is>
          <t>EC</t>
        </is>
      </c>
      <c r="D2079" s="5" t="n">
        <v>182</v>
      </c>
      <c r="E2079" t="inlineStr">
        <is>
          <t>DIALOG</t>
        </is>
      </c>
      <c r="F2079">
        <f>IF(ISERROR(VLOOKUP(Transaktionen[[#This Row],[Transaktionen]],BTT[Verwendete Transaktion (Pflichtauswahl)],1,FALSE)),"nein","ja")</f>
        <v/>
      </c>
    </row>
    <row r="2080">
      <c r="A2080" t="inlineStr">
        <is>
          <t>KE5Y</t>
        </is>
      </c>
      <c r="B2080" t="inlineStr">
        <is>
          <t>Profit Center: Plan-Einzelposten</t>
        </is>
      </c>
      <c r="C2080" t="inlineStr">
        <is>
          <t>EC</t>
        </is>
      </c>
      <c r="D2080" s="5" t="n">
        <v>795</v>
      </c>
      <c r="E2080" t="inlineStr">
        <is>
          <t>DIALOG</t>
        </is>
      </c>
      <c r="F2080">
        <f>IF(ISERROR(VLOOKUP(Transaktionen[[#This Row],[Transaktionen]],BTT[Verwendete Transaktion (Pflichtauswahl)],1,FALSE)),"nein","ja")</f>
        <v/>
      </c>
    </row>
    <row r="2081">
      <c r="A2081" t="inlineStr">
        <is>
          <t>KE5Z</t>
        </is>
      </c>
      <c r="B2081" t="inlineStr">
        <is>
          <t>Profit Center: Ist-Einzelposten</t>
        </is>
      </c>
      <c r="C2081" t="inlineStr">
        <is>
          <t>EC</t>
        </is>
      </c>
      <c r="D2081" s="5" t="n">
        <v>2542</v>
      </c>
      <c r="E2081" t="inlineStr">
        <is>
          <t>DIALOG</t>
        </is>
      </c>
      <c r="F2081">
        <f>IF(ISERROR(VLOOKUP(Transaktionen[[#This Row],[Transaktionen]],BTT[Verwendete Transaktion (Pflichtauswahl)],1,FALSE)),"nein","ja")</f>
        <v/>
      </c>
    </row>
    <row r="2082">
      <c r="A2082" t="inlineStr">
        <is>
          <t>KE61</t>
        </is>
      </c>
      <c r="B2082" t="inlineStr">
        <is>
          <t>CO-PCA: Kostengrp von CCSS zur GLTPC</t>
        </is>
      </c>
      <c r="C2082" t="inlineStr">
        <is>
          <t>EC</t>
        </is>
      </c>
      <c r="D2082" s="5" t="n">
        <v>57</v>
      </c>
      <c r="E2082" t="inlineStr">
        <is>
          <t>DIALOG</t>
        </is>
      </c>
      <c r="F2082">
        <f>IF(ISERROR(VLOOKUP(Transaktionen[[#This Row],[Transaktionen]],BTT[Verwendete Transaktion (Pflichtauswahl)],1,FALSE)),"nein","ja")</f>
        <v/>
      </c>
    </row>
    <row r="2083">
      <c r="A2083" t="inlineStr">
        <is>
          <t>KE77</t>
        </is>
      </c>
      <c r="B2083" t="inlineStr">
        <is>
          <t>EC-PCA: ALE Profit Center senden</t>
        </is>
      </c>
      <c r="C2083" t="inlineStr">
        <is>
          <t>EC</t>
        </is>
      </c>
      <c r="D2083" s="5" t="inlineStr"/>
      <c r="E2083" t="inlineStr"/>
      <c r="F2083">
        <f>IF(ISERROR(VLOOKUP(Transaktionen[[#This Row],[Transaktionen]],BTT[Verwendete Transaktion (Pflichtauswahl)],1,FALSE)),"nein","ja")</f>
        <v/>
      </c>
      <c r="G2083" t="inlineStr">
        <is>
          <t>in neuester Auswertung von Steffen nicht mehr vorhanden</t>
        </is>
      </c>
    </row>
    <row r="2084">
      <c r="A2084" t="inlineStr">
        <is>
          <t>KE80</t>
        </is>
      </c>
      <c r="B2084" t="inlineStr">
        <is>
          <t>EC-PCA: Recherchebericht ausführen</t>
        </is>
      </c>
      <c r="C2084" t="inlineStr">
        <is>
          <t>EC</t>
        </is>
      </c>
      <c r="D2084" s="5" t="n">
        <v>10</v>
      </c>
      <c r="E2084" t="inlineStr"/>
      <c r="F2084">
        <f>IF(ISERROR(VLOOKUP(Transaktionen[[#This Row],[Transaktionen]],BTT[Verwendete Transaktion (Pflichtauswahl)],1,FALSE)),"nein","ja")</f>
        <v/>
      </c>
    </row>
    <row r="2085">
      <c r="A2085" t="inlineStr">
        <is>
          <t>KE82</t>
        </is>
      </c>
      <c r="B2085" t="inlineStr">
        <is>
          <t>EC-PCA: Recherchebericht ändern</t>
        </is>
      </c>
      <c r="C2085" t="inlineStr">
        <is>
          <t>EC</t>
        </is>
      </c>
      <c r="D2085" s="5" t="inlineStr"/>
      <c r="E2085" t="inlineStr"/>
      <c r="F2085">
        <f>IF(ISERROR(VLOOKUP(Transaktionen[[#This Row],[Transaktionen]],BTT[Verwendete Transaktion (Pflichtauswahl)],1,FALSE)),"nein","ja")</f>
        <v/>
      </c>
      <c r="G2085" t="inlineStr">
        <is>
          <t>in neuester Auswertung von Steffen nicht mehr vorhanden</t>
        </is>
      </c>
    </row>
    <row r="2086">
      <c r="A2086" t="inlineStr">
        <is>
          <t>KE83</t>
        </is>
      </c>
      <c r="B2086" t="inlineStr">
        <is>
          <t>EC-PCA: Recherchebericht anzeigen</t>
        </is>
      </c>
      <c r="C2086" t="inlineStr">
        <is>
          <t>EC</t>
        </is>
      </c>
      <c r="D2086" s="5" t="inlineStr"/>
      <c r="E2086" t="inlineStr"/>
      <c r="F2086">
        <f>IF(ISERROR(VLOOKUP(Transaktionen[[#This Row],[Transaktionen]],BTT[Verwendete Transaktion (Pflichtauswahl)],1,FALSE)),"nein","ja")</f>
        <v/>
      </c>
      <c r="G2086" t="inlineStr">
        <is>
          <t>in neuester Auswertung von Steffen nicht mehr vorhanden</t>
        </is>
      </c>
    </row>
    <row r="2087">
      <c r="A2087" t="inlineStr">
        <is>
          <t>KE86</t>
        </is>
      </c>
      <c r="B2087" t="inlineStr">
        <is>
          <t>EC-PCA: Rechercheformular anzeigen</t>
        </is>
      </c>
      <c r="C2087" t="inlineStr">
        <is>
          <t>EC</t>
        </is>
      </c>
      <c r="D2087" s="5" t="inlineStr"/>
      <c r="E2087" t="inlineStr"/>
      <c r="F2087">
        <f>IF(ISERROR(VLOOKUP(Transaktionen[[#This Row],[Transaktionen]],BTT[Verwendete Transaktion (Pflichtauswahl)],1,FALSE)),"nein","ja")</f>
        <v/>
      </c>
      <c r="G2087" t="inlineStr">
        <is>
          <t>in neuester Auswertung von Steffen nicht mehr vorhanden</t>
        </is>
      </c>
    </row>
    <row r="2088">
      <c r="A2088" t="inlineStr">
        <is>
          <t>KE91</t>
        </is>
      </c>
      <c r="B2088" t="inlineStr">
        <is>
          <t>Einzelpostenbas. Bericht anlegen</t>
        </is>
      </c>
      <c r="C2088" t="inlineStr">
        <is>
          <t>CO-PA</t>
        </is>
      </c>
      <c r="D2088" s="5" t="n">
        <v>370</v>
      </c>
      <c r="E2088" t="inlineStr"/>
      <c r="F2088">
        <f>IF(ISERROR(VLOOKUP(Transaktionen[[#This Row],[Transaktionen]],BTT[Verwendete Transaktion (Pflichtauswahl)],1,FALSE)),"nein","ja")</f>
        <v/>
      </c>
    </row>
    <row r="2089">
      <c r="A2089" t="inlineStr">
        <is>
          <t>KE95</t>
        </is>
      </c>
      <c r="B2089" t="inlineStr">
        <is>
          <t>Formular ändern</t>
        </is>
      </c>
      <c r="C2089" t="inlineStr">
        <is>
          <t>CO-PA</t>
        </is>
      </c>
      <c r="D2089" s="5" t="n">
        <v>263</v>
      </c>
      <c r="E2089" t="inlineStr"/>
      <c r="F2089">
        <f>IF(ISERROR(VLOOKUP(Transaktionen[[#This Row],[Transaktionen]],BTT[Verwendete Transaktion (Pflichtauswahl)],1,FALSE)),"nein","ja")</f>
        <v/>
      </c>
    </row>
    <row r="2090">
      <c r="A2090" t="inlineStr">
        <is>
          <t>KE96</t>
        </is>
      </c>
      <c r="B2090" t="inlineStr">
        <is>
          <t>Formular anzeigen</t>
        </is>
      </c>
      <c r="C2090" t="inlineStr">
        <is>
          <t>CO-PA</t>
        </is>
      </c>
      <c r="D2090" s="5" t="n">
        <v>240</v>
      </c>
      <c r="E2090" t="inlineStr"/>
      <c r="F2090">
        <f>IF(ISERROR(VLOOKUP(Transaktionen[[#This Row],[Transaktionen]],BTT[Verwendete Transaktion (Pflichtauswahl)],1,FALSE)),"nein","ja")</f>
        <v/>
      </c>
    </row>
    <row r="2091">
      <c r="A2091" t="inlineStr">
        <is>
          <t>KEA0</t>
        </is>
      </c>
      <c r="B2091" t="inlineStr">
        <is>
          <t>CO-PA: Ergebnisbereich bearbeiten</t>
        </is>
      </c>
      <c r="C2091" t="inlineStr">
        <is>
          <t>CO-PA</t>
        </is>
      </c>
      <c r="D2091" s="5" t="n">
        <v>457</v>
      </c>
      <c r="E2091" t="inlineStr"/>
      <c r="F2091">
        <f>IF(ISERROR(VLOOKUP(Transaktionen[[#This Row],[Transaktionen]],BTT[Verwendete Transaktion (Pflichtauswahl)],1,FALSE)),"nein","ja")</f>
        <v/>
      </c>
    </row>
    <row r="2092">
      <c r="A2092" t="inlineStr">
        <is>
          <t>KEA5</t>
        </is>
      </c>
      <c r="B2092" t="inlineStr">
        <is>
          <t>Merkmale bearbeiten</t>
        </is>
      </c>
      <c r="C2092" t="inlineStr">
        <is>
          <t>CO-PA</t>
        </is>
      </c>
      <c r="D2092" s="5" t="n">
        <v>389</v>
      </c>
      <c r="E2092" t="inlineStr">
        <is>
          <t>DIALOG</t>
        </is>
      </c>
      <c r="F2092">
        <f>IF(ISERROR(VLOOKUP(Transaktionen[[#This Row],[Transaktionen]],BTT[Verwendete Transaktion (Pflichtauswahl)],1,FALSE)),"nein","ja")</f>
        <v/>
      </c>
    </row>
    <row r="2093">
      <c r="A2093" t="inlineStr">
        <is>
          <t>KEA6</t>
        </is>
      </c>
      <c r="B2093" t="inlineStr">
        <is>
          <t>Wertfelder bearbeiten</t>
        </is>
      </c>
      <c r="C2093" t="inlineStr">
        <is>
          <t>CO-PA</t>
        </is>
      </c>
      <c r="D2093" s="5" t="n">
        <v>509</v>
      </c>
      <c r="E2093" t="inlineStr">
        <is>
          <t>DIALOG</t>
        </is>
      </c>
      <c r="F2093">
        <f>IF(ISERROR(VLOOKUP(Transaktionen[[#This Row],[Transaktionen]],BTT[Verwendete Transaktion (Pflichtauswahl)],1,FALSE)),"nein","ja")</f>
        <v/>
      </c>
    </row>
    <row r="2094">
      <c r="A2094" t="inlineStr">
        <is>
          <t>KEAT</t>
        </is>
      </c>
      <c r="B2094" t="inlineStr">
        <is>
          <t>Abstimmung CO-PA &lt;-&gt; SD &lt;-&gt; FI</t>
        </is>
      </c>
      <c r="C2094" t="inlineStr">
        <is>
          <t>CO-PA</t>
        </is>
      </c>
      <c r="D2094" s="5" t="inlineStr"/>
      <c r="E2094" t="inlineStr"/>
      <c r="F2094">
        <f>IF(ISERROR(VLOOKUP(Transaktionen[[#This Row],[Transaktionen]],BTT[Verwendete Transaktion (Pflichtauswahl)],1,FALSE)),"nein","ja")</f>
        <v/>
      </c>
      <c r="G2094" t="inlineStr">
        <is>
          <t>in neuester Auswertung von Steffen nicht mehr vorhanden</t>
        </is>
      </c>
    </row>
    <row r="2095">
      <c r="A2095" t="inlineStr">
        <is>
          <t>KEBC</t>
        </is>
      </c>
      <c r="B2095" t="inlineStr">
        <is>
          <t>Ändern Ergebnisbereich</t>
        </is>
      </c>
      <c r="C2095" t="inlineStr">
        <is>
          <t>CO-PA</t>
        </is>
      </c>
      <c r="D2095" s="5" t="inlineStr"/>
      <c r="E2095" t="inlineStr"/>
      <c r="F2095">
        <f>IF(ISERROR(VLOOKUP(Transaktionen[[#This Row],[Transaktionen]],BTT[Verwendete Transaktion (Pflichtauswahl)],1,FALSE)),"nein","ja")</f>
        <v/>
      </c>
      <c r="G2095" t="inlineStr">
        <is>
          <t>in neuester Auswertung von Steffen nicht mehr vorhanden</t>
        </is>
      </c>
    </row>
    <row r="2096">
      <c r="A2096" t="inlineStr">
        <is>
          <t>KEBD</t>
        </is>
      </c>
      <c r="B2096" t="inlineStr">
        <is>
          <t>Setzen Ergebnisbereich</t>
        </is>
      </c>
      <c r="C2096" t="inlineStr">
        <is>
          <t>CO-PA</t>
        </is>
      </c>
      <c r="D2096" s="5" t="n">
        <v>9</v>
      </c>
      <c r="E2096" t="inlineStr"/>
      <c r="F2096">
        <f>IF(ISERROR(VLOOKUP(Transaktionen[[#This Row],[Transaktionen]],BTT[Verwendete Transaktion (Pflichtauswahl)],1,FALSE)),"nein","ja")</f>
        <v/>
      </c>
    </row>
    <row r="2097">
      <c r="A2097" t="inlineStr">
        <is>
          <t>KECM</t>
        </is>
      </c>
      <c r="B2097" t="inlineStr">
        <is>
          <t>CO-PA: Customizing Monitor</t>
        </is>
      </c>
      <c r="C2097" t="inlineStr">
        <is>
          <t>CO-PA</t>
        </is>
      </c>
      <c r="D2097" s="5" t="n">
        <v>846</v>
      </c>
      <c r="E2097" t="inlineStr">
        <is>
          <t>DIALOG</t>
        </is>
      </c>
      <c r="F2097">
        <f>IF(ISERROR(VLOOKUP(Transaktionen[[#This Row],[Transaktionen]],BTT[Verwendete Transaktion (Pflichtauswahl)],1,FALSE)),"nein","ja")</f>
        <v/>
      </c>
    </row>
    <row r="2098">
      <c r="A2098" t="inlineStr">
        <is>
          <t>KED0</t>
        </is>
      </c>
      <c r="B2098" t="inlineStr">
        <is>
          <t>Merkmalsableitung: Einstieg</t>
        </is>
      </c>
      <c r="C2098" t="inlineStr">
        <is>
          <t>CO-PA</t>
        </is>
      </c>
      <c r="D2098" s="5" t="n">
        <v>162</v>
      </c>
      <c r="E2098" t="inlineStr"/>
      <c r="F2098">
        <f>IF(ISERROR(VLOOKUP(Transaktionen[[#This Row],[Transaktionen]],BTT[Verwendete Transaktion (Pflichtauswahl)],1,FALSE)),"nein","ja")</f>
        <v/>
      </c>
    </row>
    <row r="2099">
      <c r="A2099" t="inlineStr">
        <is>
          <t>KEDD</t>
        </is>
      </c>
      <c r="B2099" t="inlineStr">
        <is>
          <t>COPA Merkmalsableitung Übersicht ALV</t>
        </is>
      </c>
      <c r="C2099" t="inlineStr">
        <is>
          <t>CO-PA</t>
        </is>
      </c>
      <c r="D2099" s="5" t="n">
        <v>27</v>
      </c>
      <c r="E2099" t="inlineStr">
        <is>
          <t>DIALOG</t>
        </is>
      </c>
      <c r="F2099">
        <f>IF(ISERROR(VLOOKUP(Transaktionen[[#This Row],[Transaktionen]],BTT[Verwendete Transaktion (Pflichtauswahl)],1,FALSE)),"nein","ja")</f>
        <v/>
      </c>
    </row>
    <row r="2100">
      <c r="A2100" t="inlineStr">
        <is>
          <t>KEDE</t>
        </is>
      </c>
      <c r="B2100" t="inlineStr">
        <is>
          <t>Ableitungsregeln Einträge pflegen</t>
        </is>
      </c>
      <c r="C2100" t="inlineStr">
        <is>
          <t>CO-PA</t>
        </is>
      </c>
      <c r="D2100" s="5" t="n">
        <v>27</v>
      </c>
      <c r="E2100" t="inlineStr"/>
      <c r="F2100">
        <f>IF(ISERROR(VLOOKUP(Transaktionen[[#This Row],[Transaktionen]],BTT[Verwendete Transaktion (Pflichtauswahl)],1,FALSE)),"nein","ja")</f>
        <v/>
      </c>
    </row>
    <row r="2101">
      <c r="A2101" t="inlineStr">
        <is>
          <t>KEDR</t>
        </is>
      </c>
      <c r="B2101" t="inlineStr">
        <is>
          <t>Ableitungsstrategie pflegen</t>
        </is>
      </c>
      <c r="C2101" t="inlineStr">
        <is>
          <t>CO-PA</t>
        </is>
      </c>
      <c r="D2101" s="5" t="n">
        <v>17256</v>
      </c>
      <c r="E2101" t="inlineStr">
        <is>
          <t>DIALOG</t>
        </is>
      </c>
      <c r="F2101">
        <f>IF(ISERROR(VLOOKUP(Transaktionen[[#This Row],[Transaktionen]],BTT[Verwendete Transaktion (Pflichtauswahl)],1,FALSE)),"nein","ja")</f>
        <v/>
      </c>
    </row>
    <row r="2102">
      <c r="A2102" t="inlineStr">
        <is>
          <t>KEDU</t>
        </is>
      </c>
      <c r="B2102" t="inlineStr">
        <is>
          <t>CO-PA: Aufbau Verdichtungsebenen</t>
        </is>
      </c>
      <c r="C2102" t="inlineStr">
        <is>
          <t>CO-PA</t>
        </is>
      </c>
      <c r="D2102" s="5" t="n">
        <v>1040</v>
      </c>
      <c r="E2102" t="inlineStr">
        <is>
          <t>DIALOG</t>
        </is>
      </c>
      <c r="F2102">
        <f>IF(ISERROR(VLOOKUP(Transaktionen[[#This Row],[Transaktionen]],BTT[Verwendete Transaktion (Pflichtauswahl)],1,FALSE)),"nein","ja")</f>
        <v/>
      </c>
    </row>
    <row r="2103">
      <c r="A2103" t="inlineStr">
        <is>
          <t>KEDV</t>
        </is>
      </c>
      <c r="B2103" t="inlineStr">
        <is>
          <t>CO-PA: Pflege Verdichtungsebenen</t>
        </is>
      </c>
      <c r="C2103" t="inlineStr">
        <is>
          <t>CO-PA</t>
        </is>
      </c>
      <c r="D2103" s="5" t="n">
        <v>1130</v>
      </c>
      <c r="E2103" t="inlineStr">
        <is>
          <t>DIALOG</t>
        </is>
      </c>
      <c r="F2103">
        <f>IF(ISERROR(VLOOKUP(Transaktionen[[#This Row],[Transaktionen]],BTT[Verwendete Transaktion (Pflichtauswahl)],1,FALSE)),"nein","ja")</f>
        <v/>
      </c>
    </row>
    <row r="2104">
      <c r="A2104" t="inlineStr">
        <is>
          <t>KEDVP</t>
        </is>
      </c>
      <c r="B2104" t="inlineStr">
        <is>
          <t>Vorschlag für Verdichtungsebenen</t>
        </is>
      </c>
      <c r="C2104" t="inlineStr">
        <is>
          <t>CO-PA</t>
        </is>
      </c>
      <c r="D2104" s="5" t="n">
        <v>660</v>
      </c>
      <c r="E2104" t="inlineStr">
        <is>
          <t>DIALOG</t>
        </is>
      </c>
      <c r="F2104">
        <f>IF(ISERROR(VLOOKUP(Transaktionen[[#This Row],[Transaktionen]],BTT[Verwendete Transaktion (Pflichtauswahl)],1,FALSE)),"nein","ja")</f>
        <v/>
      </c>
    </row>
    <row r="2105">
      <c r="A2105" t="inlineStr">
        <is>
          <t>KEG5</t>
        </is>
      </c>
      <c r="B2105" t="inlineStr">
        <is>
          <t>Ind. Ist-Leist.verrechn. ausführen</t>
        </is>
      </c>
      <c r="C2105" t="inlineStr">
        <is>
          <t>CO-PA</t>
        </is>
      </c>
      <c r="D2105" s="5" t="n">
        <v>9</v>
      </c>
      <c r="E2105" t="inlineStr">
        <is>
          <t>DIALOG</t>
        </is>
      </c>
      <c r="F2105">
        <f>IF(ISERROR(VLOOKUP(Transaktionen[[#This Row],[Transaktionen]],BTT[Verwendete Transaktion (Pflichtauswahl)],1,FALSE)),"nein","ja")</f>
        <v/>
      </c>
    </row>
    <row r="2106">
      <c r="A2106" t="inlineStr">
        <is>
          <t>KEI2</t>
        </is>
      </c>
      <c r="B2106" t="inlineStr">
        <is>
          <t>Pflege Ergebnisschema</t>
        </is>
      </c>
      <c r="C2106" t="inlineStr">
        <is>
          <t>CO-PA</t>
        </is>
      </c>
      <c r="D2106" s="5" t="inlineStr"/>
      <c r="E2106" t="inlineStr"/>
      <c r="F2106">
        <f>IF(ISERROR(VLOOKUP(Transaktionen[[#This Row],[Transaktionen]],BTT[Verwendete Transaktion (Pflichtauswahl)],1,FALSE)),"nein","ja")</f>
        <v/>
      </c>
      <c r="G2106" t="inlineStr">
        <is>
          <t>in neuester Auswertung von Steffen nicht mehr vorhanden</t>
        </is>
      </c>
    </row>
    <row r="2107">
      <c r="A2107" t="inlineStr">
        <is>
          <t>KEMDM</t>
        </is>
      </c>
      <c r="B2107" t="inlineStr">
        <is>
          <t>Profit Center Stammdatenpflege</t>
        </is>
      </c>
      <c r="C2107" t="inlineStr">
        <is>
          <t>EC</t>
        </is>
      </c>
      <c r="D2107" s="5" t="n">
        <v>9</v>
      </c>
      <c r="E2107" t="inlineStr">
        <is>
          <t>DIALOG</t>
        </is>
      </c>
      <c r="F2107">
        <f>IF(ISERROR(VLOOKUP(Transaktionen[[#This Row],[Transaktionen]],BTT[Verwendete Transaktion (Pflichtauswahl)],1,FALSE)),"nein","ja")</f>
        <v/>
      </c>
    </row>
    <row r="2108">
      <c r="A2108" t="inlineStr">
        <is>
          <t>KEND</t>
        </is>
      </c>
      <c r="B2108" t="inlineStr">
        <is>
          <t>Zuordnungsänderungen</t>
        </is>
      </c>
      <c r="C2108" t="inlineStr">
        <is>
          <t>CO-PA</t>
        </is>
      </c>
      <c r="D2108" s="5" t="n">
        <v>9</v>
      </c>
      <c r="E2108" t="inlineStr"/>
      <c r="F2108">
        <f>IF(ISERROR(VLOOKUP(Transaktionen[[#This Row],[Transaktionen]],BTT[Verwendete Transaktion (Pflichtauswahl)],1,FALSE)),"nein","ja")</f>
        <v/>
      </c>
    </row>
    <row r="2109">
      <c r="A2109" t="inlineStr">
        <is>
          <t>KEO3</t>
        </is>
      </c>
      <c r="B2109" t="inlineStr">
        <is>
          <t>Unternehmensorganisation anzeigen</t>
        </is>
      </c>
      <c r="C2109" t="inlineStr">
        <is>
          <t>CO-OM</t>
        </is>
      </c>
      <c r="D2109" s="5" t="n">
        <v>40</v>
      </c>
      <c r="E2109" t="inlineStr"/>
      <c r="F2109">
        <f>IF(ISERROR(VLOOKUP(Transaktionen[[#This Row],[Transaktionen]],BTT[Verwendete Transaktion (Pflichtauswahl)],1,FALSE)),"nein","ja")</f>
        <v/>
      </c>
      <c r="G2109" t="inlineStr">
        <is>
          <t>nicht aktiv bei BWB</t>
        </is>
      </c>
    </row>
    <row r="2110">
      <c r="A2110" t="inlineStr">
        <is>
          <t>KEOA2</t>
        </is>
      </c>
      <c r="B2110" t="inlineStr">
        <is>
          <t>Profit Center aktivieren</t>
        </is>
      </c>
      <c r="C2110" t="inlineStr">
        <is>
          <t>CO-OM</t>
        </is>
      </c>
      <c r="D2110" s="5" t="n">
        <v>33</v>
      </c>
      <c r="E2110" t="inlineStr"/>
      <c r="F2110">
        <f>IF(ISERROR(VLOOKUP(Transaktionen[[#This Row],[Transaktionen]],BTT[Verwendete Transaktion (Pflichtauswahl)],1,FALSE)),"nein","ja")</f>
        <v/>
      </c>
      <c r="G2110" t="inlineStr">
        <is>
          <t>ausgeführt von IT-A/F aber über CUSTOMIZING Baum</t>
        </is>
      </c>
    </row>
    <row r="2111">
      <c r="A2111" t="inlineStr">
        <is>
          <t>KEOD2</t>
        </is>
      </c>
      <c r="B2111" t="inlineStr">
        <is>
          <t>Inakt. Profit Center zurücknehmen</t>
        </is>
      </c>
      <c r="C2111" t="inlineStr">
        <is>
          <t>CO-OM</t>
        </is>
      </c>
      <c r="D2111" s="5" t="inlineStr"/>
      <c r="E2111" t="inlineStr"/>
      <c r="F2111">
        <f>IF(ISERROR(VLOOKUP(Transaktionen[[#This Row],[Transaktionen]],BTT[Verwendete Transaktion (Pflichtauswahl)],1,FALSE)),"nein","ja")</f>
        <v/>
      </c>
      <c r="G2111" t="inlineStr">
        <is>
          <t>in neuester Auswertung von Steffen nicht mehr vorhanden</t>
        </is>
      </c>
    </row>
    <row r="2112">
      <c r="A2112" t="inlineStr">
        <is>
          <t>KEPC</t>
        </is>
      </c>
      <c r="B2112" t="inlineStr">
        <is>
          <t>Flexibler Zugriff auf Kalkulation</t>
        </is>
      </c>
      <c r="C2112" t="inlineStr">
        <is>
          <t>CO-PA</t>
        </is>
      </c>
      <c r="D2112" s="5" t="n">
        <v>9</v>
      </c>
      <c r="E2112" t="inlineStr"/>
      <c r="F2112">
        <f>IF(ISERROR(VLOOKUP(Transaktionen[[#This Row],[Transaktionen]],BTT[Verwendete Transaktion (Pflichtauswahl)],1,FALSE)),"nein","ja")</f>
        <v/>
      </c>
    </row>
    <row r="2113">
      <c r="A2113" t="inlineStr">
        <is>
          <t>KEPM</t>
        </is>
      </c>
      <c r="B2113" t="inlineStr">
        <is>
          <t>CO-PA Planung</t>
        </is>
      </c>
      <c r="C2113" t="inlineStr">
        <is>
          <t>CO-PA</t>
        </is>
      </c>
      <c r="D2113" s="5" t="inlineStr"/>
      <c r="E2113" t="inlineStr"/>
      <c r="F2113">
        <f>IF(ISERROR(VLOOKUP(Transaktionen[[#This Row],[Transaktionen]],BTT[Verwendete Transaktion (Pflichtauswahl)],1,FALSE)),"nein","ja")</f>
        <v/>
      </c>
      <c r="G2113" t="inlineStr">
        <is>
          <t>in neuester Auswertung von Steffen nicht mehr vorhanden</t>
        </is>
      </c>
    </row>
    <row r="2114">
      <c r="A2114" t="inlineStr">
        <is>
          <t>KEQ5</t>
        </is>
      </c>
      <c r="B2114" t="inlineStr">
        <is>
          <t>Viewpflege mit vorbesetztem Erg.ber.</t>
        </is>
      </c>
      <c r="C2114" t="inlineStr">
        <is>
          <t>CO-PA</t>
        </is>
      </c>
      <c r="D2114" s="5" t="inlineStr"/>
      <c r="E2114" t="inlineStr"/>
      <c r="F2114">
        <f>IF(ISERROR(VLOOKUP(Transaktionen[[#This Row],[Transaktionen]],BTT[Verwendete Transaktion (Pflichtauswahl)],1,FALSE)),"nein","ja")</f>
        <v/>
      </c>
      <c r="G2114" t="inlineStr">
        <is>
          <t>in neuester Auswertung von Steffen nicht mehr vorhanden</t>
        </is>
      </c>
    </row>
    <row r="2115">
      <c r="A2115" t="inlineStr">
        <is>
          <t>KES1</t>
        </is>
      </c>
      <c r="B2115" t="inlineStr">
        <is>
          <t>CO-PA Pflege Merkmalswerte</t>
        </is>
      </c>
      <c r="C2115" t="inlineStr">
        <is>
          <t>CO-PA</t>
        </is>
      </c>
      <c r="D2115" s="5" t="n">
        <v>9</v>
      </c>
      <c r="E2115" t="inlineStr">
        <is>
          <t>DIALOG</t>
        </is>
      </c>
      <c r="F2115">
        <f>IF(ISERROR(VLOOKUP(Transaktionen[[#This Row],[Transaktionen]],BTT[Verwendete Transaktion (Pflichtauswahl)],1,FALSE)),"nein","ja")</f>
        <v/>
      </c>
    </row>
    <row r="2116">
      <c r="A2116" t="inlineStr">
        <is>
          <t>KES3</t>
        </is>
      </c>
      <c r="B2116" t="inlineStr">
        <is>
          <t>Cust. Stammdatenhierarchie Pflegen</t>
        </is>
      </c>
      <c r="C2116" t="inlineStr">
        <is>
          <t>CO-PA</t>
        </is>
      </c>
      <c r="D2116" s="5" t="inlineStr"/>
      <c r="E2116" t="inlineStr"/>
      <c r="F2116">
        <f>IF(ISERROR(VLOOKUP(Transaktionen[[#This Row],[Transaktionen]],BTT[Verwendete Transaktion (Pflichtauswahl)],1,FALSE)),"nein","ja")</f>
        <v/>
      </c>
      <c r="G2116" t="inlineStr">
        <is>
          <t>in neuester Auswertung von Steffen nicht mehr vorhanden</t>
        </is>
      </c>
    </row>
    <row r="2117">
      <c r="A2117" t="inlineStr">
        <is>
          <t>KGI2</t>
        </is>
      </c>
      <c r="B2117" t="inlineStr">
        <is>
          <t>Zuschläge IST:  Innenauftr. Einzelv.</t>
        </is>
      </c>
      <c r="C2117" t="inlineStr">
        <is>
          <t>CO-OM</t>
        </is>
      </c>
      <c r="D2117" s="5" t="n">
        <v>34</v>
      </c>
      <c r="E2117" t="inlineStr">
        <is>
          <t>DIALOG</t>
        </is>
      </c>
      <c r="F2117">
        <f>IF(ISERROR(VLOOKUP(Transaktionen[[#This Row],[Transaktionen]],BTT[Verwendete Transaktion (Pflichtauswahl)],1,FALSE)),"nein","ja")</f>
        <v/>
      </c>
      <c r="G2117" t="inlineStr">
        <is>
          <t>ausgeführt von IT-A/F</t>
        </is>
      </c>
    </row>
    <row r="2118">
      <c r="A2118" t="inlineStr">
        <is>
          <t>KGI4</t>
        </is>
      </c>
      <c r="B2118" t="inlineStr">
        <is>
          <t>Ist-Zuschläge:  Innenauftr. Sammelv.</t>
        </is>
      </c>
      <c r="C2118" t="inlineStr">
        <is>
          <t>CO-OM</t>
        </is>
      </c>
      <c r="D2118" s="5" t="inlineStr"/>
      <c r="E2118" t="inlineStr"/>
      <c r="F2118">
        <f>IF(ISERROR(VLOOKUP(Transaktionen[[#This Row],[Transaktionen]],BTT[Verwendete Transaktion (Pflichtauswahl)],1,FALSE)),"nein","ja")</f>
        <v/>
      </c>
      <c r="G2118" t="inlineStr">
        <is>
          <t>ausgeführt von IT-A/F</t>
        </is>
      </c>
    </row>
    <row r="2119">
      <c r="A2119" t="inlineStr">
        <is>
          <t>KGO2</t>
        </is>
      </c>
      <c r="B2119" t="inlineStr">
        <is>
          <t>Zuschläge OBLI: Innenauftr. Einzelv.</t>
        </is>
      </c>
      <c r="C2119" t="inlineStr">
        <is>
          <t>CO-OM</t>
        </is>
      </c>
      <c r="D2119" s="5" t="inlineStr"/>
      <c r="E2119" t="inlineStr"/>
      <c r="F2119">
        <f>IF(ISERROR(VLOOKUP(Transaktionen[[#This Row],[Transaktionen]],BTT[Verwendete Transaktion (Pflichtauswahl)],1,FALSE)),"nein","ja")</f>
        <v/>
      </c>
      <c r="G2119" t="inlineStr">
        <is>
          <t>ausgeführt von IT-A/F</t>
        </is>
      </c>
    </row>
    <row r="2120">
      <c r="A2120" t="inlineStr">
        <is>
          <t>KGO4</t>
        </is>
      </c>
      <c r="B2120" t="inlineStr">
        <is>
          <t>Zuschläge OBLI: Innenauftr. Sammelv.</t>
        </is>
      </c>
      <c r="C2120" t="inlineStr">
        <is>
          <t>CO-OM</t>
        </is>
      </c>
      <c r="D2120" s="5" t="inlineStr"/>
      <c r="E2120" t="inlineStr"/>
      <c r="F2120">
        <f>IF(ISERROR(VLOOKUP(Transaktionen[[#This Row],[Transaktionen]],BTT[Verwendete Transaktion (Pflichtauswahl)],1,FALSE)),"nein","ja")</f>
        <v/>
      </c>
      <c r="G2120" t="inlineStr">
        <is>
          <t>ausgeführt von IT-A/F</t>
        </is>
      </c>
    </row>
    <row r="2121">
      <c r="A2121" t="inlineStr">
        <is>
          <t>KJH3</t>
        </is>
      </c>
      <c r="B2121" t="inlineStr">
        <is>
          <t>PSP-Elementgruppen anzeigen</t>
        </is>
      </c>
      <c r="C2121" t="inlineStr">
        <is>
          <t>CO-OM</t>
        </is>
      </c>
      <c r="D2121" s="5" t="inlineStr"/>
      <c r="E2121" t="inlineStr"/>
      <c r="F2121">
        <f>IF(ISERROR(VLOOKUP(Transaktionen[[#This Row],[Transaktionen]],BTT[Verwendete Transaktion (Pflichtauswahl)],1,FALSE)),"nein","ja")</f>
        <v/>
      </c>
      <c r="G2121" t="inlineStr">
        <is>
          <t>verwendet von RW-B/AA und PB</t>
        </is>
      </c>
    </row>
    <row r="2122">
      <c r="A2122" t="inlineStr">
        <is>
          <t>KK01</t>
        </is>
      </c>
      <c r="B2122" t="inlineStr">
        <is>
          <t>Statistische Kennzahlen anlegen</t>
        </is>
      </c>
      <c r="C2122" t="inlineStr">
        <is>
          <t>CO-OM</t>
        </is>
      </c>
      <c r="D2122" s="5" t="n">
        <v>330</v>
      </c>
      <c r="E2122" t="inlineStr">
        <is>
          <t>DIALOG</t>
        </is>
      </c>
      <c r="F2122">
        <f>IF(ISERROR(VLOOKUP(Transaktionen[[#This Row],[Transaktionen]],BTT[Verwendete Transaktion (Pflichtauswahl)],1,FALSE)),"nein","ja")</f>
        <v/>
      </c>
      <c r="G2122" t="inlineStr">
        <is>
          <t>verwendet von CO-O</t>
        </is>
      </c>
    </row>
    <row r="2123">
      <c r="A2123" t="inlineStr">
        <is>
          <t>KK02</t>
        </is>
      </c>
      <c r="B2123" t="inlineStr">
        <is>
          <t>Statistische Kennzahlen ändern</t>
        </is>
      </c>
      <c r="C2123" t="inlineStr">
        <is>
          <t>CO-OM</t>
        </is>
      </c>
      <c r="D2123" s="5" t="n">
        <v>47</v>
      </c>
      <c r="E2123" t="inlineStr">
        <is>
          <t>DIALOG</t>
        </is>
      </c>
      <c r="F2123">
        <f>IF(ISERROR(VLOOKUP(Transaktionen[[#This Row],[Transaktionen]],BTT[Verwendete Transaktion (Pflichtauswahl)],1,FALSE)),"nein","ja")</f>
        <v/>
      </c>
      <c r="G2123" t="inlineStr">
        <is>
          <t>verwendet von CO-O</t>
        </is>
      </c>
    </row>
    <row r="2124">
      <c r="A2124" t="inlineStr">
        <is>
          <t>KK03</t>
        </is>
      </c>
      <c r="B2124" t="inlineStr">
        <is>
          <t>Statistische Kennzahlen anzeigen</t>
        </is>
      </c>
      <c r="C2124" t="inlineStr">
        <is>
          <t>CO-OM</t>
        </is>
      </c>
      <c r="D2124" s="5" t="n">
        <v>782</v>
      </c>
      <c r="E2124" t="inlineStr">
        <is>
          <t>DIALOG</t>
        </is>
      </c>
      <c r="F2124">
        <f>IF(ISERROR(VLOOKUP(Transaktionen[[#This Row],[Transaktionen]],BTT[Verwendete Transaktion (Pflichtauswahl)],1,FALSE)),"nein","ja")</f>
        <v/>
      </c>
      <c r="G2124" t="inlineStr">
        <is>
          <t>verwendet von CO-O</t>
        </is>
      </c>
    </row>
    <row r="2125">
      <c r="A2125" t="inlineStr">
        <is>
          <t>KK03DEL</t>
        </is>
      </c>
      <c r="B2125" t="inlineStr">
        <is>
          <t>Statistische Kennzahlen löschen</t>
        </is>
      </c>
      <c r="C2125" t="inlineStr">
        <is>
          <t>CO-OM</t>
        </is>
      </c>
      <c r="D2125" s="5" t="inlineStr"/>
      <c r="E2125" t="inlineStr"/>
      <c r="F2125">
        <f>IF(ISERROR(VLOOKUP(Transaktionen[[#This Row],[Transaktionen]],BTT[Verwendete Transaktion (Pflichtauswahl)],1,FALSE)),"nein","ja")</f>
        <v/>
      </c>
      <c r="G2125" t="inlineStr">
        <is>
          <t>verwendet von CO-O</t>
        </is>
      </c>
    </row>
    <row r="2126">
      <c r="A2126" t="inlineStr">
        <is>
          <t>KK04</t>
        </is>
      </c>
      <c r="B2126" t="inlineStr">
        <is>
          <t>Stat. Kennzahlen: Stammdatenbericht</t>
        </is>
      </c>
      <c r="C2126" t="inlineStr">
        <is>
          <t>CO-OM</t>
        </is>
      </c>
      <c r="D2126" s="5" t="n">
        <v>15</v>
      </c>
      <c r="E2126" t="inlineStr">
        <is>
          <t>DIALOG</t>
        </is>
      </c>
      <c r="F2126">
        <f>IF(ISERROR(VLOOKUP(Transaktionen[[#This Row],[Transaktionen]],BTT[Verwendete Transaktion (Pflichtauswahl)],1,FALSE)),"nein","ja")</f>
        <v/>
      </c>
      <c r="G2126" t="inlineStr">
        <is>
          <t>verwendet von CO-O</t>
        </is>
      </c>
    </row>
    <row r="2127">
      <c r="A2127" t="inlineStr">
        <is>
          <t>KK87</t>
        </is>
      </c>
      <c r="B2127" t="inlineStr">
        <is>
          <t>Ist-Abrechnung: ProdKostensammler</t>
        </is>
      </c>
      <c r="C2127" t="inlineStr">
        <is>
          <t>CO-OM</t>
        </is>
      </c>
      <c r="D2127" s="5" t="inlineStr"/>
      <c r="E2127" t="inlineStr"/>
      <c r="F2127">
        <f>IF(ISERROR(VLOOKUP(Transaktionen[[#This Row],[Transaktionen]],BTT[Verwendete Transaktion (Pflichtauswahl)],1,FALSE)),"nein","ja")</f>
        <v/>
      </c>
      <c r="G2127" t="inlineStr">
        <is>
          <t>in neuester Auswertung von Steffen nicht mehr vorhanden</t>
        </is>
      </c>
    </row>
    <row r="2128">
      <c r="A2128" t="inlineStr">
        <is>
          <t>KKA0</t>
        </is>
      </c>
      <c r="B2128" t="inlineStr">
        <is>
          <t>Sperrperiode pflegen</t>
        </is>
      </c>
      <c r="C2128" t="inlineStr">
        <is>
          <t>CO-PC</t>
        </is>
      </c>
      <c r="D2128" s="5" t="n">
        <v>410</v>
      </c>
      <c r="E2128" t="inlineStr">
        <is>
          <t>DIALOG</t>
        </is>
      </c>
      <c r="F2128">
        <f>IF(ISERROR(VLOOKUP(Transaktionen[[#This Row],[Transaktionen]],BTT[Verwendete Transaktion (Pflichtauswahl)],1,FALSE)),"nein","ja")</f>
        <v/>
      </c>
    </row>
    <row r="2129">
      <c r="A2129" t="inlineStr">
        <is>
          <t>KKA1</t>
        </is>
      </c>
      <c r="B2129" t="inlineStr">
        <is>
          <t>Ergebnis- und WIP-Ermittlung Auftrag</t>
        </is>
      </c>
      <c r="C2129" t="inlineStr">
        <is>
          <t>CO-PC</t>
        </is>
      </c>
      <c r="D2129" s="5" t="n">
        <v>280</v>
      </c>
      <c r="E2129" t="inlineStr">
        <is>
          <t>DIALOG</t>
        </is>
      </c>
      <c r="F2129">
        <f>IF(ISERROR(VLOOKUP(Transaktionen[[#This Row],[Transaktionen]],BTT[Verwendete Transaktion (Pflichtauswahl)],1,FALSE)),"nein","ja")</f>
        <v/>
      </c>
    </row>
    <row r="2130">
      <c r="A2130" t="inlineStr">
        <is>
          <t>KKA3</t>
        </is>
      </c>
      <c r="B2130" t="inlineStr">
        <is>
          <t>Ergebnisermittlung Vertriebsblg.pos.</t>
        </is>
      </c>
      <c r="C2130" t="inlineStr">
        <is>
          <t>CO-PC</t>
        </is>
      </c>
      <c r="D2130" s="5" t="inlineStr"/>
      <c r="E2130" t="inlineStr"/>
      <c r="F2130">
        <f>IF(ISERROR(VLOOKUP(Transaktionen[[#This Row],[Transaktionen]],BTT[Verwendete Transaktion (Pflichtauswahl)],1,FALSE)),"nein","ja")</f>
        <v/>
      </c>
      <c r="G2130" t="inlineStr">
        <is>
          <t>in neuester Auswertung von Steffen nicht mehr vorhanden</t>
        </is>
      </c>
    </row>
    <row r="2131">
      <c r="A2131" t="inlineStr">
        <is>
          <t>KKAI</t>
        </is>
      </c>
      <c r="B2131" t="inlineStr">
        <is>
          <t>Ist-Ergebnisermittlung: Aufträge</t>
        </is>
      </c>
      <c r="C2131" t="inlineStr">
        <is>
          <t>CO-PC</t>
        </is>
      </c>
      <c r="D2131" s="5" t="n">
        <v>10</v>
      </c>
      <c r="E2131" t="inlineStr"/>
      <c r="F2131">
        <f>IF(ISERROR(VLOOKUP(Transaktionen[[#This Row],[Transaktionen]],BTT[Verwendete Transaktion (Pflichtauswahl)],1,FALSE)),"nein","ja")</f>
        <v/>
      </c>
    </row>
    <row r="2132">
      <c r="A2132" t="inlineStr">
        <is>
          <t>KKAY</t>
        </is>
      </c>
      <c r="B2132" t="inlineStr">
        <is>
          <t>WIP-Anzeige Auftrag</t>
        </is>
      </c>
      <c r="C2132" t="inlineStr">
        <is>
          <t>CO-PC</t>
        </is>
      </c>
      <c r="D2132" s="5" t="n">
        <v>6</v>
      </c>
      <c r="E2132" t="inlineStr"/>
      <c r="F2132">
        <f>IF(ISERROR(VLOOKUP(Transaktionen[[#This Row],[Transaktionen]],BTT[Verwendete Transaktion (Pflichtauswahl)],1,FALSE)),"nein","ja")</f>
        <v/>
      </c>
    </row>
    <row r="2133">
      <c r="A2133" t="inlineStr">
        <is>
          <t>KKBB</t>
        </is>
      </c>
      <c r="B2133" t="inlineStr">
        <is>
          <t>Berichtsaufruf CM</t>
        </is>
      </c>
      <c r="C2133" t="inlineStr">
        <is>
          <t>CO-PC</t>
        </is>
      </c>
      <c r="D2133" s="5" t="inlineStr"/>
      <c r="E2133" t="inlineStr"/>
      <c r="F2133">
        <f>IF(ISERROR(VLOOKUP(Transaktionen[[#This Row],[Transaktionen]],BTT[Verwendete Transaktion (Pflichtauswahl)],1,FALSE)),"nein","ja")</f>
        <v/>
      </c>
      <c r="G2133" t="inlineStr">
        <is>
          <t>in neuester Auswertung von Steffen nicht mehr vorhanden</t>
        </is>
      </c>
    </row>
    <row r="2134">
      <c r="A2134" t="inlineStr">
        <is>
          <t>KKBC_KUN</t>
        </is>
      </c>
      <c r="B2134" t="inlineStr">
        <is>
          <t>Analysieren Kundenauftrag</t>
        </is>
      </c>
      <c r="C2134" t="inlineStr">
        <is>
          <t>CO-PC</t>
        </is>
      </c>
      <c r="D2134" s="5" t="n">
        <v>27</v>
      </c>
      <c r="E2134" t="inlineStr"/>
      <c r="F2134">
        <f>IF(ISERROR(VLOOKUP(Transaktionen[[#This Row],[Transaktionen]],BTT[Verwendete Transaktion (Pflichtauswahl)],1,FALSE)),"nein","ja")</f>
        <v/>
      </c>
    </row>
    <row r="2135">
      <c r="A2135" t="inlineStr">
        <is>
          <t>KKBC_ORD</t>
        </is>
      </c>
      <c r="B2135" t="inlineStr">
        <is>
          <t>Analysieren Auftrag</t>
        </is>
      </c>
      <c r="C2135" t="inlineStr">
        <is>
          <t>CO-PC</t>
        </is>
      </c>
      <c r="D2135" s="5" t="n">
        <v>398</v>
      </c>
      <c r="E2135" t="inlineStr">
        <is>
          <t>DIALOG</t>
        </is>
      </c>
      <c r="F2135">
        <f>IF(ISERROR(VLOOKUP(Transaktionen[[#This Row],[Transaktionen]],BTT[Verwendete Transaktion (Pflichtauswahl)],1,FALSE)),"nein","ja")</f>
        <v/>
      </c>
    </row>
    <row r="2136">
      <c r="A2136" t="inlineStr">
        <is>
          <t>KKBC_ORD_INT</t>
        </is>
      </c>
      <c r="B2136" t="inlineStr">
        <is>
          <t>Analysieren Innenauftrag</t>
        </is>
      </c>
      <c r="C2136" t="inlineStr">
        <is>
          <t>CO-PC</t>
        </is>
      </c>
      <c r="D2136" s="5" t="n">
        <v>235</v>
      </c>
      <c r="E2136" t="inlineStr"/>
      <c r="F2136">
        <f>IF(ISERROR(VLOOKUP(Transaktionen[[#This Row],[Transaktionen]],BTT[Verwendete Transaktion (Pflichtauswahl)],1,FALSE)),"nein","ja")</f>
        <v/>
      </c>
    </row>
    <row r="2137">
      <c r="A2137" t="inlineStr">
        <is>
          <t>KKBF</t>
        </is>
      </c>
      <c r="B2137" t="inlineStr">
        <is>
          <t>Auftragsselektion (Klassifizierung)</t>
        </is>
      </c>
      <c r="C2137" t="inlineStr">
        <is>
          <t>CO-PC</t>
        </is>
      </c>
      <c r="D2137" s="5" t="n">
        <v>170</v>
      </c>
      <c r="E2137" t="inlineStr">
        <is>
          <t>DIALOG</t>
        </is>
      </c>
      <c r="F2137">
        <f>IF(ISERROR(VLOOKUP(Transaktionen[[#This Row],[Transaktionen]],BTT[Verwendete Transaktion (Pflichtauswahl)],1,FALSE)),"nein","ja")</f>
        <v/>
      </c>
    </row>
    <row r="2138">
      <c r="A2138" t="inlineStr">
        <is>
          <t>KKF1</t>
        </is>
      </c>
      <c r="B2138" t="inlineStr">
        <is>
          <t>Anlegen CO-Fertigungsauftrag</t>
        </is>
      </c>
      <c r="C2138" t="inlineStr">
        <is>
          <t>CO-PC</t>
        </is>
      </c>
      <c r="D2138" s="5" t="n">
        <v>2642</v>
      </c>
      <c r="E2138" t="inlineStr">
        <is>
          <t>DIALOG</t>
        </is>
      </c>
      <c r="F2138">
        <f>IF(ISERROR(VLOOKUP(Transaktionen[[#This Row],[Transaktionen]],BTT[Verwendete Transaktion (Pflichtauswahl)],1,FALSE)),"nein","ja")</f>
        <v/>
      </c>
    </row>
    <row r="2139">
      <c r="A2139" t="inlineStr">
        <is>
          <t>KKF2</t>
        </is>
      </c>
      <c r="B2139" t="inlineStr">
        <is>
          <t>Aendern CO-Fertigungsauftrag</t>
        </is>
      </c>
      <c r="C2139" t="inlineStr">
        <is>
          <t>CO-PC</t>
        </is>
      </c>
      <c r="D2139" s="5" t="n">
        <v>1884</v>
      </c>
      <c r="E2139" t="inlineStr">
        <is>
          <t>DIALOG</t>
        </is>
      </c>
      <c r="F2139">
        <f>IF(ISERROR(VLOOKUP(Transaktionen[[#This Row],[Transaktionen]],BTT[Verwendete Transaktion (Pflichtauswahl)],1,FALSE)),"nein","ja")</f>
        <v/>
      </c>
    </row>
    <row r="2140">
      <c r="A2140" t="inlineStr">
        <is>
          <t>KKF3</t>
        </is>
      </c>
      <c r="B2140" t="inlineStr">
        <is>
          <t>Anzeigen CO-Fertigungsauftrag</t>
        </is>
      </c>
      <c r="C2140" t="inlineStr">
        <is>
          <t>CO-PC</t>
        </is>
      </c>
      <c r="D2140" s="5" t="n">
        <v>440</v>
      </c>
      <c r="E2140" t="inlineStr">
        <is>
          <t>DIALOG</t>
        </is>
      </c>
      <c r="F2140">
        <f>IF(ISERROR(VLOOKUP(Transaktionen[[#This Row],[Transaktionen]],BTT[Verwendete Transaktion (Pflichtauswahl)],1,FALSE)),"nein","ja")</f>
        <v/>
      </c>
    </row>
    <row r="2141">
      <c r="A2141" t="inlineStr">
        <is>
          <t>KKF4</t>
        </is>
      </c>
      <c r="B2141" t="inlineStr">
        <is>
          <t>CO-FA Planwerte ändern</t>
        </is>
      </c>
      <c r="C2141" t="inlineStr">
        <is>
          <t>CO-PC</t>
        </is>
      </c>
      <c r="D2141" s="5" t="n">
        <v>6</v>
      </c>
      <c r="E2141" t="inlineStr"/>
      <c r="F2141">
        <f>IF(ISERROR(VLOOKUP(Transaktionen[[#This Row],[Transaktionen]],BTT[Verwendete Transaktion (Pflichtauswahl)],1,FALSE)),"nein","ja")</f>
        <v/>
      </c>
    </row>
    <row r="2142">
      <c r="A2142" t="inlineStr">
        <is>
          <t>KKG0</t>
        </is>
      </c>
      <c r="B2142" t="inlineStr">
        <is>
          <t>Sperrperiode anzeigen</t>
        </is>
      </c>
      <c r="C2142" t="inlineStr">
        <is>
          <t>CO-PC</t>
        </is>
      </c>
      <c r="D2142" s="5" t="n">
        <v>390</v>
      </c>
      <c r="E2142" t="inlineStr">
        <is>
          <t>DIALOG</t>
        </is>
      </c>
      <c r="F2142">
        <f>IF(ISERROR(VLOOKUP(Transaktionen[[#This Row],[Transaktionen]],BTT[Verwendete Transaktion (Pflichtauswahl)],1,FALSE)),"nein","ja")</f>
        <v/>
      </c>
    </row>
    <row r="2143">
      <c r="A2143" t="inlineStr">
        <is>
          <t>KKN2</t>
        </is>
      </c>
      <c r="B2143" t="inlineStr">
        <is>
          <t>Nachbew.  IST:  Kostentr.   Sammelv.</t>
        </is>
      </c>
      <c r="C2143" t="inlineStr">
        <is>
          <t>CO-OM</t>
        </is>
      </c>
      <c r="D2143" s="5" t="inlineStr"/>
      <c r="E2143" t="inlineStr"/>
      <c r="F2143">
        <f>IF(ISERROR(VLOOKUP(Transaktionen[[#This Row],[Transaktionen]],BTT[Verwendete Transaktion (Pflichtauswahl)],1,FALSE)),"nein","ja")</f>
        <v/>
      </c>
      <c r="G2143" t="inlineStr">
        <is>
          <t>in neuester Auswertung von Steffen nicht mehr vorhanden</t>
        </is>
      </c>
    </row>
    <row r="2144">
      <c r="A2144" t="inlineStr">
        <is>
          <t>KKPCN</t>
        </is>
      </c>
      <c r="B2144" t="inlineStr">
        <is>
          <t>Anzeigen Kalk. ohne Mengengerüst</t>
        </is>
      </c>
      <c r="C2144" t="inlineStr">
        <is>
          <t>CO-PC</t>
        </is>
      </c>
      <c r="D2144" s="5" t="n">
        <v>36</v>
      </c>
      <c r="E2144" t="inlineStr"/>
      <c r="F2144">
        <f>IF(ISERROR(VLOOKUP(Transaktionen[[#This Row],[Transaktionen]],BTT[Verwendete Transaktion (Pflichtauswahl)],1,FALSE)),"nein","ja")</f>
        <v/>
      </c>
    </row>
    <row r="2145">
      <c r="A2145" t="inlineStr">
        <is>
          <t>KKPJ</t>
        </is>
      </c>
      <c r="B2145" t="inlineStr">
        <is>
          <t>Zuschläge IST:  Kostentr.   Sammelv.</t>
        </is>
      </c>
      <c r="C2145" t="inlineStr">
        <is>
          <t>CO-PC</t>
        </is>
      </c>
      <c r="D2145" s="5" t="inlineStr"/>
      <c r="E2145" t="inlineStr"/>
      <c r="F2145">
        <f>IF(ISERROR(VLOOKUP(Transaktionen[[#This Row],[Transaktionen]],BTT[Verwendete Transaktion (Pflichtauswahl)],1,FALSE)),"nein","ja")</f>
        <v/>
      </c>
      <c r="G2145" t="inlineStr">
        <is>
          <t>in neuester Auswertung von Steffen nicht mehr vorhanden</t>
        </is>
      </c>
    </row>
    <row r="2146">
      <c r="A2146" t="inlineStr">
        <is>
          <t>KKS5</t>
        </is>
      </c>
      <c r="B2146" t="inlineStr">
        <is>
          <t>Abweichungen periodische Fert. (S)</t>
        </is>
      </c>
      <c r="C2146" t="inlineStr">
        <is>
          <t>CO-PC</t>
        </is>
      </c>
      <c r="D2146" s="5" t="inlineStr"/>
      <c r="E2146" t="inlineStr"/>
      <c r="F2146">
        <f>IF(ISERROR(VLOOKUP(Transaktionen[[#This Row],[Transaktionen]],BTT[Verwendete Transaktion (Pflichtauswahl)],1,FALSE)),"nein","ja")</f>
        <v/>
      </c>
      <c r="G2146" t="inlineStr">
        <is>
          <t>in neuester Auswertung von Steffen nicht mehr vorhanden</t>
        </is>
      </c>
    </row>
    <row r="2147">
      <c r="A2147" t="inlineStr">
        <is>
          <t>KL01</t>
        </is>
      </c>
      <c r="B2147" t="inlineStr">
        <is>
          <t>Leistungsart anlegen</t>
        </is>
      </c>
      <c r="C2147" t="inlineStr">
        <is>
          <t>CO-OM</t>
        </is>
      </c>
      <c r="D2147" s="5" t="n">
        <v>646</v>
      </c>
      <c r="E2147" t="inlineStr">
        <is>
          <t>DIALOG</t>
        </is>
      </c>
      <c r="F2147">
        <f>IF(ISERROR(VLOOKUP(Transaktionen[[#This Row],[Transaktionen]],BTT[Verwendete Transaktion (Pflichtauswahl)],1,FALSE)),"nein","ja")</f>
        <v/>
      </c>
      <c r="G2147" t="inlineStr">
        <is>
          <t>Rücksprache Hoffi/Melli</t>
        </is>
      </c>
    </row>
    <row r="2148">
      <c r="A2148" t="inlineStr">
        <is>
          <t>KL02</t>
        </is>
      </c>
      <c r="B2148" t="inlineStr">
        <is>
          <t>Leistungsart ändern</t>
        </is>
      </c>
      <c r="C2148" t="inlineStr">
        <is>
          <t>CO-OM</t>
        </is>
      </c>
      <c r="D2148" s="5" t="n">
        <v>319</v>
      </c>
      <c r="E2148" t="inlineStr">
        <is>
          <t>DIALOG</t>
        </is>
      </c>
      <c r="F2148">
        <f>IF(ISERROR(VLOOKUP(Transaktionen[[#This Row],[Transaktionen]],BTT[Verwendete Transaktion (Pflichtauswahl)],1,FALSE)),"nein","ja")</f>
        <v/>
      </c>
    </row>
    <row r="2149">
      <c r="A2149" t="inlineStr">
        <is>
          <t>KL03</t>
        </is>
      </c>
      <c r="B2149" t="inlineStr">
        <is>
          <t>Leistungsart anzeigen</t>
        </is>
      </c>
      <c r="C2149" t="inlineStr">
        <is>
          <t>CO-OM</t>
        </is>
      </c>
      <c r="D2149" s="5" t="n">
        <v>2718</v>
      </c>
      <c r="E2149" t="inlineStr">
        <is>
          <t>DIALOG</t>
        </is>
      </c>
      <c r="F2149">
        <f>IF(ISERROR(VLOOKUP(Transaktionen[[#This Row],[Transaktionen]],BTT[Verwendete Transaktion (Pflichtauswahl)],1,FALSE)),"nein","ja")</f>
        <v/>
      </c>
    </row>
    <row r="2150">
      <c r="A2150" t="inlineStr">
        <is>
          <t>KL04</t>
        </is>
      </c>
      <c r="B2150" t="inlineStr">
        <is>
          <t>Leistungsart löschen</t>
        </is>
      </c>
      <c r="C2150" t="inlineStr">
        <is>
          <t>CO-OM</t>
        </is>
      </c>
      <c r="D2150" s="5" t="n">
        <v>272</v>
      </c>
      <c r="E2150" t="inlineStr">
        <is>
          <t>DIALOG</t>
        </is>
      </c>
      <c r="F2150">
        <f>IF(ISERROR(VLOOKUP(Transaktionen[[#This Row],[Transaktionen]],BTT[Verwendete Transaktion (Pflichtauswahl)],1,FALSE)),"nein","ja")</f>
        <v/>
      </c>
    </row>
    <row r="2151">
      <c r="A2151" t="inlineStr">
        <is>
          <t>KL05</t>
        </is>
      </c>
      <c r="B2151" t="inlineStr">
        <is>
          <t>Leistungsart: Änderungen anzeigen</t>
        </is>
      </c>
      <c r="C2151" t="inlineStr">
        <is>
          <t>CO-OM</t>
        </is>
      </c>
      <c r="D2151" s="5" t="n">
        <v>2</v>
      </c>
      <c r="E2151" t="inlineStr">
        <is>
          <t>DIALOG</t>
        </is>
      </c>
      <c r="F2151">
        <f>IF(ISERROR(VLOOKUP(Transaktionen[[#This Row],[Transaktionen]],BTT[Verwendete Transaktion (Pflichtauswahl)],1,FALSE)),"nein","ja")</f>
        <v/>
      </c>
    </row>
    <row r="2152">
      <c r="A2152" t="inlineStr">
        <is>
          <t>KL13</t>
        </is>
      </c>
      <c r="B2152" t="inlineStr">
        <is>
          <t>Leistungsarten:Stammdatenbericht</t>
        </is>
      </c>
      <c r="C2152" t="inlineStr">
        <is>
          <t>CO-OM</t>
        </is>
      </c>
      <c r="D2152" s="5" t="n">
        <v>742</v>
      </c>
      <c r="E2152" t="inlineStr">
        <is>
          <t>DIALOG</t>
        </is>
      </c>
      <c r="F2152">
        <f>IF(ISERROR(VLOOKUP(Transaktionen[[#This Row],[Transaktionen]],BTT[Verwendete Transaktion (Pflichtauswahl)],1,FALSE)),"nein","ja")</f>
        <v/>
      </c>
    </row>
    <row r="2153">
      <c r="A2153" t="inlineStr">
        <is>
          <t>KL14</t>
        </is>
      </c>
      <c r="B2153" t="inlineStr">
        <is>
          <t>Leistungsarten löschen</t>
        </is>
      </c>
      <c r="C2153" t="inlineStr">
        <is>
          <t>CO-OM</t>
        </is>
      </c>
      <c r="D2153" s="5" t="n">
        <v>158</v>
      </c>
      <c r="E2153" t="inlineStr"/>
      <c r="F2153">
        <f>IF(ISERROR(VLOOKUP(Transaktionen[[#This Row],[Transaktionen]],BTT[Verwendete Transaktion (Pflichtauswahl)],1,FALSE)),"nein","ja")</f>
        <v/>
      </c>
    </row>
    <row r="2154">
      <c r="A2154" t="inlineStr">
        <is>
          <t>KLH1</t>
        </is>
      </c>
      <c r="B2154" t="inlineStr">
        <is>
          <t>Leistungsartengruppe anlegen</t>
        </is>
      </c>
      <c r="C2154" t="inlineStr">
        <is>
          <t>CO-OM</t>
        </is>
      </c>
      <c r="D2154" s="5" t="n">
        <v>2</v>
      </c>
      <c r="E2154" t="inlineStr">
        <is>
          <t>DIALOG</t>
        </is>
      </c>
      <c r="F2154">
        <f>IF(ISERROR(VLOOKUP(Transaktionen[[#This Row],[Transaktionen]],BTT[Verwendete Transaktion (Pflichtauswahl)],1,FALSE)),"nein","ja")</f>
        <v/>
      </c>
      <c r="G2154" t="inlineStr">
        <is>
          <t>verwendet von CO-O</t>
        </is>
      </c>
    </row>
    <row r="2155">
      <c r="A2155" t="inlineStr">
        <is>
          <t>KLH2</t>
        </is>
      </c>
      <c r="B2155" t="inlineStr">
        <is>
          <t>Leistungsartengruppe ändern</t>
        </is>
      </c>
      <c r="C2155" t="inlineStr">
        <is>
          <t>CO-OM</t>
        </is>
      </c>
      <c r="D2155" s="5" t="n">
        <v>237</v>
      </c>
      <c r="E2155" t="inlineStr">
        <is>
          <t>DIALOG</t>
        </is>
      </c>
      <c r="F2155">
        <f>IF(ISERROR(VLOOKUP(Transaktionen[[#This Row],[Transaktionen]],BTT[Verwendete Transaktion (Pflichtauswahl)],1,FALSE)),"nein","ja")</f>
        <v/>
      </c>
      <c r="G2155" t="inlineStr">
        <is>
          <t>verwendet von CO-O</t>
        </is>
      </c>
    </row>
    <row r="2156">
      <c r="A2156" t="inlineStr">
        <is>
          <t>KLH3</t>
        </is>
      </c>
      <c r="B2156" t="inlineStr">
        <is>
          <t>Leistungsartengruppe anzeigen</t>
        </is>
      </c>
      <c r="C2156" t="inlineStr">
        <is>
          <t>CO-OM</t>
        </is>
      </c>
      <c r="D2156" s="5" t="n">
        <v>2888</v>
      </c>
      <c r="E2156" t="inlineStr">
        <is>
          <t>DIALOG</t>
        </is>
      </c>
      <c r="F2156">
        <f>IF(ISERROR(VLOOKUP(Transaktionen[[#This Row],[Transaktionen]],BTT[Verwendete Transaktion (Pflichtauswahl)],1,FALSE)),"nein","ja")</f>
        <v/>
      </c>
      <c r="G2156" t="inlineStr">
        <is>
          <t>verwendet von CO-O</t>
        </is>
      </c>
    </row>
    <row r="2157">
      <c r="A2157" t="inlineStr">
        <is>
          <t>KM1V</t>
        </is>
      </c>
      <c r="B2157" t="inlineStr">
        <is>
          <t>Selektionsvarianten Kostenstellen</t>
        </is>
      </c>
      <c r="C2157" t="inlineStr">
        <is>
          <t>CO-OM</t>
        </is>
      </c>
      <c r="D2157" s="5" t="inlineStr"/>
      <c r="E2157" t="inlineStr"/>
      <c r="F2157">
        <f>IF(ISERROR(VLOOKUP(Transaktionen[[#This Row],[Transaktionen]],BTT[Verwendete Transaktion (Pflichtauswahl)],1,FALSE)),"nein","ja")</f>
        <v/>
      </c>
      <c r="G2157" t="inlineStr">
        <is>
          <t>in neuester Auswertung von Steffen nicht mehr vorhanden</t>
        </is>
      </c>
    </row>
    <row r="2158">
      <c r="A2158" t="inlineStr">
        <is>
          <t>KO01</t>
        </is>
      </c>
      <c r="B2158" t="inlineStr">
        <is>
          <t>Innenauftrag anlegen</t>
        </is>
      </c>
      <c r="C2158" t="inlineStr">
        <is>
          <t>CO-OM</t>
        </is>
      </c>
      <c r="D2158" s="5" t="n">
        <v>232389</v>
      </c>
      <c r="E2158" t="inlineStr">
        <is>
          <t>DIALOG</t>
        </is>
      </c>
      <c r="F2158">
        <f>IF(ISERROR(VLOOKUP(Transaktionen[[#This Row],[Transaktionen]],BTT[Verwendete Transaktion (Pflichtauswahl)],1,FALSE)),"nein","ja")</f>
        <v/>
      </c>
      <c r="G2158" t="inlineStr">
        <is>
          <t xml:space="preserve">alle Fachbereiche </t>
        </is>
      </c>
    </row>
    <row r="2159">
      <c r="A2159" t="inlineStr">
        <is>
          <t>KO02</t>
        </is>
      </c>
      <c r="B2159" t="inlineStr">
        <is>
          <t>Innenauftrag ändern</t>
        </is>
      </c>
      <c r="C2159" t="inlineStr">
        <is>
          <t>CO-OM</t>
        </is>
      </c>
      <c r="D2159" s="5" t="n">
        <v>1319659</v>
      </c>
      <c r="E2159" t="inlineStr">
        <is>
          <t>DIALOG</t>
        </is>
      </c>
      <c r="F2159">
        <f>IF(ISERROR(VLOOKUP(Transaktionen[[#This Row],[Transaktionen]],BTT[Verwendete Transaktion (Pflichtauswahl)],1,FALSE)),"nein","ja")</f>
        <v/>
      </c>
      <c r="G2159" t="inlineStr">
        <is>
          <t xml:space="preserve">alle Fachbereiche </t>
        </is>
      </c>
    </row>
    <row r="2160">
      <c r="A2160" t="inlineStr">
        <is>
          <t>KO03</t>
        </is>
      </c>
      <c r="B2160" t="inlineStr">
        <is>
          <t>Innenauftrag anzeigen</t>
        </is>
      </c>
      <c r="C2160" t="inlineStr">
        <is>
          <t>CO-OM</t>
        </is>
      </c>
      <c r="D2160" s="5" t="n">
        <v>895908</v>
      </c>
      <c r="E2160" t="inlineStr">
        <is>
          <t>DIALOG</t>
        </is>
      </c>
      <c r="F2160">
        <f>IF(ISERROR(VLOOKUP(Transaktionen[[#This Row],[Transaktionen]],BTT[Verwendete Transaktion (Pflichtauswahl)],1,FALSE)),"nein","ja")</f>
        <v/>
      </c>
      <c r="G2160" t="inlineStr">
        <is>
          <t xml:space="preserve">alle Fachbereiche </t>
        </is>
      </c>
    </row>
    <row r="2161">
      <c r="A2161" t="inlineStr">
        <is>
          <t>KO04</t>
        </is>
      </c>
      <c r="B2161" t="inlineStr">
        <is>
          <t>Order Manager</t>
        </is>
      </c>
      <c r="C2161" t="inlineStr">
        <is>
          <t>CO-OM</t>
        </is>
      </c>
      <c r="D2161" s="5" t="n">
        <v>553</v>
      </c>
      <c r="E2161" t="inlineStr">
        <is>
          <t>DIALOG</t>
        </is>
      </c>
      <c r="F2161">
        <f>IF(ISERROR(VLOOKUP(Transaktionen[[#This Row],[Transaktionen]],BTT[Verwendete Transaktion (Pflichtauswahl)],1,FALSE)),"nein","ja")</f>
        <v/>
      </c>
    </row>
    <row r="2162">
      <c r="A2162" t="inlineStr">
        <is>
          <t>KO08</t>
        </is>
      </c>
      <c r="B2162" t="inlineStr">
        <is>
          <t>Datenübernahme Auftragstammdaten</t>
        </is>
      </c>
      <c r="C2162" t="inlineStr">
        <is>
          <t>CO-OM</t>
        </is>
      </c>
      <c r="D2162" s="5" t="n">
        <v>10</v>
      </c>
      <c r="E2162" t="inlineStr"/>
      <c r="F2162">
        <f>IF(ISERROR(VLOOKUP(Transaktionen[[#This Row],[Transaktionen]],BTT[Verwendete Transaktion (Pflichtauswahl)],1,FALSE)),"nein","ja")</f>
        <v/>
      </c>
    </row>
    <row r="2163">
      <c r="A2163" t="inlineStr">
        <is>
          <t>KO12</t>
        </is>
      </c>
      <c r="B2163" t="inlineStr">
        <is>
          <t>Auftragsplan (Gesamt,Jahr) ändern</t>
        </is>
      </c>
      <c r="C2163" t="inlineStr">
        <is>
          <t>CO-OM</t>
        </is>
      </c>
      <c r="D2163" s="5" t="n">
        <v>25602</v>
      </c>
      <c r="E2163" t="inlineStr">
        <is>
          <t>DIALOG</t>
        </is>
      </c>
      <c r="F2163">
        <f>IF(ISERROR(VLOOKUP(Transaktionen[[#This Row],[Transaktionen]],BTT[Verwendete Transaktion (Pflichtauswahl)],1,FALSE)),"nein","ja")</f>
        <v/>
      </c>
      <c r="G2163" t="inlineStr">
        <is>
          <t>verwendet von CO-O</t>
        </is>
      </c>
    </row>
    <row r="2164">
      <c r="A2164" t="inlineStr">
        <is>
          <t>KO13</t>
        </is>
      </c>
      <c r="B2164" t="inlineStr">
        <is>
          <t>Auftragsplan (Gesamt,Jahr) anzeigen</t>
        </is>
      </c>
      <c r="C2164" t="inlineStr">
        <is>
          <t>CO-OM</t>
        </is>
      </c>
      <c r="D2164" s="5" t="n">
        <v>6859</v>
      </c>
      <c r="E2164" t="inlineStr">
        <is>
          <t>DIALOG</t>
        </is>
      </c>
      <c r="F2164">
        <f>IF(ISERROR(VLOOKUP(Transaktionen[[#This Row],[Transaktionen]],BTT[Verwendete Transaktion (Pflichtauswahl)],1,FALSE)),"nein","ja")</f>
        <v/>
      </c>
      <c r="G2164" t="inlineStr">
        <is>
          <t>verwendet von CO-O</t>
        </is>
      </c>
    </row>
    <row r="2165">
      <c r="A2165" t="inlineStr">
        <is>
          <t>KO22</t>
        </is>
      </c>
      <c r="B2165" t="inlineStr">
        <is>
          <t>Auftragsbudget ändern</t>
        </is>
      </c>
      <c r="C2165" t="inlineStr">
        <is>
          <t>CO-OM</t>
        </is>
      </c>
      <c r="D2165" s="5" t="n">
        <v>367244</v>
      </c>
      <c r="E2165" t="inlineStr">
        <is>
          <t>DIALOG</t>
        </is>
      </c>
      <c r="F2165">
        <f>IF(ISERROR(VLOOKUP(Transaktionen[[#This Row],[Transaktionen]],BTT[Verwendete Transaktion (Pflichtauswahl)],1,FALSE)),"nein","ja")</f>
        <v/>
      </c>
      <c r="G2165" t="inlineStr">
        <is>
          <t>alle Fachbereiche, die mit Budgetierung arbeiten (IH, PB, …)</t>
        </is>
      </c>
    </row>
    <row r="2166">
      <c r="A2166" t="inlineStr">
        <is>
          <t>KO23</t>
        </is>
      </c>
      <c r="B2166" t="inlineStr">
        <is>
          <t>Auftragsbudget anzeigen</t>
        </is>
      </c>
      <c r="C2166" t="inlineStr">
        <is>
          <t>CO-OM</t>
        </is>
      </c>
      <c r="D2166" s="5" t="n">
        <v>485</v>
      </c>
      <c r="E2166" t="inlineStr">
        <is>
          <t>DIALOG</t>
        </is>
      </c>
      <c r="F2166">
        <f>IF(ISERROR(VLOOKUP(Transaktionen[[#This Row],[Transaktionen]],BTT[Verwendete Transaktion (Pflichtauswahl)],1,FALSE)),"nein","ja")</f>
        <v/>
      </c>
      <c r="G2166" t="inlineStr">
        <is>
          <t>alle Fachbereiche, die mit Budgetierung arbeiten (IH, PB, …)</t>
        </is>
      </c>
    </row>
    <row r="2167">
      <c r="A2167" t="inlineStr">
        <is>
          <t>KO24</t>
        </is>
      </c>
      <c r="B2167" t="inlineStr">
        <is>
          <t>Auftragsnachtrag ändern</t>
        </is>
      </c>
      <c r="C2167" t="inlineStr">
        <is>
          <t>CO-OM</t>
        </is>
      </c>
      <c r="D2167" s="5" t="n">
        <v>20531</v>
      </c>
      <c r="E2167" t="inlineStr">
        <is>
          <t>DIALOG</t>
        </is>
      </c>
      <c r="F2167">
        <f>IF(ISERROR(VLOOKUP(Transaktionen[[#This Row],[Transaktionen]],BTT[Verwendete Transaktion (Pflichtauswahl)],1,FALSE)),"nein","ja")</f>
        <v/>
      </c>
      <c r="G2167" t="inlineStr">
        <is>
          <t>alle Fachbereiche, die mit Budgetierung arbeiten (IH, PB, …)</t>
        </is>
      </c>
    </row>
    <row r="2168">
      <c r="A2168" t="inlineStr">
        <is>
          <t>KO25</t>
        </is>
      </c>
      <c r="B2168" t="inlineStr">
        <is>
          <t>Auftragsnachtrag anzeigen</t>
        </is>
      </c>
      <c r="C2168" t="inlineStr">
        <is>
          <t>CO-OM</t>
        </is>
      </c>
      <c r="D2168" s="5" t="n">
        <v>94</v>
      </c>
      <c r="E2168" t="inlineStr">
        <is>
          <t>DIALOG</t>
        </is>
      </c>
      <c r="F2168">
        <f>IF(ISERROR(VLOOKUP(Transaktionen[[#This Row],[Transaktionen]],BTT[Verwendete Transaktion (Pflichtauswahl)],1,FALSE)),"nein","ja")</f>
        <v/>
      </c>
      <c r="G2168" t="inlineStr">
        <is>
          <t>alle Fachbereiche, die mit Budgetierung arbeiten (IH, PB, …)</t>
        </is>
      </c>
    </row>
    <row r="2169">
      <c r="A2169" t="inlineStr">
        <is>
          <t>KO27</t>
        </is>
      </c>
      <c r="B2169" t="inlineStr">
        <is>
          <t>Auftragsrückgabe anzeigen</t>
        </is>
      </c>
      <c r="C2169" t="inlineStr">
        <is>
          <t>CO-OM</t>
        </is>
      </c>
      <c r="D2169" s="5" t="n">
        <v>51</v>
      </c>
      <c r="E2169" t="inlineStr"/>
      <c r="F2169">
        <f>IF(ISERROR(VLOOKUP(Transaktionen[[#This Row],[Transaktionen]],BTT[Verwendete Transaktion (Pflichtauswahl)],1,FALSE)),"nein","ja")</f>
        <v/>
      </c>
      <c r="G2169" t="inlineStr">
        <is>
          <t>alle Fachbereiche, die mit Budgetierung arbeiten (IH, PB, …)</t>
        </is>
      </c>
    </row>
    <row r="2170">
      <c r="A2170" t="inlineStr">
        <is>
          <t>KO2B</t>
        </is>
      </c>
      <c r="B2170" t="inlineStr">
        <is>
          <t>Budgetbeleg anzeigen</t>
        </is>
      </c>
      <c r="C2170" t="inlineStr">
        <is>
          <t>FI-FM</t>
        </is>
      </c>
      <c r="D2170" s="5" t="n">
        <v>77</v>
      </c>
      <c r="E2170" t="inlineStr">
        <is>
          <t>DIALOG</t>
        </is>
      </c>
      <c r="F2170">
        <f>IF(ISERROR(VLOOKUP(Transaktionen[[#This Row],[Transaktionen]],BTT[Verwendete Transaktion (Pflichtauswahl)],1,FALSE)),"nein","ja")</f>
        <v/>
      </c>
    </row>
    <row r="2171">
      <c r="A2171" t="inlineStr">
        <is>
          <t>KO30</t>
        </is>
      </c>
      <c r="B2171" t="inlineStr">
        <is>
          <t>Aktivieren Verfügb.kontr. Aufträge</t>
        </is>
      </c>
      <c r="C2171" t="inlineStr">
        <is>
          <t>CO-OM</t>
        </is>
      </c>
      <c r="D2171" s="5" t="inlineStr"/>
      <c r="E2171" t="inlineStr"/>
      <c r="F2171">
        <f>IF(ISERROR(VLOOKUP(Transaktionen[[#This Row],[Transaktionen]],BTT[Verwendete Transaktion (Pflichtauswahl)],1,FALSE)),"nein","ja")</f>
        <v/>
      </c>
      <c r="G2171" t="inlineStr">
        <is>
          <t>ausgeführt von IT-A/F</t>
        </is>
      </c>
    </row>
    <row r="2172">
      <c r="A2172" t="inlineStr">
        <is>
          <t>KO31</t>
        </is>
      </c>
      <c r="B2172" t="inlineStr">
        <is>
          <t>Neuaufbau Verfügb.kontrolle Aufträge</t>
        </is>
      </c>
      <c r="C2172" t="inlineStr">
        <is>
          <t>CO-OM</t>
        </is>
      </c>
      <c r="D2172" s="5" t="inlineStr"/>
      <c r="E2172" t="inlineStr"/>
      <c r="F2172">
        <f>IF(ISERROR(VLOOKUP(Transaktionen[[#This Row],[Transaktionen]],BTT[Verwendete Transaktion (Pflichtauswahl)],1,FALSE)),"nein","ja")</f>
        <v/>
      </c>
      <c r="G2172" t="inlineStr">
        <is>
          <t>ausgeführt von IT-A/F</t>
        </is>
      </c>
    </row>
    <row r="2173">
      <c r="A2173" t="inlineStr">
        <is>
          <t>KO88</t>
        </is>
      </c>
      <c r="B2173" t="inlineStr">
        <is>
          <t>Ist-Abrechnung: Auftrag</t>
        </is>
      </c>
      <c r="C2173" t="inlineStr">
        <is>
          <t>CO-OM</t>
        </is>
      </c>
      <c r="D2173" s="5" t="n">
        <v>237570</v>
      </c>
      <c r="E2173" t="inlineStr">
        <is>
          <t>DIALOG</t>
        </is>
      </c>
      <c r="F2173">
        <f>IF(ISERROR(VLOOKUP(Transaktionen[[#This Row],[Transaktionen]],BTT[Verwendete Transaktion (Pflichtauswahl)],1,FALSE)),"nein","ja")</f>
        <v/>
      </c>
      <c r="G2173" t="inlineStr">
        <is>
          <t>ausgeführt von IT-A/F</t>
        </is>
      </c>
    </row>
    <row r="2174">
      <c r="A2174" t="inlineStr">
        <is>
          <t>KO8B</t>
        </is>
      </c>
      <c r="B2174" t="inlineStr">
        <is>
          <t>Abrechnungsbeleg anzeigen</t>
        </is>
      </c>
      <c r="C2174" t="inlineStr">
        <is>
          <t>CO-OM</t>
        </is>
      </c>
      <c r="D2174" s="5" t="inlineStr"/>
      <c r="E2174" t="inlineStr"/>
      <c r="F2174">
        <f>IF(ISERROR(VLOOKUP(Transaktionen[[#This Row],[Transaktionen]],BTT[Verwendete Transaktion (Pflichtauswahl)],1,FALSE)),"nein","ja")</f>
        <v/>
      </c>
      <c r="G2174" t="inlineStr">
        <is>
          <t xml:space="preserve">alle Fachbereiche </t>
        </is>
      </c>
    </row>
    <row r="2175">
      <c r="A2175" t="inlineStr">
        <is>
          <t>KO8G</t>
        </is>
      </c>
      <c r="B2175" t="inlineStr">
        <is>
          <t>Ist-Abrechnung: Innen-/InstAufträge</t>
        </is>
      </c>
      <c r="C2175" t="inlineStr">
        <is>
          <t>CO-OM</t>
        </is>
      </c>
      <c r="D2175" s="5" t="n">
        <v>3362</v>
      </c>
      <c r="E2175" t="inlineStr">
        <is>
          <t>DIALOG</t>
        </is>
      </c>
      <c r="F2175">
        <f>IF(ISERROR(VLOOKUP(Transaktionen[[#This Row],[Transaktionen]],BTT[Verwendete Transaktion (Pflichtauswahl)],1,FALSE)),"nein","ja")</f>
        <v/>
      </c>
      <c r="G2175" t="inlineStr">
        <is>
          <t>ausgeführt von IT-A/F (alle Jobs)</t>
        </is>
      </c>
    </row>
    <row r="2176">
      <c r="A2176" t="inlineStr">
        <is>
          <t>KO8N</t>
        </is>
      </c>
      <c r="B2176" t="inlineStr">
        <is>
          <t>Nummernkr. Abrechnungsbeleg pflegen</t>
        </is>
      </c>
      <c r="C2176" t="inlineStr">
        <is>
          <t>CO-OM</t>
        </is>
      </c>
      <c r="D2176" s="5" t="inlineStr"/>
      <c r="E2176" t="inlineStr"/>
      <c r="F2176">
        <f>IF(ISERROR(VLOOKUP(Transaktionen[[#This Row],[Transaktionen]],BTT[Verwendete Transaktion (Pflichtauswahl)],1,FALSE)),"nein","ja")</f>
        <v/>
      </c>
      <c r="G2176" t="inlineStr">
        <is>
          <t>ausgeführt von IT-A/F</t>
        </is>
      </c>
    </row>
    <row r="2177">
      <c r="A2177" t="inlineStr">
        <is>
          <t>KO9E</t>
        </is>
      </c>
      <c r="B2177" t="inlineStr">
        <is>
          <t>Plan-Abrechnung: Innenauftrag</t>
        </is>
      </c>
      <c r="C2177" t="inlineStr">
        <is>
          <t>CO-OM</t>
        </is>
      </c>
      <c r="D2177" s="5" t="n">
        <v>3</v>
      </c>
      <c r="E2177" t="inlineStr"/>
      <c r="F2177">
        <f>IF(ISERROR(VLOOKUP(Transaktionen[[#This Row],[Transaktionen]],BTT[Verwendete Transaktion (Pflichtauswahl)],1,FALSE)),"nein","ja")</f>
        <v/>
      </c>
      <c r="G2177" t="inlineStr">
        <is>
          <t>BWB arbeiten nicht mit Plan</t>
        </is>
      </c>
    </row>
    <row r="2178">
      <c r="A2178" t="inlineStr">
        <is>
          <t>KO9G</t>
        </is>
      </c>
      <c r="B2178" t="inlineStr">
        <is>
          <t>Plan-Abrechnung: Innenaufträge</t>
        </is>
      </c>
      <c r="C2178" t="inlineStr">
        <is>
          <t>CO-OM</t>
        </is>
      </c>
      <c r="D2178" s="5" t="n">
        <v>297</v>
      </c>
      <c r="E2178" t="inlineStr">
        <is>
          <t>DIALOG</t>
        </is>
      </c>
      <c r="F2178">
        <f>IF(ISERROR(VLOOKUP(Transaktionen[[#This Row],[Transaktionen]],BTT[Verwendete Transaktion (Pflichtauswahl)],1,FALSE)),"nein","ja")</f>
        <v/>
      </c>
      <c r="G2178" t="inlineStr">
        <is>
          <t>BWB arbeiten nicht mit Plan</t>
        </is>
      </c>
    </row>
    <row r="2179">
      <c r="A2179" t="inlineStr">
        <is>
          <t>KOA1</t>
        </is>
      </c>
      <c r="B2179" t="inlineStr">
        <is>
          <t>Innenauftrag senden</t>
        </is>
      </c>
      <c r="C2179" t="inlineStr">
        <is>
          <t>CO-OM</t>
        </is>
      </c>
      <c r="D2179" s="5" t="n">
        <v>223</v>
      </c>
      <c r="E2179" t="inlineStr">
        <is>
          <t>DIALOG</t>
        </is>
      </c>
      <c r="F2179">
        <f>IF(ISERROR(VLOOKUP(Transaktionen[[#This Row],[Transaktionen]],BTT[Verwendete Transaktion (Pflichtauswahl)],1,FALSE)),"nein","ja")</f>
        <v/>
      </c>
      <c r="G2179" t="inlineStr">
        <is>
          <t>ausgeführt von IT-A/F</t>
        </is>
      </c>
    </row>
    <row r="2180">
      <c r="A2180" t="inlineStr">
        <is>
          <t>KOAB</t>
        </is>
      </c>
      <c r="B2180" t="inlineStr">
        <is>
          <t>Auftragsarten: Budgetprofil</t>
        </is>
      </c>
      <c r="C2180" t="inlineStr">
        <is>
          <t>CO-OM</t>
        </is>
      </c>
      <c r="D2180" s="5" t="n">
        <v>70</v>
      </c>
      <c r="E2180" t="inlineStr"/>
      <c r="F2180">
        <f>IF(ISERROR(VLOOKUP(Transaktionen[[#This Row],[Transaktionen]],BTT[Verwendete Transaktion (Pflichtauswahl)],1,FALSE)),"nein","ja")</f>
        <v/>
      </c>
      <c r="G2180" t="inlineStr">
        <is>
          <t>ausgeführt von IT-A/F</t>
        </is>
      </c>
    </row>
    <row r="2181">
      <c r="A2181" t="inlineStr">
        <is>
          <t>KOAL</t>
        </is>
      </c>
      <c r="B2181" t="inlineStr">
        <is>
          <t>Auftragsarten: Abrechnungsprofil</t>
        </is>
      </c>
      <c r="C2181" t="inlineStr">
        <is>
          <t>CO-OM</t>
        </is>
      </c>
      <c r="D2181" s="5" t="n">
        <v>248</v>
      </c>
      <c r="E2181" t="inlineStr">
        <is>
          <t>DIALOG</t>
        </is>
      </c>
      <c r="F2181">
        <f>IF(ISERROR(VLOOKUP(Transaktionen[[#This Row],[Transaktionen]],BTT[Verwendete Transaktion (Pflichtauswahl)],1,FALSE)),"nein","ja")</f>
        <v/>
      </c>
      <c r="G2181" t="inlineStr">
        <is>
          <t>ausgeführt von IT-A/F</t>
        </is>
      </c>
    </row>
    <row r="2182">
      <c r="A2182" t="inlineStr">
        <is>
          <t>KOAP</t>
        </is>
      </c>
      <c r="B2182" t="inlineStr">
        <is>
          <t>Auftragsarten: Planprofil</t>
        </is>
      </c>
      <c r="C2182" t="inlineStr">
        <is>
          <t>CO-OM</t>
        </is>
      </c>
      <c r="D2182" s="5" t="inlineStr"/>
      <c r="E2182" t="inlineStr"/>
      <c r="F2182">
        <f>IF(ISERROR(VLOOKUP(Transaktionen[[#This Row],[Transaktionen]],BTT[Verwendete Transaktion (Pflichtauswahl)],1,FALSE)),"nein","ja")</f>
        <v/>
      </c>
      <c r="G2182" t="inlineStr">
        <is>
          <t>ausgeführt von IT-A/F</t>
        </is>
      </c>
    </row>
    <row r="2183">
      <c r="A2183" t="inlineStr">
        <is>
          <t>KOB1</t>
        </is>
      </c>
      <c r="B2183" t="inlineStr">
        <is>
          <t>Aufträge Einzelposten Ist</t>
        </is>
      </c>
      <c r="C2183" t="inlineStr">
        <is>
          <t>CO-OM</t>
        </is>
      </c>
      <c r="D2183" s="5" t="n">
        <v>645147</v>
      </c>
      <c r="E2183" t="inlineStr">
        <is>
          <t>DIALOG</t>
        </is>
      </c>
      <c r="F2183">
        <f>IF(ISERROR(VLOOKUP(Transaktionen[[#This Row],[Transaktionen]],BTT[Verwendete Transaktion (Pflichtauswahl)],1,FALSE)),"nein","ja")</f>
        <v/>
      </c>
      <c r="G2183" t="inlineStr">
        <is>
          <t xml:space="preserve">alle Fachbereiche </t>
        </is>
      </c>
    </row>
    <row r="2184">
      <c r="A2184" t="inlineStr">
        <is>
          <t>KOB1N</t>
        </is>
      </c>
      <c r="B2184" t="inlineStr">
        <is>
          <t>Aufträge Einzelposten Ist neu</t>
        </is>
      </c>
      <c r="C2184" t="inlineStr">
        <is>
          <t>CO-OM</t>
        </is>
      </c>
      <c r="D2184" s="5" t="inlineStr"/>
      <c r="E2184" t="inlineStr"/>
      <c r="F2184">
        <f>IF(ISERROR(VLOOKUP(Transaktionen[[#This Row],[Transaktionen]],BTT[Verwendete Transaktion (Pflichtauswahl)],1,FALSE)),"nein","ja")</f>
        <v/>
      </c>
      <c r="G2184" t="inlineStr">
        <is>
          <t xml:space="preserve">alle Fachbereiche </t>
        </is>
      </c>
    </row>
    <row r="2185">
      <c r="A2185" t="inlineStr">
        <is>
          <t>KOB2</t>
        </is>
      </c>
      <c r="B2185" t="inlineStr">
        <is>
          <t>Aufträge Einzelposten Obligo</t>
        </is>
      </c>
      <c r="C2185" t="inlineStr">
        <is>
          <t>CO-OM</t>
        </is>
      </c>
      <c r="D2185" s="5" t="n">
        <v>149530</v>
      </c>
      <c r="E2185" t="inlineStr">
        <is>
          <t>DIALOG</t>
        </is>
      </c>
      <c r="F2185">
        <f>IF(ISERROR(VLOOKUP(Transaktionen[[#This Row],[Transaktionen]],BTT[Verwendete Transaktion (Pflichtauswahl)],1,FALSE)),"nein","ja")</f>
        <v/>
      </c>
      <c r="G2185" t="inlineStr">
        <is>
          <t xml:space="preserve">alle Fachbereiche </t>
        </is>
      </c>
    </row>
    <row r="2186">
      <c r="A2186" t="inlineStr">
        <is>
          <t>KOB3</t>
        </is>
      </c>
      <c r="B2186" t="inlineStr">
        <is>
          <t>Aufträge Einzelposten Abweichungen</t>
        </is>
      </c>
      <c r="C2186" t="inlineStr">
        <is>
          <t>CO-PC</t>
        </is>
      </c>
      <c r="D2186" s="5" t="n">
        <v>64</v>
      </c>
      <c r="E2186" t="inlineStr"/>
      <c r="F2186">
        <f>IF(ISERROR(VLOOKUP(Transaktionen[[#This Row],[Transaktionen]],BTT[Verwendete Transaktion (Pflichtauswahl)],1,FALSE)),"nein","ja")</f>
        <v/>
      </c>
    </row>
    <row r="2187">
      <c r="A2187" t="inlineStr">
        <is>
          <t>KOB4</t>
        </is>
      </c>
      <c r="B2187" t="inlineStr">
        <is>
          <t>Aufträge Einzelposten Budget</t>
        </is>
      </c>
      <c r="C2187" t="inlineStr">
        <is>
          <t>CO-OM</t>
        </is>
      </c>
      <c r="D2187" s="5" t="n">
        <v>20</v>
      </c>
      <c r="E2187" t="inlineStr"/>
      <c r="F2187">
        <f>IF(ISERROR(VLOOKUP(Transaktionen[[#This Row],[Transaktionen]],BTT[Verwendete Transaktion (Pflichtauswahl)],1,FALSE)),"nein","ja")</f>
        <v/>
      </c>
      <c r="G2187" t="inlineStr">
        <is>
          <t>alle Fachbereiche, die mit Budgetierung arbeiten (IH, PB, …)</t>
        </is>
      </c>
    </row>
    <row r="2188">
      <c r="A2188" t="inlineStr">
        <is>
          <t>KOB5</t>
        </is>
      </c>
      <c r="B2188" t="inlineStr">
        <is>
          <t>Aufträge EP Abrechnung Pflege</t>
        </is>
      </c>
      <c r="C2188" t="inlineStr">
        <is>
          <t>IM</t>
        </is>
      </c>
      <c r="D2188" s="5" t="n">
        <v>130</v>
      </c>
      <c r="E2188" t="inlineStr">
        <is>
          <t>DIALOG</t>
        </is>
      </c>
      <c r="F2188">
        <f>IF(ISERROR(VLOOKUP(Transaktionen[[#This Row],[Transaktionen]],BTT[Verwendete Transaktion (Pflichtauswahl)],1,FALSE)),"nein","ja")</f>
        <v/>
      </c>
    </row>
    <row r="2189">
      <c r="A2189" t="inlineStr">
        <is>
          <t>KOBP</t>
        </is>
      </c>
      <c r="B2189" t="inlineStr">
        <is>
          <t>Aufträge Einzelposten Plan</t>
        </is>
      </c>
      <c r="C2189" t="inlineStr">
        <is>
          <t>CO-OM</t>
        </is>
      </c>
      <c r="D2189" s="5" t="n">
        <v>51</v>
      </c>
      <c r="E2189" t="inlineStr">
        <is>
          <t>DIALOG</t>
        </is>
      </c>
      <c r="F2189">
        <f>IF(ISERROR(VLOOKUP(Transaktionen[[#This Row],[Transaktionen]],BTT[Verwendete Transaktion (Pflichtauswahl)],1,FALSE)),"nein","ja")</f>
        <v/>
      </c>
    </row>
    <row r="2190">
      <c r="A2190" t="inlineStr">
        <is>
          <t>KOC2</t>
        </is>
      </c>
      <c r="B2190" t="inlineStr">
        <is>
          <t>Ausgewählte Berichte ausführen</t>
        </is>
      </c>
      <c r="C2190" t="inlineStr">
        <is>
          <t>CO-OM</t>
        </is>
      </c>
      <c r="D2190" s="5" t="inlineStr"/>
      <c r="E2190" t="inlineStr"/>
      <c r="F2190">
        <f>IF(ISERROR(VLOOKUP(Transaktionen[[#This Row],[Transaktionen]],BTT[Verwendete Transaktion (Pflichtauswahl)],1,FALSE)),"nein","ja")</f>
        <v/>
      </c>
      <c r="G2190" t="inlineStr">
        <is>
          <t>in neuester Auswertung von Steffen nicht mehr vorhanden</t>
        </is>
      </c>
    </row>
    <row r="2191">
      <c r="A2191" t="inlineStr">
        <is>
          <t>KOC4</t>
        </is>
      </c>
      <c r="B2191" t="inlineStr">
        <is>
          <t>Kostenanalyse</t>
        </is>
      </c>
      <c r="C2191" t="inlineStr">
        <is>
          <t>CO-PC</t>
        </is>
      </c>
      <c r="D2191" s="5" t="n">
        <v>3472</v>
      </c>
      <c r="E2191" t="inlineStr">
        <is>
          <t>DIALOG</t>
        </is>
      </c>
      <c r="F2191">
        <f>IF(ISERROR(VLOOKUP(Transaktionen[[#This Row],[Transaktionen]],BTT[Verwendete Transaktion (Pflichtauswahl)],1,FALSE)),"nein","ja")</f>
        <v/>
      </c>
    </row>
    <row r="2192">
      <c r="A2192" t="inlineStr">
        <is>
          <t>KOCF</t>
        </is>
      </c>
      <c r="B2192" t="inlineStr">
        <is>
          <t>Obligovortrag: Aufträge</t>
        </is>
      </c>
      <c r="C2192" t="inlineStr">
        <is>
          <t>CO-OM</t>
        </is>
      </c>
      <c r="D2192" s="5" t="n">
        <v>279</v>
      </c>
      <c r="E2192" t="inlineStr">
        <is>
          <t>DIALOG</t>
        </is>
      </c>
      <c r="F2192">
        <f>IF(ISERROR(VLOOKUP(Transaktionen[[#This Row],[Transaktionen]],BTT[Verwendete Transaktion (Pflichtauswahl)],1,FALSE)),"nein","ja")</f>
        <v/>
      </c>
    </row>
    <row r="2193">
      <c r="A2193" t="inlineStr">
        <is>
          <t>KOCO</t>
        </is>
      </c>
      <c r="B2193" t="inlineStr">
        <is>
          <t>Budgetübertrag für Aufträge</t>
        </is>
      </c>
      <c r="C2193" t="inlineStr">
        <is>
          <t>FI-FM</t>
        </is>
      </c>
      <c r="D2193" s="5" t="n">
        <v>9</v>
      </c>
      <c r="E2193" t="inlineStr">
        <is>
          <t>DIALOG</t>
        </is>
      </c>
      <c r="F2193">
        <f>IF(ISERROR(VLOOKUP(Transaktionen[[#This Row],[Transaktionen]],BTT[Verwendete Transaktion (Pflichtauswahl)],1,FALSE)),"nein","ja")</f>
        <v/>
      </c>
    </row>
    <row r="2194">
      <c r="A2194" t="inlineStr">
        <is>
          <t>KOH1</t>
        </is>
      </c>
      <c r="B2194" t="inlineStr">
        <is>
          <t>Auftragsgruppe anlegen</t>
        </is>
      </c>
      <c r="C2194" t="inlineStr">
        <is>
          <t>CO-OM</t>
        </is>
      </c>
      <c r="D2194" s="5" t="n">
        <v>18</v>
      </c>
      <c r="E2194" t="inlineStr">
        <is>
          <t>DIALOG</t>
        </is>
      </c>
      <c r="F2194">
        <f>IF(ISERROR(VLOOKUP(Transaktionen[[#This Row],[Transaktionen]],BTT[Verwendete Transaktion (Pflichtauswahl)],1,FALSE)),"nein","ja")</f>
        <v/>
      </c>
      <c r="G2194" t="inlineStr">
        <is>
          <t xml:space="preserve">alle Fachbereiche, die mit Aufträgen arbeiten </t>
        </is>
      </c>
    </row>
    <row r="2195">
      <c r="A2195" t="inlineStr">
        <is>
          <t>KOH2</t>
        </is>
      </c>
      <c r="B2195" t="inlineStr">
        <is>
          <t>Auftragsgruppe ändern</t>
        </is>
      </c>
      <c r="C2195" t="inlineStr">
        <is>
          <t>CO-OM</t>
        </is>
      </c>
      <c r="D2195" s="5" t="n">
        <v>19441</v>
      </c>
      <c r="E2195" t="inlineStr">
        <is>
          <t>DIALOG</t>
        </is>
      </c>
      <c r="F2195">
        <f>IF(ISERROR(VLOOKUP(Transaktionen[[#This Row],[Transaktionen]],BTT[Verwendete Transaktion (Pflichtauswahl)],1,FALSE)),"nein","ja")</f>
        <v/>
      </c>
      <c r="G2195" t="inlineStr">
        <is>
          <t xml:space="preserve">alle Fachbereiche, die mit Aufträgen arbeiten </t>
        </is>
      </c>
    </row>
    <row r="2196">
      <c r="A2196" t="inlineStr">
        <is>
          <t>KOH3</t>
        </is>
      </c>
      <c r="B2196" t="inlineStr">
        <is>
          <t>Auftragsgruppe anzeigen</t>
        </is>
      </c>
      <c r="C2196" t="inlineStr">
        <is>
          <t>CO-OM</t>
        </is>
      </c>
      <c r="D2196" s="5" t="n">
        <v>2489</v>
      </c>
      <c r="E2196" t="inlineStr">
        <is>
          <t>DIALOG</t>
        </is>
      </c>
      <c r="F2196">
        <f>IF(ISERROR(VLOOKUP(Transaktionen[[#This Row],[Transaktionen]],BTT[Verwendete Transaktion (Pflichtauswahl)],1,FALSE)),"nein","ja")</f>
        <v/>
      </c>
      <c r="G2196" t="inlineStr">
        <is>
          <t xml:space="preserve">alle Fachbereiche, die mit Aufträgen arbeiten </t>
        </is>
      </c>
    </row>
    <row r="2197">
      <c r="A2197" t="inlineStr">
        <is>
          <t>KOK2</t>
        </is>
      </c>
      <c r="B2197" t="inlineStr">
        <is>
          <t>Sammelbearbeitung Innenaufträge</t>
        </is>
      </c>
      <c r="C2197" t="inlineStr">
        <is>
          <t>CO-OM</t>
        </is>
      </c>
      <c r="D2197" s="5" t="n">
        <v>5778</v>
      </c>
      <c r="E2197" t="inlineStr">
        <is>
          <t>DIALOG</t>
        </is>
      </c>
      <c r="F2197">
        <f>IF(ISERROR(VLOOKUP(Transaktionen[[#This Row],[Transaktionen]],BTT[Verwendete Transaktion (Pflichtauswahl)],1,FALSE)),"nein","ja")</f>
        <v/>
      </c>
      <c r="G2197" t="inlineStr">
        <is>
          <t xml:space="preserve">Auswertung, alle Fachbereiche, die mit Aufträgen arbeiten </t>
        </is>
      </c>
    </row>
    <row r="2198">
      <c r="A2198" t="inlineStr">
        <is>
          <t>KOK3</t>
        </is>
      </c>
      <c r="B2198" t="inlineStr">
        <is>
          <t>Sammelanzeige Innenaufträge</t>
        </is>
      </c>
      <c r="C2198" t="inlineStr">
        <is>
          <t>CO-OM</t>
        </is>
      </c>
      <c r="D2198" s="5" t="n">
        <v>16414</v>
      </c>
      <c r="E2198" t="inlineStr">
        <is>
          <t>DIALOG</t>
        </is>
      </c>
      <c r="F2198">
        <f>IF(ISERROR(VLOOKUP(Transaktionen[[#This Row],[Transaktionen]],BTT[Verwendete Transaktion (Pflichtauswahl)],1,FALSE)),"nein","ja")</f>
        <v/>
      </c>
      <c r="G2198" t="inlineStr">
        <is>
          <t xml:space="preserve">Auswertung, alle Fachbereiche, die mit Aufträgen arbeiten </t>
        </is>
      </c>
    </row>
    <row r="2199">
      <c r="A2199" t="inlineStr">
        <is>
          <t>KOK4</t>
        </is>
      </c>
      <c r="B2199" t="inlineStr">
        <is>
          <t>Sammelbearbeitung Innenauftr. masch.</t>
        </is>
      </c>
      <c r="C2199" t="inlineStr">
        <is>
          <t>CO-OM</t>
        </is>
      </c>
      <c r="D2199" s="5" t="n">
        <v>419</v>
      </c>
      <c r="E2199" t="inlineStr">
        <is>
          <t>DIALOG</t>
        </is>
      </c>
      <c r="F2199">
        <f>IF(ISERROR(VLOOKUP(Transaktionen[[#This Row],[Transaktionen]],BTT[Verwendete Transaktion (Pflichtauswahl)],1,FALSE)),"nein","ja")</f>
        <v/>
      </c>
      <c r="G2199" t="inlineStr">
        <is>
          <t xml:space="preserve">Auswertung, alle Fachbereiche, die mit Aufträgen arbeiten </t>
        </is>
      </c>
    </row>
    <row r="2200">
      <c r="A2200" t="inlineStr">
        <is>
          <t>KOK5</t>
        </is>
      </c>
      <c r="B2200" t="inlineStr">
        <is>
          <t>Stammdatenverzeichnis Innenaufträge</t>
        </is>
      </c>
      <c r="C2200" t="inlineStr">
        <is>
          <t>CO-OM</t>
        </is>
      </c>
      <c r="D2200" s="5" t="n">
        <v>77532</v>
      </c>
      <c r="E2200" t="inlineStr">
        <is>
          <t>DIALOG</t>
        </is>
      </c>
      <c r="F2200">
        <f>IF(ISERROR(VLOOKUP(Transaktionen[[#This Row],[Transaktionen]],BTT[Verwendete Transaktion (Pflichtauswahl)],1,FALSE)),"nein","ja")</f>
        <v/>
      </c>
      <c r="G2200" t="inlineStr">
        <is>
          <t xml:space="preserve">Auswertung, alle Fachbereiche, die mit Aufträgen arbeiten </t>
        </is>
      </c>
    </row>
    <row r="2201">
      <c r="A2201" t="inlineStr">
        <is>
          <t>KOK6</t>
        </is>
      </c>
      <c r="B2201" t="inlineStr">
        <is>
          <t>Sammeldruck von Innenaufträgen</t>
        </is>
      </c>
      <c r="C2201" t="inlineStr">
        <is>
          <t>CO-OM</t>
        </is>
      </c>
      <c r="D2201" s="5" t="inlineStr"/>
      <c r="E2201" t="inlineStr"/>
      <c r="F2201">
        <f>IF(ISERROR(VLOOKUP(Transaktionen[[#This Row],[Transaktionen]],BTT[Verwendete Transaktion (Pflichtauswahl)],1,FALSE)),"nein","ja")</f>
        <v/>
      </c>
      <c r="G2201" t="inlineStr">
        <is>
          <t>in neuester Auswertung von Steffen nicht mehr vorhanden</t>
        </is>
      </c>
    </row>
    <row r="2202">
      <c r="A2202" t="inlineStr">
        <is>
          <t>KOM1</t>
        </is>
      </c>
      <c r="B2202" t="inlineStr">
        <is>
          <t>CO-Musterauftrag anlegen</t>
        </is>
      </c>
      <c r="C2202" t="inlineStr">
        <is>
          <t>CO-OM</t>
        </is>
      </c>
      <c r="D2202" s="5" t="inlineStr"/>
      <c r="E2202" t="inlineStr"/>
      <c r="F2202">
        <f>IF(ISERROR(VLOOKUP(Transaktionen[[#This Row],[Transaktionen]],BTT[Verwendete Transaktion (Pflichtauswahl)],1,FALSE)),"nein","ja")</f>
        <v/>
      </c>
      <c r="G2202" t="inlineStr">
        <is>
          <t>ausgeführt von IT-A/F, Customizing</t>
        </is>
      </c>
    </row>
    <row r="2203">
      <c r="A2203" t="inlineStr">
        <is>
          <t>KOM2</t>
        </is>
      </c>
      <c r="B2203" t="inlineStr">
        <is>
          <t>CO-Musterauftrag ändern</t>
        </is>
      </c>
      <c r="C2203" t="inlineStr">
        <is>
          <t>CO-OM</t>
        </is>
      </c>
      <c r="D2203" s="5" t="n">
        <v>138</v>
      </c>
      <c r="E2203" t="inlineStr">
        <is>
          <t>DIALOG</t>
        </is>
      </c>
      <c r="F2203">
        <f>IF(ISERROR(VLOOKUP(Transaktionen[[#This Row],[Transaktionen]],BTT[Verwendete Transaktion (Pflichtauswahl)],1,FALSE)),"nein","ja")</f>
        <v/>
      </c>
      <c r="G2203" t="inlineStr">
        <is>
          <t>ausgeführt von IT-A/F, Customizing</t>
        </is>
      </c>
    </row>
    <row r="2204">
      <c r="A2204" t="inlineStr">
        <is>
          <t>KOM3</t>
        </is>
      </c>
      <c r="B2204" t="inlineStr">
        <is>
          <t>CO-Musterauftrag anzeigen</t>
        </is>
      </c>
      <c r="C2204" t="inlineStr">
        <is>
          <t>CO-OM</t>
        </is>
      </c>
      <c r="D2204" s="5" t="n">
        <v>195</v>
      </c>
      <c r="E2204" t="inlineStr">
        <is>
          <t>DIALOG</t>
        </is>
      </c>
      <c r="F2204">
        <f>IF(ISERROR(VLOOKUP(Transaktionen[[#This Row],[Transaktionen]],BTT[Verwendete Transaktion (Pflichtauswahl)],1,FALSE)),"nein","ja")</f>
        <v/>
      </c>
      <c r="G2204" t="inlineStr">
        <is>
          <t>ausgeführt von IT-A/F, Customizing</t>
        </is>
      </c>
    </row>
    <row r="2205">
      <c r="A2205" t="inlineStr">
        <is>
          <t>KON2</t>
        </is>
      </c>
      <c r="B2205" t="inlineStr">
        <is>
          <t>Ist-Nachbew.:  Innenauftr. Sammelv.</t>
        </is>
      </c>
      <c r="C2205" t="inlineStr">
        <is>
          <t>CO-OM</t>
        </is>
      </c>
      <c r="D2205" s="5" t="inlineStr"/>
      <c r="E2205" t="inlineStr"/>
      <c r="F2205">
        <f>IF(ISERROR(VLOOKUP(Transaktionen[[#This Row],[Transaktionen]],BTT[Verwendete Transaktion (Pflichtauswahl)],1,FALSE)),"nein","ja")</f>
        <v/>
      </c>
      <c r="G2205" t="inlineStr">
        <is>
          <t>in neuester Auswertung von Steffen nicht mehr vorhanden</t>
        </is>
      </c>
    </row>
    <row r="2206">
      <c r="A2206" t="inlineStr">
        <is>
          <t>KONK</t>
        </is>
      </c>
      <c r="B2206" t="inlineStr">
        <is>
          <t>Nummernkreise Auftrag pflegen</t>
        </is>
      </c>
      <c r="C2206" t="inlineStr">
        <is>
          <t>CO-OM</t>
        </is>
      </c>
      <c r="D2206" s="5" t="n">
        <v>6072</v>
      </c>
      <c r="E2206" t="inlineStr">
        <is>
          <t>DIALOG</t>
        </is>
      </c>
      <c r="F2206">
        <f>IF(ISERROR(VLOOKUP(Transaktionen[[#This Row],[Transaktionen]],BTT[Verwendete Transaktion (Pflichtauswahl)],1,FALSE)),"nein","ja")</f>
        <v/>
      </c>
      <c r="G2206" t="inlineStr">
        <is>
          <t>ausgeführt von IT-A/F, Customizing</t>
        </is>
      </c>
    </row>
    <row r="2207">
      <c r="A2207" t="inlineStr">
        <is>
          <t>KOSRLIST</t>
        </is>
      </c>
      <c r="B2207" t="inlineStr">
        <is>
          <t>Sammelanzeige Abrechnungsvorschrift</t>
        </is>
      </c>
      <c r="C2207" t="inlineStr">
        <is>
          <t>CO-OM</t>
        </is>
      </c>
      <c r="D2207" s="5" t="n">
        <v>1889</v>
      </c>
      <c r="E2207" t="inlineStr">
        <is>
          <t>DIALOG</t>
        </is>
      </c>
      <c r="F2207">
        <f>IF(ISERROR(VLOOKUP(Transaktionen[[#This Row],[Transaktionen]],BTT[Verwendete Transaktion (Pflichtauswahl)],1,FALSE)),"nein","ja")</f>
        <v/>
      </c>
    </row>
    <row r="2208">
      <c r="A2208" t="inlineStr">
        <is>
          <t>KOSRLIST_OR</t>
        </is>
      </c>
      <c r="B2208" t="inlineStr">
        <is>
          <t>Sammelanzeige AbrVor. Innenaufträge</t>
        </is>
      </c>
      <c r="C2208" t="inlineStr">
        <is>
          <t>CO-OM</t>
        </is>
      </c>
      <c r="D2208" s="5" t="n">
        <v>13947</v>
      </c>
      <c r="E2208" t="inlineStr">
        <is>
          <t>DIALOG</t>
        </is>
      </c>
      <c r="F2208">
        <f>IF(ISERROR(VLOOKUP(Transaktionen[[#This Row],[Transaktionen]],BTT[Verwendete Transaktion (Pflichtauswahl)],1,FALSE)),"nein","ja")</f>
        <v/>
      </c>
    </row>
    <row r="2209">
      <c r="A2209" t="inlineStr">
        <is>
          <t>KOT2</t>
        </is>
      </c>
      <c r="B2209" t="inlineStr">
        <is>
          <t>Auftragsarten pflegen - alle Typen</t>
        </is>
      </c>
      <c r="C2209" t="inlineStr">
        <is>
          <t>CO-OM</t>
        </is>
      </c>
      <c r="D2209" s="5" t="n">
        <v>18</v>
      </c>
      <c r="E2209" t="inlineStr">
        <is>
          <t>DIALOG</t>
        </is>
      </c>
      <c r="F2209">
        <f>IF(ISERROR(VLOOKUP(Transaktionen[[#This Row],[Transaktionen]],BTT[Verwendete Transaktion (Pflichtauswahl)],1,FALSE)),"nein","ja")</f>
        <v/>
      </c>
      <c r="G2209" t="inlineStr">
        <is>
          <t>Customizing</t>
        </is>
      </c>
    </row>
    <row r="2210">
      <c r="A2210" t="inlineStr">
        <is>
          <t>KOT2_OPA</t>
        </is>
      </c>
      <c r="B2210" t="inlineStr">
        <is>
          <t>Auftragsarten für Innenaufträge</t>
        </is>
      </c>
      <c r="C2210" t="inlineStr">
        <is>
          <t>CO-OM</t>
        </is>
      </c>
      <c r="D2210" s="5" t="n">
        <v>7168</v>
      </c>
      <c r="E2210" t="inlineStr">
        <is>
          <t>DIALOG</t>
        </is>
      </c>
      <c r="F2210">
        <f>IF(ISERROR(VLOOKUP(Transaktionen[[#This Row],[Transaktionen]],BTT[Verwendete Transaktion (Pflichtauswahl)],1,FALSE)),"nein","ja")</f>
        <v/>
      </c>
      <c r="G2210" t="inlineStr">
        <is>
          <t>Customizing</t>
        </is>
      </c>
    </row>
    <row r="2211">
      <c r="A2211" t="inlineStr">
        <is>
          <t>KOT2_OPA_STSMA</t>
        </is>
      </c>
      <c r="B2211" t="inlineStr">
        <is>
          <t>Auftragsarten für Innenaufträge</t>
        </is>
      </c>
      <c r="C2211" t="inlineStr">
        <is>
          <t>CO-OM</t>
        </is>
      </c>
      <c r="D2211" s="5" t="n">
        <v>1845</v>
      </c>
      <c r="E2211" t="inlineStr">
        <is>
          <t>DIALOG</t>
        </is>
      </c>
      <c r="F2211">
        <f>IF(ISERROR(VLOOKUP(Transaktionen[[#This Row],[Transaktionen]],BTT[Verwendete Transaktion (Pflichtauswahl)],1,FALSE)),"nein","ja")</f>
        <v/>
      </c>
      <c r="G2211" t="inlineStr">
        <is>
          <t>Customizing</t>
        </is>
      </c>
    </row>
    <row r="2212">
      <c r="A2212" t="inlineStr">
        <is>
          <t>KOT2_PKOSA</t>
        </is>
      </c>
      <c r="B2212" t="inlineStr">
        <is>
          <t>Auftragsart überprüfen PKoSa</t>
        </is>
      </c>
      <c r="C2212" t="inlineStr">
        <is>
          <t>CO-PC</t>
        </is>
      </c>
      <c r="D2212" s="5" t="inlineStr"/>
      <c r="E2212" t="inlineStr"/>
      <c r="F2212">
        <f>IF(ISERROR(VLOOKUP(Transaktionen[[#This Row],[Transaktionen]],BTT[Verwendete Transaktion (Pflichtauswahl)],1,FALSE)),"nein","ja")</f>
        <v/>
      </c>
      <c r="G2212" t="inlineStr">
        <is>
          <t>in neuester Auswertung von Steffen nicht mehr vorhanden</t>
        </is>
      </c>
    </row>
    <row r="2213">
      <c r="A2213" t="inlineStr">
        <is>
          <t>KOT3</t>
        </is>
      </c>
      <c r="B2213" t="inlineStr">
        <is>
          <t>Auftragsarten anzeigen</t>
        </is>
      </c>
      <c r="C2213" t="inlineStr">
        <is>
          <t>CO-OM</t>
        </is>
      </c>
      <c r="D2213" s="5" t="n">
        <v>3719</v>
      </c>
      <c r="E2213" t="inlineStr">
        <is>
          <t>DIALOG</t>
        </is>
      </c>
      <c r="F2213">
        <f>IF(ISERROR(VLOOKUP(Transaktionen[[#This Row],[Transaktionen]],BTT[Verwendete Transaktion (Pflichtauswahl)],1,FALSE)),"nein","ja")</f>
        <v/>
      </c>
      <c r="G2213" t="inlineStr">
        <is>
          <t>Customizing</t>
        </is>
      </c>
    </row>
    <row r="2214">
      <c r="A2214" t="inlineStr">
        <is>
          <t>KOT3_OPA</t>
        </is>
      </c>
      <c r="B2214" t="inlineStr">
        <is>
          <t>Auftragsarten für Innenaufträge</t>
        </is>
      </c>
      <c r="C2214" t="inlineStr">
        <is>
          <t>CO-OM</t>
        </is>
      </c>
      <c r="D2214" s="5" t="n">
        <v>443</v>
      </c>
      <c r="E2214" t="inlineStr">
        <is>
          <t>DIALOG</t>
        </is>
      </c>
      <c r="F2214">
        <f>IF(ISERROR(VLOOKUP(Transaktionen[[#This Row],[Transaktionen]],BTT[Verwendete Transaktion (Pflichtauswahl)],1,FALSE)),"nein","ja")</f>
        <v/>
      </c>
      <c r="G2214" t="inlineStr">
        <is>
          <t>Customizing</t>
        </is>
      </c>
    </row>
    <row r="2215">
      <c r="A2215" t="inlineStr">
        <is>
          <t>KOV2</t>
        </is>
      </c>
      <c r="B2215" t="inlineStr">
        <is>
          <t>Vorgangsgruppen für Aufträge pflegen</t>
        </is>
      </c>
      <c r="C2215" t="inlineStr">
        <is>
          <t>CO-OM</t>
        </is>
      </c>
      <c r="D2215" s="5" t="n">
        <v>10</v>
      </c>
      <c r="E2215" t="inlineStr">
        <is>
          <t>DIALOG</t>
        </is>
      </c>
      <c r="F2215">
        <f>IF(ISERROR(VLOOKUP(Transaktionen[[#This Row],[Transaktionen]],BTT[Verwendete Transaktion (Pflichtauswahl)],1,FALSE)),"nein","ja")</f>
        <v/>
      </c>
      <c r="G2215" t="inlineStr">
        <is>
          <t>Customizing</t>
        </is>
      </c>
    </row>
    <row r="2216">
      <c r="A2216" t="inlineStr">
        <is>
          <t>KP04</t>
        </is>
      </c>
      <c r="B2216" t="inlineStr">
        <is>
          <t>Planerprofil setzen</t>
        </is>
      </c>
      <c r="C2216" t="inlineStr">
        <is>
          <t>CO-OM</t>
        </is>
      </c>
      <c r="D2216" s="5" t="n">
        <v>120</v>
      </c>
      <c r="E2216" t="inlineStr">
        <is>
          <t>DIALOG</t>
        </is>
      </c>
      <c r="F2216">
        <f>IF(ISERROR(VLOOKUP(Transaktionen[[#This Row],[Transaktionen]],BTT[Verwendete Transaktion (Pflichtauswahl)],1,FALSE)),"nein","ja")</f>
        <v/>
      </c>
    </row>
    <row r="2217">
      <c r="A2217" t="inlineStr">
        <is>
          <t>KP06</t>
        </is>
      </c>
      <c r="B2217" t="inlineStr">
        <is>
          <t>Planung Kostenart./Leistaufn. ändern</t>
        </is>
      </c>
      <c r="C2217" t="inlineStr">
        <is>
          <t>CO-OM</t>
        </is>
      </c>
      <c r="D2217" s="5" t="n">
        <v>26</v>
      </c>
      <c r="E2217" t="inlineStr"/>
      <c r="F2217">
        <f>IF(ISERROR(VLOOKUP(Transaktionen[[#This Row],[Transaktionen]],BTT[Verwendete Transaktion (Pflichtauswahl)],1,FALSE)),"nein","ja")</f>
        <v/>
      </c>
      <c r="G2217" t="inlineStr">
        <is>
          <t>verwendet von CO-O</t>
        </is>
      </c>
    </row>
    <row r="2218">
      <c r="A2218" t="inlineStr">
        <is>
          <t>KP07</t>
        </is>
      </c>
      <c r="B2218" t="inlineStr">
        <is>
          <t>Planung Kostenart./Lst.aufn.anzeigen</t>
        </is>
      </c>
      <c r="C2218" t="inlineStr">
        <is>
          <t>CO-OM</t>
        </is>
      </c>
      <c r="D2218" s="5" t="n">
        <v>112</v>
      </c>
      <c r="E2218" t="inlineStr">
        <is>
          <t>DIALOG</t>
        </is>
      </c>
      <c r="F2218">
        <f>IF(ISERROR(VLOOKUP(Transaktionen[[#This Row],[Transaktionen]],BTT[Verwendete Transaktion (Pflichtauswahl)],1,FALSE)),"nein","ja")</f>
        <v/>
      </c>
      <c r="G2218" t="inlineStr">
        <is>
          <t>verwendet von CO-O</t>
        </is>
      </c>
    </row>
    <row r="2219">
      <c r="A2219" t="inlineStr">
        <is>
          <t>KP17</t>
        </is>
      </c>
      <c r="B2219" t="inlineStr">
        <is>
          <t>Primärkosten Plandaten anzeigen</t>
        </is>
      </c>
      <c r="C2219" t="inlineStr">
        <is>
          <t>CO-OM</t>
        </is>
      </c>
      <c r="D2219" s="5" t="n">
        <v>12</v>
      </c>
      <c r="E2219" t="inlineStr"/>
      <c r="F2219">
        <f>IF(ISERROR(VLOOKUP(Transaktionen[[#This Row],[Transaktionen]],BTT[Verwendete Transaktion (Pflichtauswahl)],1,FALSE)),"nein","ja")</f>
        <v/>
      </c>
      <c r="G2219" t="inlineStr">
        <is>
          <t>verwendet von CO-O</t>
        </is>
      </c>
    </row>
    <row r="2220">
      <c r="A2220" t="inlineStr">
        <is>
          <t>KP26</t>
        </is>
      </c>
      <c r="B2220" t="inlineStr">
        <is>
          <t>Leistungsarten Plandaten ändern</t>
        </is>
      </c>
      <c r="C2220" t="inlineStr">
        <is>
          <t>CO-OM</t>
        </is>
      </c>
      <c r="D2220" s="5" t="n">
        <v>4033</v>
      </c>
      <c r="E2220" t="inlineStr">
        <is>
          <t>DIALOG</t>
        </is>
      </c>
      <c r="F2220">
        <f>IF(ISERROR(VLOOKUP(Transaktionen[[#This Row],[Transaktionen]],BTT[Verwendete Transaktion (Pflichtauswahl)],1,FALSE)),"nein","ja")</f>
        <v/>
      </c>
      <c r="G2220" t="inlineStr">
        <is>
          <t>verwendet von CO-O</t>
        </is>
      </c>
    </row>
    <row r="2221">
      <c r="A2221" t="inlineStr">
        <is>
          <t>KP27</t>
        </is>
      </c>
      <c r="B2221" t="inlineStr">
        <is>
          <t>Leistungsarten Plandaten anzeigen</t>
        </is>
      </c>
      <c r="C2221" t="inlineStr">
        <is>
          <t>CO-OM</t>
        </is>
      </c>
      <c r="D2221" s="5" t="n">
        <v>3035</v>
      </c>
      <c r="E2221" t="inlineStr">
        <is>
          <t>DIALOG</t>
        </is>
      </c>
      <c r="F2221">
        <f>IF(ISERROR(VLOOKUP(Transaktionen[[#This Row],[Transaktionen]],BTT[Verwendete Transaktion (Pflichtauswahl)],1,FALSE)),"nein","ja")</f>
        <v/>
      </c>
      <c r="G2221" t="inlineStr">
        <is>
          <t>verwendet von CO-O</t>
        </is>
      </c>
    </row>
    <row r="2222">
      <c r="A2222" t="inlineStr">
        <is>
          <t>KP47</t>
        </is>
      </c>
      <c r="B2222" t="inlineStr">
        <is>
          <t>Statist. Kennz. Plandaten anzeigen</t>
        </is>
      </c>
      <c r="C2222" t="inlineStr">
        <is>
          <t>CO-OM</t>
        </is>
      </c>
      <c r="D2222" s="5" t="n">
        <v>6</v>
      </c>
      <c r="E2222" t="inlineStr">
        <is>
          <t>DIALOG</t>
        </is>
      </c>
      <c r="F2222">
        <f>IF(ISERROR(VLOOKUP(Transaktionen[[#This Row],[Transaktionen]],BTT[Verwendete Transaktion (Pflichtauswahl)],1,FALSE)),"nein","ja")</f>
        <v/>
      </c>
    </row>
    <row r="2223">
      <c r="A2223" t="inlineStr">
        <is>
          <t>KP90</t>
        </is>
      </c>
      <c r="B2223" t="inlineStr">
        <is>
          <t>Plankosten löschen</t>
        </is>
      </c>
      <c r="C2223" t="inlineStr">
        <is>
          <t>CO-OM</t>
        </is>
      </c>
      <c r="D2223" s="5" t="inlineStr"/>
      <c r="E2223" t="inlineStr"/>
      <c r="F2223">
        <f>IF(ISERROR(VLOOKUP(Transaktionen[[#This Row],[Transaktionen]],BTT[Verwendete Transaktion (Pflichtauswahl)],1,FALSE)),"nein","ja")</f>
        <v/>
      </c>
      <c r="G2223" t="inlineStr">
        <is>
          <t>in neuester Auswertung von Steffen nicht mehr vorhanden</t>
        </is>
      </c>
    </row>
    <row r="2224">
      <c r="A2224" t="inlineStr">
        <is>
          <t>KP91</t>
        </is>
      </c>
      <c r="B2224" t="inlineStr">
        <is>
          <t>Plankosten löschen</t>
        </is>
      </c>
      <c r="C2224" t="inlineStr">
        <is>
          <t>CO-OM</t>
        </is>
      </c>
      <c r="D2224" s="5" t="n">
        <v>9</v>
      </c>
      <c r="E2224" t="inlineStr"/>
      <c r="F2224">
        <f>IF(ISERROR(VLOOKUP(Transaktionen[[#This Row],[Transaktionen]],BTT[Verwendete Transaktion (Pflichtauswahl)],1,FALSE)),"nein","ja")</f>
        <v/>
      </c>
    </row>
    <row r="2225">
      <c r="A2225" t="inlineStr">
        <is>
          <t>KPA6</t>
        </is>
      </c>
      <c r="B2225" t="inlineStr">
        <is>
          <t>Planung Primärkostenarten ändern</t>
        </is>
      </c>
      <c r="C2225" t="inlineStr">
        <is>
          <t>CO-OM</t>
        </is>
      </c>
      <c r="D2225" s="5" t="inlineStr"/>
      <c r="E2225" t="inlineStr"/>
      <c r="F2225">
        <f>IF(ISERROR(VLOOKUP(Transaktionen[[#This Row],[Transaktionen]],BTT[Verwendete Transaktion (Pflichtauswahl)],1,FALSE)),"nein","ja")</f>
        <v/>
      </c>
      <c r="G2225" t="inlineStr">
        <is>
          <t>in neuester Auswertung von Steffen nicht mehr vorhanden</t>
        </is>
      </c>
    </row>
    <row r="2226">
      <c r="A2226" t="inlineStr">
        <is>
          <t>KPB6</t>
        </is>
      </c>
      <c r="B2226" t="inlineStr">
        <is>
          <t>Leist.arten Plandaten ändern</t>
        </is>
      </c>
      <c r="C2226" t="inlineStr">
        <is>
          <t>CO-OM</t>
        </is>
      </c>
      <c r="D2226" s="5" t="n">
        <v>24</v>
      </c>
      <c r="E2226" t="inlineStr"/>
      <c r="F2226">
        <f>IF(ISERROR(VLOOKUP(Transaktionen[[#This Row],[Transaktionen]],BTT[Verwendete Transaktion (Pflichtauswahl)],1,FALSE)),"nein","ja")</f>
        <v/>
      </c>
    </row>
    <row r="2227">
      <c r="A2227" t="inlineStr">
        <is>
          <t>KPF6</t>
        </is>
      </c>
      <c r="B2227" t="inlineStr">
        <is>
          <t>Planung Kostenart./Leistaufn. ändern</t>
        </is>
      </c>
      <c r="C2227" t="inlineStr">
        <is>
          <t>CO-OM</t>
        </is>
      </c>
      <c r="D2227" s="5" t="n">
        <v>2602</v>
      </c>
      <c r="E2227" t="inlineStr">
        <is>
          <t>DIALOG</t>
        </is>
      </c>
      <c r="F2227">
        <f>IF(ISERROR(VLOOKUP(Transaktionen[[#This Row],[Transaktionen]],BTT[Verwendete Transaktion (Pflichtauswahl)],1,FALSE)),"nein","ja")</f>
        <v/>
      </c>
    </row>
    <row r="2228">
      <c r="A2228" t="inlineStr">
        <is>
          <t>KPF7</t>
        </is>
      </c>
      <c r="B2228" t="inlineStr">
        <is>
          <t>Planung Kostenart./LstAufn. anzeigen</t>
        </is>
      </c>
      <c r="C2228" t="inlineStr">
        <is>
          <t>CO-OM</t>
        </is>
      </c>
      <c r="D2228" s="5" t="n">
        <v>71</v>
      </c>
      <c r="E2228" t="inlineStr">
        <is>
          <t>DIALOG</t>
        </is>
      </c>
      <c r="F2228">
        <f>IF(ISERROR(VLOOKUP(Transaktionen[[#This Row],[Transaktionen]],BTT[Verwendete Transaktion (Pflichtauswahl)],1,FALSE)),"nein","ja")</f>
        <v/>
      </c>
    </row>
    <row r="2229">
      <c r="A2229" t="inlineStr">
        <is>
          <t>KPG3</t>
        </is>
      </c>
      <c r="B2229" t="inlineStr">
        <is>
          <t>Planparameter anzeigen</t>
        </is>
      </c>
      <c r="C2229" t="inlineStr">
        <is>
          <t>CO-OM</t>
        </is>
      </c>
      <c r="D2229" s="5" t="inlineStr"/>
      <c r="E2229" t="inlineStr"/>
      <c r="F2229">
        <f>IF(ISERROR(VLOOKUP(Transaktionen[[#This Row],[Transaktionen]],BTT[Verwendete Transaktion (Pflichtauswahl)],1,FALSE)),"nein","ja")</f>
        <v/>
      </c>
      <c r="G2229" t="inlineStr">
        <is>
          <t>in neuester Auswertung von Steffen nicht mehr vorhanden</t>
        </is>
      </c>
    </row>
    <row r="2230">
      <c r="A2230" t="inlineStr">
        <is>
          <t>KPG7</t>
        </is>
      </c>
      <c r="B2230" t="inlineStr">
        <is>
          <t>Planungslayout Kostenpl. anzeigen</t>
        </is>
      </c>
      <c r="C2230" t="inlineStr">
        <is>
          <t>CO-OM</t>
        </is>
      </c>
      <c r="D2230" s="5" t="inlineStr"/>
      <c r="E2230" t="inlineStr"/>
      <c r="F2230">
        <f>IF(ISERROR(VLOOKUP(Transaktionen[[#This Row],[Transaktionen]],BTT[Verwendete Transaktion (Pflichtauswahl)],1,FALSE)),"nein","ja")</f>
        <v/>
      </c>
      <c r="G2230" t="inlineStr">
        <is>
          <t>in neuester Auswertung von Steffen nicht mehr vorhanden</t>
        </is>
      </c>
    </row>
    <row r="2231">
      <c r="A2231" t="inlineStr">
        <is>
          <t>KPZ3</t>
        </is>
      </c>
      <c r="B2231" t="inlineStr">
        <is>
          <t>Kostenstellenetat anzeigen</t>
        </is>
      </c>
      <c r="C2231" t="inlineStr">
        <is>
          <t>CO-OM</t>
        </is>
      </c>
      <c r="D2231" s="5" t="n">
        <v>7</v>
      </c>
      <c r="E2231" t="inlineStr">
        <is>
          <t>DIALOG</t>
        </is>
      </c>
      <c r="F2231">
        <f>IF(ISERROR(VLOOKUP(Transaktionen[[#This Row],[Transaktionen]],BTT[Verwendete Transaktion (Pflichtauswahl)],1,FALSE)),"nein","ja")</f>
        <v/>
      </c>
    </row>
    <row r="2232">
      <c r="A2232" t="inlineStr">
        <is>
          <t>KS01</t>
        </is>
      </c>
      <c r="B2232" t="inlineStr">
        <is>
          <t>Kostenstelle anlegen</t>
        </is>
      </c>
      <c r="C2232" t="inlineStr">
        <is>
          <t>CO-OM</t>
        </is>
      </c>
      <c r="D2232" s="5" t="n">
        <v>3884</v>
      </c>
      <c r="E2232" t="inlineStr">
        <is>
          <t>DIALOG</t>
        </is>
      </c>
      <c r="F2232">
        <f>IF(ISERROR(VLOOKUP(Transaktionen[[#This Row],[Transaktionen]],BTT[Verwendete Transaktion (Pflichtauswahl)],1,FALSE)),"nein","ja")</f>
        <v/>
      </c>
      <c r="G2232" t="inlineStr">
        <is>
          <t>verwendet von CO-O</t>
        </is>
      </c>
    </row>
    <row r="2233">
      <c r="A2233" t="inlineStr">
        <is>
          <t>KS02</t>
        </is>
      </c>
      <c r="B2233" t="inlineStr">
        <is>
          <t>Kostenstelle ändern</t>
        </is>
      </c>
      <c r="C2233" t="inlineStr">
        <is>
          <t>CO-OM</t>
        </is>
      </c>
      <c r="D2233" s="5" t="n">
        <v>21468</v>
      </c>
      <c r="E2233" t="inlineStr">
        <is>
          <t>DIALOG</t>
        </is>
      </c>
      <c r="F2233">
        <f>IF(ISERROR(VLOOKUP(Transaktionen[[#This Row],[Transaktionen]],BTT[Verwendete Transaktion (Pflichtauswahl)],1,FALSE)),"nein","ja")</f>
        <v/>
      </c>
      <c r="G2233" t="inlineStr">
        <is>
          <t>verwendet von CO-O</t>
        </is>
      </c>
    </row>
    <row r="2234">
      <c r="A2234" t="inlineStr">
        <is>
          <t>KS03</t>
        </is>
      </c>
      <c r="B2234" t="inlineStr">
        <is>
          <t>Kostenstelle anzeigen</t>
        </is>
      </c>
      <c r="C2234" t="inlineStr">
        <is>
          <t>FI-GL</t>
        </is>
      </c>
      <c r="D2234" s="5" t="n">
        <v>220651</v>
      </c>
      <c r="E2234" t="inlineStr">
        <is>
          <t>DIALOG</t>
        </is>
      </c>
      <c r="F2234">
        <f>IF(ISERROR(VLOOKUP(Transaktionen[[#This Row],[Transaktionen]],BTT[Verwendete Transaktion (Pflichtauswahl)],1,FALSE)),"nein","ja")</f>
        <v/>
      </c>
    </row>
    <row r="2235">
      <c r="A2235" t="inlineStr">
        <is>
          <t>KS04</t>
        </is>
      </c>
      <c r="B2235" t="inlineStr">
        <is>
          <t>Kostenstelle löschen</t>
        </is>
      </c>
      <c r="C2235" t="inlineStr">
        <is>
          <t>CO-OM</t>
        </is>
      </c>
      <c r="D2235" s="5" t="n">
        <v>480</v>
      </c>
      <c r="E2235" t="inlineStr">
        <is>
          <t>DIALOG</t>
        </is>
      </c>
      <c r="F2235">
        <f>IF(ISERROR(VLOOKUP(Transaktionen[[#This Row],[Transaktionen]],BTT[Verwendete Transaktion (Pflichtauswahl)],1,FALSE)),"nein","ja")</f>
        <v/>
      </c>
      <c r="G2235" t="inlineStr">
        <is>
          <t>ausgeführt von IT-A/F</t>
        </is>
      </c>
    </row>
    <row r="2236">
      <c r="A2236" t="inlineStr">
        <is>
          <t>KS05</t>
        </is>
      </c>
      <c r="B2236" t="inlineStr">
        <is>
          <t>Kostenstelle: Änderungen anzeigen</t>
        </is>
      </c>
      <c r="C2236" t="inlineStr">
        <is>
          <t>CO-OM</t>
        </is>
      </c>
      <c r="D2236" s="5" t="n">
        <v>135</v>
      </c>
      <c r="E2236" t="inlineStr">
        <is>
          <t>DIALOG</t>
        </is>
      </c>
      <c r="F2236">
        <f>IF(ISERROR(VLOOKUP(Transaktionen[[#This Row],[Transaktionen]],BTT[Verwendete Transaktion (Pflichtauswahl)],1,FALSE)),"nein","ja")</f>
        <v/>
      </c>
      <c r="G2236" t="inlineStr">
        <is>
          <t>verwendet von CO-O</t>
        </is>
      </c>
    </row>
    <row r="2237">
      <c r="A2237" t="inlineStr">
        <is>
          <t>KS08</t>
        </is>
      </c>
      <c r="B2237" t="inlineStr">
        <is>
          <t>Listbearbeitung K.stelle ausführen</t>
        </is>
      </c>
      <c r="C2237" t="inlineStr">
        <is>
          <t>CO-OM</t>
        </is>
      </c>
      <c r="D2237" s="5" t="inlineStr"/>
      <c r="E2237" t="inlineStr"/>
      <c r="F2237">
        <f>IF(ISERROR(VLOOKUP(Transaktionen[[#This Row],[Transaktionen]],BTT[Verwendete Transaktion (Pflichtauswahl)],1,FALSE)),"nein","ja")</f>
        <v/>
      </c>
      <c r="G2237" t="inlineStr">
        <is>
          <t>verwendet von CO-O</t>
        </is>
      </c>
    </row>
    <row r="2238">
      <c r="A2238" t="inlineStr">
        <is>
          <t>KS13</t>
        </is>
      </c>
      <c r="B2238" t="inlineStr">
        <is>
          <t>Kostenstellen: Stammdatenbericht</t>
        </is>
      </c>
      <c r="C2238" t="inlineStr">
        <is>
          <t>CO-OM</t>
        </is>
      </c>
      <c r="D2238" s="5" t="n">
        <v>9604</v>
      </c>
      <c r="E2238" t="inlineStr">
        <is>
          <t>DIALOG</t>
        </is>
      </c>
      <c r="F2238">
        <f>IF(ISERROR(VLOOKUP(Transaktionen[[#This Row],[Transaktionen]],BTT[Verwendete Transaktion (Pflichtauswahl)],1,FALSE)),"nein","ja")</f>
        <v/>
      </c>
    </row>
    <row r="2239">
      <c r="A2239" t="inlineStr">
        <is>
          <t>KSA3</t>
        </is>
      </c>
      <c r="B2239" t="inlineStr">
        <is>
          <t>Kostenstellen-Abgrenzung Ist</t>
        </is>
      </c>
      <c r="C2239" t="inlineStr">
        <is>
          <t>CO-OM</t>
        </is>
      </c>
      <c r="D2239" s="5" t="inlineStr"/>
      <c r="E2239" t="inlineStr"/>
      <c r="F2239">
        <f>IF(ISERROR(VLOOKUP(Transaktionen[[#This Row],[Transaktionen]],BTT[Verwendete Transaktion (Pflichtauswahl)],1,FALSE)),"nein","ja")</f>
        <v/>
      </c>
      <c r="G2239" t="inlineStr">
        <is>
          <t>in neuester Auswertung von Steffen nicht mehr vorhanden</t>
        </is>
      </c>
    </row>
    <row r="2240">
      <c r="A2240" t="inlineStr">
        <is>
          <t>KSA8</t>
        </is>
      </c>
      <c r="B2240" t="inlineStr">
        <is>
          <t>Kostenstellen-Abgrenzung Plan</t>
        </is>
      </c>
      <c r="C2240" t="inlineStr">
        <is>
          <t>CO-OM</t>
        </is>
      </c>
      <c r="D2240" s="5" t="n">
        <v>9</v>
      </c>
      <c r="E2240" t="inlineStr">
        <is>
          <t>DIALOG</t>
        </is>
      </c>
      <c r="F2240">
        <f>IF(ISERROR(VLOOKUP(Transaktionen[[#This Row],[Transaktionen]],BTT[Verwendete Transaktion (Pflichtauswahl)],1,FALSE)),"nein","ja")</f>
        <v/>
      </c>
    </row>
    <row r="2241">
      <c r="A2241" t="inlineStr">
        <is>
          <t>KSB1</t>
        </is>
      </c>
      <c r="B2241" t="inlineStr">
        <is>
          <t>Kostenstellen Einzelposten Ist</t>
        </is>
      </c>
      <c r="C2241" t="inlineStr">
        <is>
          <t>CO-OM</t>
        </is>
      </c>
      <c r="D2241" s="5" t="n">
        <v>594836</v>
      </c>
      <c r="E2241" t="inlineStr">
        <is>
          <t>DIALOG</t>
        </is>
      </c>
      <c r="F2241">
        <f>IF(ISERROR(VLOOKUP(Transaktionen[[#This Row],[Transaktionen]],BTT[Verwendete Transaktion (Pflichtauswahl)],1,FALSE)),"nein","ja")</f>
        <v/>
      </c>
      <c r="G2241" t="inlineStr">
        <is>
          <t xml:space="preserve">alle Fachbereiche </t>
        </is>
      </c>
    </row>
    <row r="2242">
      <c r="A2242" t="inlineStr">
        <is>
          <t>KSB1N</t>
        </is>
      </c>
      <c r="B2242" t="inlineStr">
        <is>
          <t>Kostenstellen Einzelposten Ist neu</t>
        </is>
      </c>
      <c r="C2242" t="inlineStr">
        <is>
          <t>CO-OM</t>
        </is>
      </c>
      <c r="D2242" s="5" t="n">
        <v>2113</v>
      </c>
      <c r="E2242" t="inlineStr">
        <is>
          <t>DIALOG</t>
        </is>
      </c>
      <c r="F2242">
        <f>IF(ISERROR(VLOOKUP(Transaktionen[[#This Row],[Transaktionen]],BTT[Verwendete Transaktion (Pflichtauswahl)],1,FALSE)),"nein","ja")</f>
        <v/>
      </c>
      <c r="G2242" t="inlineStr">
        <is>
          <t xml:space="preserve">alle Fachbereiche </t>
        </is>
      </c>
    </row>
    <row r="2243">
      <c r="A2243" t="inlineStr">
        <is>
          <t>KSB2</t>
        </is>
      </c>
      <c r="B2243" t="inlineStr">
        <is>
          <t>Kostenstellen Einzelposten Obligo</t>
        </is>
      </c>
      <c r="C2243" t="inlineStr">
        <is>
          <t>CO-OM</t>
        </is>
      </c>
      <c r="D2243" s="5" t="n">
        <v>35771</v>
      </c>
      <c r="E2243" t="inlineStr">
        <is>
          <t>DIALOG</t>
        </is>
      </c>
      <c r="F2243">
        <f>IF(ISERROR(VLOOKUP(Transaktionen[[#This Row],[Transaktionen]],BTT[Verwendete Transaktion (Pflichtauswahl)],1,FALSE)),"nein","ja")</f>
        <v/>
      </c>
      <c r="G2243" t="inlineStr">
        <is>
          <t xml:space="preserve">alle Fachbereiche </t>
        </is>
      </c>
    </row>
    <row r="2244">
      <c r="A2244" t="inlineStr">
        <is>
          <t>KSB5</t>
        </is>
      </c>
      <c r="B2244" t="inlineStr">
        <is>
          <t>Kostenrechnungsbelege Ist</t>
        </is>
      </c>
      <c r="C2244" t="inlineStr">
        <is>
          <t>CO-OM</t>
        </is>
      </c>
      <c r="D2244" s="5" t="n">
        <v>17419</v>
      </c>
      <c r="E2244" t="inlineStr">
        <is>
          <t>DIALOG</t>
        </is>
      </c>
      <c r="F2244">
        <f>IF(ISERROR(VLOOKUP(Transaktionen[[#This Row],[Transaktionen]],BTT[Verwendete Transaktion (Pflichtauswahl)],1,FALSE)),"nein","ja")</f>
        <v/>
      </c>
      <c r="G2244" t="inlineStr">
        <is>
          <t xml:space="preserve">alle Fachbereiche </t>
        </is>
      </c>
    </row>
    <row r="2245">
      <c r="A2245" t="inlineStr">
        <is>
          <t>KSB5N</t>
        </is>
      </c>
      <c r="B2245" t="inlineStr">
        <is>
          <t>Kostenrechnungsbelege: Ist</t>
        </is>
      </c>
      <c r="C2245" t="inlineStr">
        <is>
          <t>CO-OM</t>
        </is>
      </c>
      <c r="D2245" s="5" t="n">
        <v>107</v>
      </c>
      <c r="E2245" t="inlineStr">
        <is>
          <t>DIALOG</t>
        </is>
      </c>
      <c r="F2245">
        <f>IF(ISERROR(VLOOKUP(Transaktionen[[#This Row],[Transaktionen]],BTT[Verwendete Transaktion (Pflichtauswahl)],1,FALSE)),"nein","ja")</f>
        <v/>
      </c>
      <c r="G2245" t="inlineStr">
        <is>
          <t xml:space="preserve">alle Fachbereiche </t>
        </is>
      </c>
    </row>
    <row r="2246">
      <c r="A2246" t="inlineStr">
        <is>
          <t>KSB9</t>
        </is>
      </c>
      <c r="B2246" t="inlineStr">
        <is>
          <t>Planungsbericht Kostenstellen</t>
        </is>
      </c>
      <c r="C2246" t="inlineStr">
        <is>
          <t>CO-OM</t>
        </is>
      </c>
      <c r="D2246" s="5" t="n">
        <v>3</v>
      </c>
      <c r="E2246" t="inlineStr">
        <is>
          <t>DIALOG</t>
        </is>
      </c>
      <c r="F2246">
        <f>IF(ISERROR(VLOOKUP(Transaktionen[[#This Row],[Transaktionen]],BTT[Verwendete Transaktion (Pflichtauswahl)],1,FALSE)),"nein","ja")</f>
        <v/>
      </c>
      <c r="G2246" t="inlineStr">
        <is>
          <t xml:space="preserve">alle Fachbereiche </t>
        </is>
      </c>
    </row>
    <row r="2247">
      <c r="A2247" t="inlineStr">
        <is>
          <t>KSBL</t>
        </is>
      </c>
      <c r="B2247" t="inlineStr">
        <is>
          <t>Kostenstellen: Planungsübersicht</t>
        </is>
      </c>
      <c r="C2247" t="inlineStr">
        <is>
          <t>CO-OM</t>
        </is>
      </c>
      <c r="D2247" s="5" t="n">
        <v>106</v>
      </c>
      <c r="E2247" t="inlineStr">
        <is>
          <t>DIALOG</t>
        </is>
      </c>
      <c r="F2247">
        <f>IF(ISERROR(VLOOKUP(Transaktionen[[#This Row],[Transaktionen]],BTT[Verwendete Transaktion (Pflichtauswahl)],1,FALSE)),"nein","ja")</f>
        <v/>
      </c>
      <c r="G2247" t="inlineStr">
        <is>
          <t xml:space="preserve">alle Fachbereiche </t>
        </is>
      </c>
    </row>
    <row r="2248">
      <c r="A2248" t="inlineStr">
        <is>
          <t>KSBP</t>
        </is>
      </c>
      <c r="B2248" t="inlineStr">
        <is>
          <t>Kostenstellen Einzelposten Plan</t>
        </is>
      </c>
      <c r="C2248" t="inlineStr">
        <is>
          <t>CO-OM</t>
        </is>
      </c>
      <c r="D2248" s="5" t="n">
        <v>779</v>
      </c>
      <c r="E2248" t="inlineStr">
        <is>
          <t>DIALOG</t>
        </is>
      </c>
      <c r="F2248">
        <f>IF(ISERROR(VLOOKUP(Transaktionen[[#This Row],[Transaktionen]],BTT[Verwendete Transaktion (Pflichtauswahl)],1,FALSE)),"nein","ja")</f>
        <v/>
      </c>
      <c r="G2248" t="inlineStr">
        <is>
          <t xml:space="preserve">alle Fachbereiche </t>
        </is>
      </c>
    </row>
    <row r="2249">
      <c r="A2249" t="inlineStr">
        <is>
          <t>KSBT</t>
        </is>
      </c>
      <c r="B2249" t="inlineStr">
        <is>
          <t>Kostenstellen: Leistungsartentarife</t>
        </is>
      </c>
      <c r="C2249" t="inlineStr">
        <is>
          <t>CO-OM</t>
        </is>
      </c>
      <c r="D2249" s="5" t="n">
        <v>8306</v>
      </c>
      <c r="E2249" t="inlineStr">
        <is>
          <t>DIALOG</t>
        </is>
      </c>
      <c r="F2249">
        <f>IF(ISERROR(VLOOKUP(Transaktionen[[#This Row],[Transaktionen]],BTT[Verwendete Transaktion (Pflichtauswahl)],1,FALSE)),"nein","ja")</f>
        <v/>
      </c>
    </row>
    <row r="2250">
      <c r="A2250" t="inlineStr">
        <is>
          <t>KSC2</t>
        </is>
      </c>
      <c r="B2250" t="inlineStr">
        <is>
          <t>Indirekte Leist.verr. Ist ändern</t>
        </is>
      </c>
      <c r="C2250" t="inlineStr">
        <is>
          <t>CO-OM</t>
        </is>
      </c>
      <c r="D2250" s="5" t="inlineStr"/>
      <c r="E2250" t="inlineStr"/>
      <c r="F2250">
        <f>IF(ISERROR(VLOOKUP(Transaktionen[[#This Row],[Transaktionen]],BTT[Verwendete Transaktion (Pflichtauswahl)],1,FALSE)),"nein","ja")</f>
        <v/>
      </c>
      <c r="G2250" t="inlineStr">
        <is>
          <t>verwendet von CO-O</t>
        </is>
      </c>
    </row>
    <row r="2251">
      <c r="A2251" t="inlineStr">
        <is>
          <t>KSCB</t>
        </is>
      </c>
      <c r="B2251" t="inlineStr">
        <is>
          <t>Indirekte Leist.verr. Plan ausführen</t>
        </is>
      </c>
      <c r="C2251" t="inlineStr">
        <is>
          <t>CO-OM</t>
        </is>
      </c>
      <c r="D2251" s="5" t="inlineStr"/>
      <c r="E2251" t="inlineStr"/>
      <c r="F2251">
        <f>IF(ISERROR(VLOOKUP(Transaktionen[[#This Row],[Transaktionen]],BTT[Verwendete Transaktion (Pflichtauswahl)],1,FALSE)),"nein","ja")</f>
        <v/>
      </c>
      <c r="G2251" t="inlineStr">
        <is>
          <t>verwendet von CO-O</t>
        </is>
      </c>
    </row>
    <row r="2252">
      <c r="A2252" t="inlineStr">
        <is>
          <t>KSES</t>
        </is>
      </c>
      <c r="B2252" t="inlineStr">
        <is>
          <t>CO: Verrechnungsschema für Umlage</t>
        </is>
      </c>
      <c r="C2252" t="inlineStr">
        <is>
          <t>CO-OM</t>
        </is>
      </c>
      <c r="D2252" s="5" t="n">
        <v>6</v>
      </c>
      <c r="E2252" t="inlineStr">
        <is>
          <t>DIALOG</t>
        </is>
      </c>
      <c r="F2252">
        <f>IF(ISERROR(VLOOKUP(Transaktionen[[#This Row],[Transaktionen]],BTT[Verwendete Transaktion (Pflichtauswahl)],1,FALSE)),"nein","ja")</f>
        <v/>
      </c>
      <c r="G2252" t="inlineStr">
        <is>
          <t>verwendet von CO-O</t>
        </is>
      </c>
    </row>
    <row r="2253">
      <c r="A2253" t="inlineStr">
        <is>
          <t>KSH1</t>
        </is>
      </c>
      <c r="B2253" t="inlineStr">
        <is>
          <t>Kostenstellengruppe anlegen</t>
        </is>
      </c>
      <c r="C2253" t="inlineStr">
        <is>
          <t>CO-OM</t>
        </is>
      </c>
      <c r="D2253" s="5" t="n">
        <v>755</v>
      </c>
      <c r="E2253" t="inlineStr">
        <is>
          <t>DIALOG</t>
        </is>
      </c>
      <c r="F2253">
        <f>IF(ISERROR(VLOOKUP(Transaktionen[[#This Row],[Transaktionen]],BTT[Verwendete Transaktion (Pflichtauswahl)],1,FALSE)),"nein","ja")</f>
        <v/>
      </c>
      <c r="G2253" t="inlineStr">
        <is>
          <t>verwendet von CO-O</t>
        </is>
      </c>
    </row>
    <row r="2254">
      <c r="A2254" t="inlineStr">
        <is>
          <t>KSH2</t>
        </is>
      </c>
      <c r="B2254" t="inlineStr">
        <is>
          <t>Kostenstellengruppe ändern</t>
        </is>
      </c>
      <c r="C2254" t="inlineStr">
        <is>
          <t>CO-OM</t>
        </is>
      </c>
      <c r="D2254" s="5" t="n">
        <v>20868</v>
      </c>
      <c r="E2254" t="inlineStr">
        <is>
          <t>DIALOG</t>
        </is>
      </c>
      <c r="F2254">
        <f>IF(ISERROR(VLOOKUP(Transaktionen[[#This Row],[Transaktionen]],BTT[Verwendete Transaktion (Pflichtauswahl)],1,FALSE)),"nein","ja")</f>
        <v/>
      </c>
      <c r="G2254" t="inlineStr">
        <is>
          <t>verwendet von CO-O</t>
        </is>
      </c>
    </row>
    <row r="2255">
      <c r="A2255" t="inlineStr">
        <is>
          <t>KSH3</t>
        </is>
      </c>
      <c r="B2255" t="inlineStr">
        <is>
          <t>Kostenstellengruppe anzeigen</t>
        </is>
      </c>
      <c r="C2255" t="inlineStr">
        <is>
          <t>CO-OM</t>
        </is>
      </c>
      <c r="D2255" s="5" t="n">
        <v>127290</v>
      </c>
      <c r="E2255" t="inlineStr">
        <is>
          <t>DIALOG</t>
        </is>
      </c>
      <c r="F2255">
        <f>IF(ISERROR(VLOOKUP(Transaktionen[[#This Row],[Transaktionen]],BTT[Verwendete Transaktion (Pflichtauswahl)],1,FALSE)),"nein","ja")</f>
        <v/>
      </c>
      <c r="G2255" t="inlineStr">
        <is>
          <t>verwendet von CO-O</t>
        </is>
      </c>
    </row>
    <row r="2256">
      <c r="A2256" t="inlineStr">
        <is>
          <t>KSI4</t>
        </is>
      </c>
      <c r="B2256" t="inlineStr">
        <is>
          <t>Ist-Zuschläge:  Kostenstellen</t>
        </is>
      </c>
      <c r="C2256" t="inlineStr">
        <is>
          <t>CO-OM</t>
        </is>
      </c>
      <c r="D2256" s="5" t="n">
        <v>6</v>
      </c>
      <c r="E2256" t="inlineStr"/>
      <c r="F2256">
        <f>IF(ISERROR(VLOOKUP(Transaktionen[[#This Row],[Transaktionen]],BTT[Verwendete Transaktion (Pflichtauswahl)],1,FALSE)),"nein","ja")</f>
        <v/>
      </c>
      <c r="G2256" t="inlineStr">
        <is>
          <t>ausgeführt von IT-A/F</t>
        </is>
      </c>
    </row>
    <row r="2257">
      <c r="A2257" t="inlineStr">
        <is>
          <t>KSOV</t>
        </is>
      </c>
      <c r="B2257" t="inlineStr">
        <is>
          <t>Zykluspflege/-übersicht (CCA, ABC)</t>
        </is>
      </c>
      <c r="C2257" t="inlineStr">
        <is>
          <t>CO-OM</t>
        </is>
      </c>
      <c r="D2257" s="5" t="inlineStr"/>
      <c r="E2257" t="inlineStr"/>
      <c r="F2257">
        <f>IF(ISERROR(VLOOKUP(Transaktionen[[#This Row],[Transaktionen]],BTT[Verwendete Transaktion (Pflichtauswahl)],1,FALSE)),"nein","ja")</f>
        <v/>
      </c>
      <c r="G2257" t="inlineStr">
        <is>
          <t>in neuester Auswertung von Steffen nicht mehr vorhanden</t>
        </is>
      </c>
    </row>
    <row r="2258">
      <c r="A2258" t="inlineStr">
        <is>
          <t>KSP4</t>
        </is>
      </c>
      <c r="B2258" t="inlineStr">
        <is>
          <t>Zuschläge PLAN: Kostenstellen</t>
        </is>
      </c>
      <c r="C2258" t="inlineStr">
        <is>
          <t>CO-OM</t>
        </is>
      </c>
      <c r="D2258" s="5" t="n">
        <v>6</v>
      </c>
      <c r="E2258" t="inlineStr"/>
      <c r="F2258">
        <f>IF(ISERROR(VLOOKUP(Transaktionen[[#This Row],[Transaktionen]],BTT[Verwendete Transaktion (Pflichtauswahl)],1,FALSE)),"nein","ja")</f>
        <v/>
      </c>
    </row>
    <row r="2259">
      <c r="A2259" t="inlineStr">
        <is>
          <t>KSR2_ORC</t>
        </is>
      </c>
      <c r="B2259" t="inlineStr">
        <is>
          <t>Strategiefolgen für Innenaufträge</t>
        </is>
      </c>
      <c r="C2259" t="inlineStr">
        <is>
          <t>CO-OM</t>
        </is>
      </c>
      <c r="D2259" s="5" t="n">
        <v>135</v>
      </c>
      <c r="E2259" t="inlineStr"/>
      <c r="F2259">
        <f>IF(ISERROR(VLOOKUP(Transaktionen[[#This Row],[Transaktionen]],BTT[Verwendete Transaktion (Pflichtauswahl)],1,FALSE)),"nein","ja")</f>
        <v/>
      </c>
    </row>
    <row r="2260">
      <c r="A2260" t="inlineStr">
        <is>
          <t>KSR3_ORC</t>
        </is>
      </c>
      <c r="B2260" t="inlineStr">
        <is>
          <t>Strategiefolge - AufArt Innenauftrag</t>
        </is>
      </c>
      <c r="C2260" t="inlineStr">
        <is>
          <t>CO-OM</t>
        </is>
      </c>
      <c r="D2260" s="5" t="n">
        <v>27</v>
      </c>
      <c r="E2260" t="inlineStr">
        <is>
          <t>DIALOG</t>
        </is>
      </c>
      <c r="F2260">
        <f>IF(ISERROR(VLOOKUP(Transaktionen[[#This Row],[Transaktionen]],BTT[Verwendete Transaktion (Pflichtauswahl)],1,FALSE)),"nein","ja")</f>
        <v/>
      </c>
    </row>
    <row r="2261">
      <c r="A2261" t="inlineStr">
        <is>
          <t>KSU1</t>
        </is>
      </c>
      <c r="B2261" t="inlineStr">
        <is>
          <t>Ist-Umlage anlegen</t>
        </is>
      </c>
      <c r="C2261" t="inlineStr">
        <is>
          <t>CO-OM</t>
        </is>
      </c>
      <c r="D2261" s="5" t="n">
        <v>3962</v>
      </c>
      <c r="E2261" t="inlineStr">
        <is>
          <t>DIALOG</t>
        </is>
      </c>
      <c r="F2261">
        <f>IF(ISERROR(VLOOKUP(Transaktionen[[#This Row],[Transaktionen]],BTT[Verwendete Transaktion (Pflichtauswahl)],1,FALSE)),"nein","ja")</f>
        <v/>
      </c>
      <c r="G2261" t="inlineStr">
        <is>
          <t>verwendet von CO-O</t>
        </is>
      </c>
    </row>
    <row r="2262">
      <c r="A2262" t="inlineStr">
        <is>
          <t>KSU2</t>
        </is>
      </c>
      <c r="B2262" t="inlineStr">
        <is>
          <t>Ist-Umlage ändern</t>
        </is>
      </c>
      <c r="C2262" t="inlineStr">
        <is>
          <t>CO-OM</t>
        </is>
      </c>
      <c r="D2262" s="5" t="n">
        <v>4380</v>
      </c>
      <c r="E2262" t="inlineStr">
        <is>
          <t>DIALOG</t>
        </is>
      </c>
      <c r="F2262">
        <f>IF(ISERROR(VLOOKUP(Transaktionen[[#This Row],[Transaktionen]],BTT[Verwendete Transaktion (Pflichtauswahl)],1,FALSE)),"nein","ja")</f>
        <v/>
      </c>
      <c r="G2262" t="inlineStr">
        <is>
          <t>verwendet von CO-O</t>
        </is>
      </c>
    </row>
    <row r="2263">
      <c r="A2263" t="inlineStr">
        <is>
          <t>KSU3</t>
        </is>
      </c>
      <c r="B2263" t="inlineStr">
        <is>
          <t>Ist-Umlage anzeigen</t>
        </is>
      </c>
      <c r="C2263" t="inlineStr">
        <is>
          <t>CO-OM</t>
        </is>
      </c>
      <c r="D2263" s="5" t="n">
        <v>5378</v>
      </c>
      <c r="E2263" t="inlineStr">
        <is>
          <t>DIALOG</t>
        </is>
      </c>
      <c r="F2263">
        <f>IF(ISERROR(VLOOKUP(Transaktionen[[#This Row],[Transaktionen]],BTT[Verwendete Transaktion (Pflichtauswahl)],1,FALSE)),"nein","ja")</f>
        <v/>
      </c>
      <c r="G2263" t="inlineStr">
        <is>
          <t>verwendet von CO-O</t>
        </is>
      </c>
    </row>
    <row r="2264">
      <c r="A2264" t="inlineStr">
        <is>
          <t>KSU4</t>
        </is>
      </c>
      <c r="B2264" t="inlineStr">
        <is>
          <t>Ist-Umlage löschen</t>
        </is>
      </c>
      <c r="C2264" t="inlineStr">
        <is>
          <t>CO-OM</t>
        </is>
      </c>
      <c r="D2264" s="5" t="n">
        <v>10</v>
      </c>
      <c r="E2264" t="inlineStr"/>
      <c r="F2264">
        <f>IF(ISERROR(VLOOKUP(Transaktionen[[#This Row],[Transaktionen]],BTT[Verwendete Transaktion (Pflichtauswahl)],1,FALSE)),"nein","ja")</f>
        <v/>
      </c>
      <c r="G2264" t="inlineStr">
        <is>
          <t>verwendet von CO-O</t>
        </is>
      </c>
    </row>
    <row r="2265">
      <c r="A2265" t="inlineStr">
        <is>
          <t>KSU5</t>
        </is>
      </c>
      <c r="B2265" t="inlineStr">
        <is>
          <t>Ist-Umlage ausführen</t>
        </is>
      </c>
      <c r="C2265" t="inlineStr">
        <is>
          <t>CO-OM</t>
        </is>
      </c>
      <c r="D2265" s="5" t="n">
        <v>13293</v>
      </c>
      <c r="E2265" t="inlineStr">
        <is>
          <t>DIALOG</t>
        </is>
      </c>
      <c r="F2265">
        <f>IF(ISERROR(VLOOKUP(Transaktionen[[#This Row],[Transaktionen]],BTT[Verwendete Transaktion (Pflichtauswahl)],1,FALSE)),"nein","ja")</f>
        <v/>
      </c>
      <c r="G2265" t="inlineStr">
        <is>
          <t>verwendet von CO-O</t>
        </is>
      </c>
    </row>
    <row r="2266">
      <c r="A2266" t="inlineStr">
        <is>
          <t>KSU6</t>
        </is>
      </c>
      <c r="B2266" t="inlineStr">
        <is>
          <t>Ist-Umlage Übersicht</t>
        </is>
      </c>
      <c r="C2266" t="inlineStr">
        <is>
          <t>CO-OM</t>
        </is>
      </c>
      <c r="D2266" s="5" t="n">
        <v>84</v>
      </c>
      <c r="E2266" t="inlineStr">
        <is>
          <t>DIALOG</t>
        </is>
      </c>
      <c r="F2266">
        <f>IF(ISERROR(VLOOKUP(Transaktionen[[#This Row],[Transaktionen]],BTT[Verwendete Transaktion (Pflichtauswahl)],1,FALSE)),"nein","ja")</f>
        <v/>
      </c>
      <c r="G2266" t="inlineStr">
        <is>
          <t>verwendet von CO-O</t>
        </is>
      </c>
    </row>
    <row r="2267">
      <c r="A2267" t="inlineStr">
        <is>
          <t>KSU9</t>
        </is>
      </c>
      <c r="B2267" t="inlineStr">
        <is>
          <t>Plan-Umlage anzeigen</t>
        </is>
      </c>
      <c r="C2267" t="inlineStr">
        <is>
          <t>CO-OM</t>
        </is>
      </c>
      <c r="D2267" s="5" t="inlineStr"/>
      <c r="E2267" t="inlineStr"/>
      <c r="F2267">
        <f>IF(ISERROR(VLOOKUP(Transaktionen[[#This Row],[Transaktionen]],BTT[Verwendete Transaktion (Pflichtauswahl)],1,FALSE)),"nein","ja")</f>
        <v/>
      </c>
      <c r="G2267" t="inlineStr">
        <is>
          <t>verwendet von CO-O</t>
        </is>
      </c>
    </row>
    <row r="2268">
      <c r="A2268" t="inlineStr">
        <is>
          <t>KSUC</t>
        </is>
      </c>
      <c r="B2268" t="inlineStr">
        <is>
          <t>Plan-Umlage Übersicht</t>
        </is>
      </c>
      <c r="C2268" t="inlineStr">
        <is>
          <t>CO-OM</t>
        </is>
      </c>
      <c r="D2268" s="5" t="inlineStr"/>
      <c r="E2268" t="inlineStr"/>
      <c r="F2268">
        <f>IF(ISERROR(VLOOKUP(Transaktionen[[#This Row],[Transaktionen]],BTT[Verwendete Transaktion (Pflichtauswahl)],1,FALSE)),"nein","ja")</f>
        <v/>
      </c>
      <c r="G2268" t="inlineStr">
        <is>
          <t>verwendet von CO-O</t>
        </is>
      </c>
    </row>
    <row r="2269">
      <c r="A2269" t="inlineStr">
        <is>
          <t>KSV1</t>
        </is>
      </c>
      <c r="B2269" t="inlineStr">
        <is>
          <t>Ist-Verteilung anlegen</t>
        </is>
      </c>
      <c r="C2269" t="inlineStr">
        <is>
          <t>CO-OM</t>
        </is>
      </c>
      <c r="D2269" s="5" t="n">
        <v>622</v>
      </c>
      <c r="E2269" t="inlineStr">
        <is>
          <t>DIALOG</t>
        </is>
      </c>
      <c r="F2269">
        <f>IF(ISERROR(VLOOKUP(Transaktionen[[#This Row],[Transaktionen]],BTT[Verwendete Transaktion (Pflichtauswahl)],1,FALSE)),"nein","ja")</f>
        <v/>
      </c>
      <c r="G2269" t="inlineStr">
        <is>
          <t>verwendet von CO-O</t>
        </is>
      </c>
    </row>
    <row r="2270">
      <c r="A2270" t="inlineStr">
        <is>
          <t>KSV2</t>
        </is>
      </c>
      <c r="B2270" t="inlineStr">
        <is>
          <t>Ist-Verteilung ändern</t>
        </is>
      </c>
      <c r="C2270" t="inlineStr">
        <is>
          <t>CO-OM</t>
        </is>
      </c>
      <c r="D2270" s="5" t="n">
        <v>34</v>
      </c>
      <c r="E2270" t="inlineStr">
        <is>
          <t>DIALOG</t>
        </is>
      </c>
      <c r="F2270">
        <f>IF(ISERROR(VLOOKUP(Transaktionen[[#This Row],[Transaktionen]],BTT[Verwendete Transaktion (Pflichtauswahl)],1,FALSE)),"nein","ja")</f>
        <v/>
      </c>
      <c r="G2270" t="inlineStr">
        <is>
          <t>verwendet von CO-O</t>
        </is>
      </c>
    </row>
    <row r="2271">
      <c r="A2271" t="inlineStr">
        <is>
          <t>KSV3</t>
        </is>
      </c>
      <c r="B2271" t="inlineStr">
        <is>
          <t>Ist-Verteilung anzeigen</t>
        </is>
      </c>
      <c r="C2271" t="inlineStr">
        <is>
          <t>CO-OM</t>
        </is>
      </c>
      <c r="D2271" s="5" t="n">
        <v>418</v>
      </c>
      <c r="E2271" t="inlineStr">
        <is>
          <t>DIALOG</t>
        </is>
      </c>
      <c r="F2271">
        <f>IF(ISERROR(VLOOKUP(Transaktionen[[#This Row],[Transaktionen]],BTT[Verwendete Transaktion (Pflichtauswahl)],1,FALSE)),"nein","ja")</f>
        <v/>
      </c>
      <c r="G2271" t="inlineStr">
        <is>
          <t>verwendet von CO-O</t>
        </is>
      </c>
    </row>
    <row r="2272">
      <c r="A2272" t="inlineStr">
        <is>
          <t>KSV5</t>
        </is>
      </c>
      <c r="B2272" t="inlineStr">
        <is>
          <t>Ist-Verteilung ausführen</t>
        </is>
      </c>
      <c r="C2272" t="inlineStr">
        <is>
          <t>CO-OM</t>
        </is>
      </c>
      <c r="D2272" s="5" t="n">
        <v>1191</v>
      </c>
      <c r="E2272" t="inlineStr">
        <is>
          <t>DIALOG</t>
        </is>
      </c>
      <c r="F2272">
        <f>IF(ISERROR(VLOOKUP(Transaktionen[[#This Row],[Transaktionen]],BTT[Verwendete Transaktion (Pflichtauswahl)],1,FALSE)),"nein","ja")</f>
        <v/>
      </c>
      <c r="G2272" t="inlineStr">
        <is>
          <t>verwendet von CO-O</t>
        </is>
      </c>
    </row>
    <row r="2273">
      <c r="A2273" t="inlineStr">
        <is>
          <t>KSV6</t>
        </is>
      </c>
      <c r="B2273" t="inlineStr">
        <is>
          <t>Ist-Verteilung Übersicht</t>
        </is>
      </c>
      <c r="C2273" t="inlineStr">
        <is>
          <t>CO-OM</t>
        </is>
      </c>
      <c r="D2273" s="5" t="n">
        <v>32</v>
      </c>
      <c r="E2273" t="inlineStr">
        <is>
          <t>DIALOG</t>
        </is>
      </c>
      <c r="F2273">
        <f>IF(ISERROR(VLOOKUP(Transaktionen[[#This Row],[Transaktionen]],BTT[Verwendete Transaktion (Pflichtauswahl)],1,FALSE)),"nein","ja")</f>
        <v/>
      </c>
      <c r="G2273" t="inlineStr">
        <is>
          <t>verwendet von CO-O</t>
        </is>
      </c>
    </row>
    <row r="2274">
      <c r="A2274" t="inlineStr">
        <is>
          <t>KSVB</t>
        </is>
      </c>
      <c r="B2274" t="inlineStr">
        <is>
          <t>Plan-Verteilung ausführen</t>
        </is>
      </c>
      <c r="C2274" t="inlineStr">
        <is>
          <t>CO-OM</t>
        </is>
      </c>
      <c r="D2274" s="5" t="inlineStr"/>
      <c r="E2274" t="inlineStr"/>
      <c r="F2274">
        <f>IF(ISERROR(VLOOKUP(Transaktionen[[#This Row],[Transaktionen]],BTT[Verwendete Transaktion (Pflichtauswahl)],1,FALSE)),"nein","ja")</f>
        <v/>
      </c>
      <c r="G2274" t="inlineStr">
        <is>
          <t>verwendet von CO-O</t>
        </is>
      </c>
    </row>
    <row r="2275">
      <c r="A2275" t="inlineStr">
        <is>
          <t>KSVC</t>
        </is>
      </c>
      <c r="B2275" t="inlineStr">
        <is>
          <t>Plan-Verteilung Übersicht</t>
        </is>
      </c>
      <c r="C2275" t="inlineStr">
        <is>
          <t>CO-OM</t>
        </is>
      </c>
      <c r="D2275" s="5" t="inlineStr"/>
      <c r="E2275" t="inlineStr"/>
      <c r="F2275">
        <f>IF(ISERROR(VLOOKUP(Transaktionen[[#This Row],[Transaktionen]],BTT[Verwendete Transaktion (Pflichtauswahl)],1,FALSE)),"nein","ja")</f>
        <v/>
      </c>
      <c r="G2275" t="inlineStr">
        <is>
          <t>verwendet von CO-O</t>
        </is>
      </c>
    </row>
    <row r="2276">
      <c r="A2276" t="inlineStr">
        <is>
          <t>KSW2</t>
        </is>
      </c>
      <c r="B2276" t="inlineStr">
        <is>
          <t>Periodische Umbuchung ändern</t>
        </is>
      </c>
      <c r="C2276" t="inlineStr">
        <is>
          <t>CO-OM</t>
        </is>
      </c>
      <c r="D2276" s="5" t="inlineStr"/>
      <c r="E2276" t="inlineStr"/>
      <c r="F2276">
        <f>IF(ISERROR(VLOOKUP(Transaktionen[[#This Row],[Transaktionen]],BTT[Verwendete Transaktion (Pflichtauswahl)],1,FALSE)),"nein","ja")</f>
        <v/>
      </c>
      <c r="G2276" t="inlineStr">
        <is>
          <t>in neuester Auswertung von Steffen nicht mehr vorhanden</t>
        </is>
      </c>
    </row>
    <row r="2277">
      <c r="A2277" t="inlineStr">
        <is>
          <t>KZA1</t>
        </is>
      </c>
      <c r="B2277" t="inlineStr">
        <is>
          <t>GMK-Zuschläge auswählen</t>
        </is>
      </c>
      <c r="C2277" t="inlineStr">
        <is>
          <t>CO-OM</t>
        </is>
      </c>
      <c r="D2277" s="5" t="n">
        <v>54</v>
      </c>
      <c r="E2277" t="inlineStr">
        <is>
          <t>DIALOG</t>
        </is>
      </c>
      <c r="F2277">
        <f>IF(ISERROR(VLOOKUP(Transaktionen[[#This Row],[Transaktionen]],BTT[Verwendete Transaktion (Pflichtauswahl)],1,FALSE)),"nein","ja")</f>
        <v/>
      </c>
    </row>
    <row r="2278">
      <c r="A2278" t="inlineStr">
        <is>
          <t>KZE2</t>
        </is>
      </c>
      <c r="B2278" t="inlineStr">
        <is>
          <t>Entlastung pflegen</t>
        </is>
      </c>
      <c r="C2278" t="inlineStr">
        <is>
          <t>CO-OM</t>
        </is>
      </c>
      <c r="D2278" s="5" t="n">
        <v>36</v>
      </c>
      <c r="E2278" t="inlineStr">
        <is>
          <t>DIALOG</t>
        </is>
      </c>
      <c r="F2278">
        <f>IF(ISERROR(VLOOKUP(Transaktionen[[#This Row],[Transaktionen]],BTT[Verwendete Transaktion (Pflichtauswahl)],1,FALSE)),"nein","ja")</f>
        <v/>
      </c>
    </row>
    <row r="2279">
      <c r="A2279" t="inlineStr">
        <is>
          <t>KZS2</t>
        </is>
      </c>
      <c r="B2279" t="inlineStr">
        <is>
          <t>Kalkulationsschema pflegen</t>
        </is>
      </c>
      <c r="C2279" t="inlineStr">
        <is>
          <t>CO-OM</t>
        </is>
      </c>
      <c r="D2279" s="5" t="n">
        <v>54</v>
      </c>
      <c r="E2279" t="inlineStr">
        <is>
          <t>DIALOG</t>
        </is>
      </c>
      <c r="F2279">
        <f>IF(ISERROR(VLOOKUP(Transaktionen[[#This Row],[Transaktionen]],BTT[Verwendete Transaktion (Pflichtauswahl)],1,FALSE)),"nein","ja")</f>
        <v/>
      </c>
    </row>
    <row r="2280">
      <c r="A2280" t="inlineStr">
        <is>
          <t>LDAP</t>
        </is>
      </c>
      <c r="B2280" t="inlineStr">
        <is>
          <t>LDAP Customizing &amp; Test</t>
        </is>
      </c>
      <c r="C2280" t="inlineStr">
        <is>
          <t>CA</t>
        </is>
      </c>
      <c r="D2280" s="5" t="n">
        <v>2952</v>
      </c>
      <c r="E2280" t="inlineStr">
        <is>
          <t>DIALOG</t>
        </is>
      </c>
      <c r="F2280">
        <f>IF(ISERROR(VLOOKUP(Transaktionen[[#This Row],[Transaktionen]],BTT[Verwendete Transaktion (Pflichtauswahl)],1,FALSE)),"nein","ja")</f>
        <v/>
      </c>
    </row>
    <row r="2281">
      <c r="A2281" t="inlineStr">
        <is>
          <t>LDAPMAP</t>
        </is>
      </c>
      <c r="B2281" t="inlineStr">
        <is>
          <t>LDAP-Attributzuordnung verwalten</t>
        </is>
      </c>
      <c r="C2281" t="inlineStr">
        <is>
          <t>BC</t>
        </is>
      </c>
      <c r="D2281" s="5" t="n">
        <v>12</v>
      </c>
      <c r="E2281" t="inlineStr">
        <is>
          <t>DIALOG</t>
        </is>
      </c>
      <c r="F2281">
        <f>IF(ISERROR(VLOOKUP(Transaktionen[[#This Row],[Transaktionen]],BTT[Verwendete Transaktion (Pflichtauswahl)],1,FALSE)),"nein","ja")</f>
        <v/>
      </c>
    </row>
    <row r="2282">
      <c r="A2282" t="inlineStr">
        <is>
          <t>LSMW</t>
        </is>
      </c>
      <c r="B2282" t="inlineStr">
        <is>
          <t>Legacy System Migration Workbench</t>
        </is>
      </c>
      <c r="C2282" t="inlineStr">
        <is>
          <t>BC</t>
        </is>
      </c>
      <c r="D2282" s="5" t="inlineStr"/>
      <c r="E2282" t="inlineStr"/>
      <c r="F2282">
        <f>IF(ISERROR(VLOOKUP(Transaktionen[[#This Row],[Transaktionen]],BTT[Verwendete Transaktion (Pflichtauswahl)],1,FALSE)),"nein","ja")</f>
        <v/>
      </c>
      <c r="G2282" t="inlineStr">
        <is>
          <t>in neuester Auswertung von Steffen nicht mehr vorhanden</t>
        </is>
      </c>
    </row>
    <row r="2283">
      <c r="A2283" t="inlineStr">
        <is>
          <t>M/61</t>
        </is>
      </c>
      <c r="B2283" t="inlineStr">
        <is>
          <t>Nachrichten: KondTab anz. Bestellung</t>
        </is>
      </c>
      <c r="C2283" t="inlineStr">
        <is>
          <t>MM</t>
        </is>
      </c>
      <c r="D2283" s="5" t="inlineStr"/>
      <c r="E2283" t="inlineStr"/>
      <c r="F2283">
        <f>IF(ISERROR(VLOOKUP(Transaktionen[[#This Row],[Transaktionen]],BTT[Verwendete Transaktion (Pflichtauswahl)],1,FALSE)),"nein","ja")</f>
        <v/>
      </c>
      <c r="G2283" t="inlineStr">
        <is>
          <t>in neuer Liste  Dialog nicht enthalten</t>
        </is>
      </c>
    </row>
    <row r="2284">
      <c r="A2284" t="inlineStr">
        <is>
          <t>MASS</t>
        </is>
      </c>
      <c r="B2284" t="inlineStr">
        <is>
          <t>Massenänderung</t>
        </is>
      </c>
      <c r="C2284" t="inlineStr">
        <is>
          <t>BC</t>
        </is>
      </c>
      <c r="D2284" s="5" t="n">
        <v>654</v>
      </c>
      <c r="E2284" t="inlineStr">
        <is>
          <t>DIALOG</t>
        </is>
      </c>
      <c r="F2284">
        <f>IF(ISERROR(VLOOKUP(Transaktionen[[#This Row],[Transaktionen]],BTT[Verwendete Transaktion (Pflichtauswahl)],1,FALSE)),"nein","ja")</f>
        <v/>
      </c>
    </row>
    <row r="2285">
      <c r="A2285" t="inlineStr">
        <is>
          <t>MASSD</t>
        </is>
      </c>
      <c r="B2285" t="inlineStr">
        <is>
          <t>Massenpflege</t>
        </is>
      </c>
      <c r="C2285" t="inlineStr">
        <is>
          <t>CA</t>
        </is>
      </c>
      <c r="D2285" s="5" t="n">
        <v>5243</v>
      </c>
      <c r="E2285" t="inlineStr">
        <is>
          <t>DIALOG</t>
        </is>
      </c>
      <c r="F2285">
        <f>IF(ISERROR(VLOOKUP(Transaktionen[[#This Row],[Transaktionen]],BTT[Verwendete Transaktion (Pflichtauswahl)],1,FALSE)),"nein","ja")</f>
        <v/>
      </c>
    </row>
    <row r="2286">
      <c r="A2286" t="inlineStr">
        <is>
          <t>MB01</t>
        </is>
      </c>
      <c r="B2286" t="inlineStr">
        <is>
          <t>Wareneingang zur Bestellung buchen</t>
        </is>
      </c>
      <c r="C2286" t="inlineStr">
        <is>
          <t>MM</t>
        </is>
      </c>
      <c r="D2286" s="5" t="inlineStr"/>
      <c r="E2286" t="inlineStr"/>
      <c r="F2286">
        <f>IF(ISERROR(VLOOKUP(Transaktionen[[#This Row],[Transaktionen]],BTT[Verwendete Transaktion (Pflichtauswahl)],1,FALSE)),"nein","ja")</f>
        <v/>
      </c>
      <c r="G2286" t="inlineStr">
        <is>
          <t>veraltete Transaktion</t>
        </is>
      </c>
    </row>
    <row r="2287">
      <c r="A2287" t="inlineStr">
        <is>
          <t>MB02</t>
        </is>
      </c>
      <c r="B2287" t="inlineStr">
        <is>
          <t>Materialbeleg ändern</t>
        </is>
      </c>
      <c r="C2287" t="inlineStr">
        <is>
          <t>MM</t>
        </is>
      </c>
      <c r="D2287" s="5" t="n">
        <v>43856</v>
      </c>
      <c r="E2287" t="inlineStr">
        <is>
          <t>DIALOG</t>
        </is>
      </c>
      <c r="F2287">
        <f>IF(ISERROR(VLOOKUP(Transaktionen[[#This Row],[Transaktionen]],BTT[Verwendete Transaktion (Pflichtauswahl)],1,FALSE)),"nein","ja")</f>
        <v/>
      </c>
    </row>
    <row r="2288">
      <c r="A2288" t="inlineStr">
        <is>
          <t>MB03</t>
        </is>
      </c>
      <c r="B2288" t="inlineStr">
        <is>
          <t>Materialbeleg anzeigen</t>
        </is>
      </c>
      <c r="C2288" t="inlineStr">
        <is>
          <t>MM</t>
        </is>
      </c>
      <c r="D2288" s="5" t="n">
        <v>188262</v>
      </c>
      <c r="E2288" t="inlineStr">
        <is>
          <t>DIALOG</t>
        </is>
      </c>
      <c r="F2288">
        <f>IF(ISERROR(VLOOKUP(Transaktionen[[#This Row],[Transaktionen]],BTT[Verwendete Transaktion (Pflichtauswahl)],1,FALSE)),"nein","ja")</f>
        <v/>
      </c>
    </row>
    <row r="2289">
      <c r="A2289" t="inlineStr">
        <is>
          <t>MB1A</t>
        </is>
      </c>
      <c r="B2289" t="inlineStr">
        <is>
          <t>Warenentnahme</t>
        </is>
      </c>
      <c r="C2289" t="inlineStr">
        <is>
          <t>MM</t>
        </is>
      </c>
      <c r="D2289" s="5" t="n">
        <v>479376</v>
      </c>
      <c r="E2289" t="inlineStr">
        <is>
          <t>DIALOG</t>
        </is>
      </c>
      <c r="F2289">
        <f>IF(ISERROR(VLOOKUP(Transaktionen[[#This Row],[Transaktionen]],BTT[Verwendete Transaktion (Pflichtauswahl)],1,FALSE)),"nein","ja")</f>
        <v/>
      </c>
    </row>
    <row r="2290">
      <c r="A2290" t="inlineStr">
        <is>
          <t>MB1B</t>
        </is>
      </c>
      <c r="B2290" t="inlineStr">
        <is>
          <t>Umbuchung</t>
        </is>
      </c>
      <c r="C2290" t="inlineStr">
        <is>
          <t>MM</t>
        </is>
      </c>
      <c r="D2290" s="5" t="n">
        <v>66826</v>
      </c>
      <c r="E2290" t="inlineStr">
        <is>
          <t>DIALOG</t>
        </is>
      </c>
      <c r="F2290">
        <f>IF(ISERROR(VLOOKUP(Transaktionen[[#This Row],[Transaktionen]],BTT[Verwendete Transaktion (Pflichtauswahl)],1,FALSE)),"nein","ja")</f>
        <v/>
      </c>
    </row>
    <row r="2291">
      <c r="A2291" t="inlineStr">
        <is>
          <t>MB1C</t>
        </is>
      </c>
      <c r="B2291" t="inlineStr">
        <is>
          <t>Wareneingang Sonstige</t>
        </is>
      </c>
      <c r="C2291" t="inlineStr">
        <is>
          <t>MM</t>
        </is>
      </c>
      <c r="D2291" s="5" t="n">
        <v>3123</v>
      </c>
      <c r="E2291" t="inlineStr">
        <is>
          <t>DIALOG</t>
        </is>
      </c>
      <c r="F2291">
        <f>IF(ISERROR(VLOOKUP(Transaktionen[[#This Row],[Transaktionen]],BTT[Verwendete Transaktion (Pflichtauswahl)],1,FALSE)),"nein","ja")</f>
        <v/>
      </c>
    </row>
    <row r="2292">
      <c r="A2292" t="inlineStr">
        <is>
          <t>MB21</t>
        </is>
      </c>
      <c r="B2292" t="inlineStr">
        <is>
          <t>Reservierung anlegen</t>
        </is>
      </c>
      <c r="C2292" t="inlineStr">
        <is>
          <t>MM</t>
        </is>
      </c>
      <c r="D2292" s="5" t="n">
        <v>672448</v>
      </c>
      <c r="E2292" t="inlineStr">
        <is>
          <t>DIALOG</t>
        </is>
      </c>
      <c r="F2292">
        <f>IF(ISERROR(VLOOKUP(Transaktionen[[#This Row],[Transaktionen]],BTT[Verwendete Transaktion (Pflichtauswahl)],1,FALSE)),"nein","ja")</f>
        <v/>
      </c>
    </row>
    <row r="2293">
      <c r="A2293" t="inlineStr">
        <is>
          <t>MB22</t>
        </is>
      </c>
      <c r="B2293" t="inlineStr">
        <is>
          <t>Reservierung ändern</t>
        </is>
      </c>
      <c r="C2293" t="inlineStr">
        <is>
          <t>MM</t>
        </is>
      </c>
      <c r="D2293" s="5" t="n">
        <v>126734</v>
      </c>
      <c r="E2293" t="inlineStr">
        <is>
          <t>DIALOG</t>
        </is>
      </c>
      <c r="F2293">
        <f>IF(ISERROR(VLOOKUP(Transaktionen[[#This Row],[Transaktionen]],BTT[Verwendete Transaktion (Pflichtauswahl)],1,FALSE)),"nein","ja")</f>
        <v/>
      </c>
    </row>
    <row r="2294">
      <c r="A2294" t="inlineStr">
        <is>
          <t>MB23</t>
        </is>
      </c>
      <c r="B2294" t="inlineStr">
        <is>
          <t>Reservierung anzeigen</t>
        </is>
      </c>
      <c r="C2294" t="inlineStr">
        <is>
          <t>MM</t>
        </is>
      </c>
      <c r="D2294" s="5" t="n">
        <v>228476</v>
      </c>
      <c r="E2294" t="inlineStr">
        <is>
          <t>DIALOG</t>
        </is>
      </c>
      <c r="F2294">
        <f>IF(ISERROR(VLOOKUP(Transaktionen[[#This Row],[Transaktionen]],BTT[Verwendete Transaktion (Pflichtauswahl)],1,FALSE)),"nein","ja")</f>
        <v/>
      </c>
    </row>
    <row r="2295">
      <c r="A2295" t="inlineStr">
        <is>
          <t>MB24</t>
        </is>
      </c>
      <c r="B2295" t="inlineStr">
        <is>
          <t>Reservierungsliste</t>
        </is>
      </c>
      <c r="C2295" t="inlineStr">
        <is>
          <t>MM</t>
        </is>
      </c>
      <c r="D2295" s="5" t="n">
        <v>4906</v>
      </c>
      <c r="E2295" t="inlineStr">
        <is>
          <t>DIALOG</t>
        </is>
      </c>
      <c r="F2295">
        <f>IF(ISERROR(VLOOKUP(Transaktionen[[#This Row],[Transaktionen]],BTT[Verwendete Transaktion (Pflichtauswahl)],1,FALSE)),"nein","ja")</f>
        <v/>
      </c>
    </row>
    <row r="2296">
      <c r="A2296" t="inlineStr">
        <is>
          <t>MB25</t>
        </is>
      </c>
      <c r="B2296" t="inlineStr">
        <is>
          <t>Reservierungsliste</t>
        </is>
      </c>
      <c r="C2296" t="inlineStr">
        <is>
          <t>MM</t>
        </is>
      </c>
      <c r="D2296" s="5" t="n">
        <v>8851</v>
      </c>
      <c r="E2296" t="inlineStr">
        <is>
          <t>DIALOG</t>
        </is>
      </c>
      <c r="F2296">
        <f>IF(ISERROR(VLOOKUP(Transaktionen[[#This Row],[Transaktionen]],BTT[Verwendete Transaktion (Pflichtauswahl)],1,FALSE)),"nein","ja")</f>
        <v/>
      </c>
    </row>
    <row r="2297">
      <c r="A2297" t="inlineStr">
        <is>
          <t>MB31</t>
        </is>
      </c>
      <c r="B2297" t="inlineStr">
        <is>
          <t>Wareneingang zum Fertigungsauftrag</t>
        </is>
      </c>
      <c r="C2297" t="inlineStr">
        <is>
          <t>MM</t>
        </is>
      </c>
      <c r="D2297" s="5" t="n">
        <v>845</v>
      </c>
      <c r="E2297" t="inlineStr">
        <is>
          <t>DIALOG</t>
        </is>
      </c>
      <c r="F2297">
        <f>IF(ISERROR(VLOOKUP(Transaktionen[[#This Row],[Transaktionen]],BTT[Verwendete Transaktion (Pflichtauswahl)],1,FALSE)),"nein","ja")</f>
        <v/>
      </c>
    </row>
    <row r="2298">
      <c r="A2298" t="inlineStr">
        <is>
          <t>MB51</t>
        </is>
      </c>
      <c r="B2298" t="inlineStr">
        <is>
          <t>Materialbelegliste</t>
        </is>
      </c>
      <c r="C2298" t="inlineStr">
        <is>
          <t>MM</t>
        </is>
      </c>
      <c r="D2298" s="5" t="n">
        <v>555368</v>
      </c>
      <c r="E2298" t="inlineStr">
        <is>
          <t>DIALOG</t>
        </is>
      </c>
      <c r="F2298">
        <f>IF(ISERROR(VLOOKUP(Transaktionen[[#This Row],[Transaktionen]],BTT[Verwendete Transaktion (Pflichtauswahl)],1,FALSE)),"nein","ja")</f>
        <v/>
      </c>
    </row>
    <row r="2299">
      <c r="A2299" t="inlineStr">
        <is>
          <t>MB52</t>
        </is>
      </c>
      <c r="B2299" t="inlineStr">
        <is>
          <t>Lagerbestandsliste</t>
        </is>
      </c>
      <c r="C2299" t="inlineStr">
        <is>
          <t>MM</t>
        </is>
      </c>
      <c r="D2299" s="5" t="n">
        <v>153968</v>
      </c>
      <c r="E2299" t="inlineStr">
        <is>
          <t>DIALOG</t>
        </is>
      </c>
      <c r="F2299">
        <f>IF(ISERROR(VLOOKUP(Transaktionen[[#This Row],[Transaktionen]],BTT[Verwendete Transaktion (Pflichtauswahl)],1,FALSE)),"nein","ja")</f>
        <v/>
      </c>
    </row>
    <row r="2300">
      <c r="A2300" t="inlineStr">
        <is>
          <t>MB53</t>
        </is>
      </c>
      <c r="B2300" t="inlineStr">
        <is>
          <t>Werksverfügbarkeit anzeigen</t>
        </is>
      </c>
      <c r="C2300" t="inlineStr">
        <is>
          <t>MM</t>
        </is>
      </c>
      <c r="D2300" s="5" t="n">
        <v>50342</v>
      </c>
      <c r="E2300" t="inlineStr">
        <is>
          <t>DIALOG</t>
        </is>
      </c>
      <c r="F2300">
        <f>IF(ISERROR(VLOOKUP(Transaktionen[[#This Row],[Transaktionen]],BTT[Verwendete Transaktion (Pflichtauswahl)],1,FALSE)),"nein","ja")</f>
        <v/>
      </c>
    </row>
    <row r="2301">
      <c r="A2301" t="inlineStr">
        <is>
          <t>MB56</t>
        </is>
      </c>
      <c r="B2301" t="inlineStr">
        <is>
          <t>Chargenverwendungsnachweis auswerten</t>
        </is>
      </c>
      <c r="C2301" t="inlineStr">
        <is>
          <t>MM</t>
        </is>
      </c>
      <c r="D2301" s="5" t="n">
        <v>1</v>
      </c>
      <c r="E2301" t="inlineStr">
        <is>
          <t>DIALOG</t>
        </is>
      </c>
      <c r="F2301">
        <f>IF(ISERROR(VLOOKUP(Transaktionen[[#This Row],[Transaktionen]],BTT[Verwendete Transaktion (Pflichtauswahl)],1,FALSE)),"nein","ja")</f>
        <v/>
      </c>
    </row>
    <row r="2302">
      <c r="A2302" t="inlineStr">
        <is>
          <t>MB59</t>
        </is>
      </c>
      <c r="B2302" t="inlineStr">
        <is>
          <t>Materialbelegliste</t>
        </is>
      </c>
      <c r="C2302" t="inlineStr">
        <is>
          <t>MM</t>
        </is>
      </c>
      <c r="D2302" s="5" t="n">
        <v>72</v>
      </c>
      <c r="E2302" t="inlineStr"/>
      <c r="F2302">
        <f>IF(ISERROR(VLOOKUP(Transaktionen[[#This Row],[Transaktionen]],BTT[Verwendete Transaktion (Pflichtauswahl)],1,FALSE)),"nein","ja")</f>
        <v/>
      </c>
      <c r="G2302" t="inlineStr">
        <is>
          <t>*</t>
        </is>
      </c>
    </row>
    <row r="2303">
      <c r="A2303" t="inlineStr">
        <is>
          <t>MB5B</t>
        </is>
      </c>
      <c r="B2303" t="inlineStr">
        <is>
          <t>Bestände zum Buchungsdatum</t>
        </is>
      </c>
      <c r="C2303" t="inlineStr">
        <is>
          <t>MM</t>
        </is>
      </c>
      <c r="D2303" s="5" t="n">
        <v>87284</v>
      </c>
      <c r="E2303" t="inlineStr">
        <is>
          <t>DIALOG</t>
        </is>
      </c>
      <c r="F2303">
        <f>IF(ISERROR(VLOOKUP(Transaktionen[[#This Row],[Transaktionen]],BTT[Verwendete Transaktion (Pflichtauswahl)],1,FALSE)),"nein","ja")</f>
        <v/>
      </c>
    </row>
    <row r="2304">
      <c r="A2304" t="inlineStr">
        <is>
          <t>MB5L</t>
        </is>
      </c>
      <c r="B2304" t="inlineStr">
        <is>
          <t>Bestandswertliste: Saldendarstellung</t>
        </is>
      </c>
      <c r="C2304" t="inlineStr">
        <is>
          <t>MM</t>
        </is>
      </c>
      <c r="D2304" s="5" t="n">
        <v>301</v>
      </c>
      <c r="E2304" t="inlineStr">
        <is>
          <t>DIALOG</t>
        </is>
      </c>
      <c r="F2304">
        <f>IF(ISERROR(VLOOKUP(Transaktionen[[#This Row],[Transaktionen]],BTT[Verwendete Transaktion (Pflichtauswahl)],1,FALSE)),"nein","ja")</f>
        <v/>
      </c>
    </row>
    <row r="2305">
      <c r="A2305" t="inlineStr">
        <is>
          <t>MB5M</t>
        </is>
      </c>
      <c r="B2305" t="inlineStr">
        <is>
          <t>MHD/Herstelldatum</t>
        </is>
      </c>
      <c r="C2305" t="inlineStr">
        <is>
          <t>MM</t>
        </is>
      </c>
      <c r="D2305" s="5" t="n">
        <v>10</v>
      </c>
      <c r="E2305" t="inlineStr">
        <is>
          <t>DIALOG</t>
        </is>
      </c>
      <c r="F2305">
        <f>IF(ISERROR(VLOOKUP(Transaktionen[[#This Row],[Transaktionen]],BTT[Verwendete Transaktion (Pflichtauswahl)],1,FALSE)),"nein","ja")</f>
        <v/>
      </c>
      <c r="G2305" t="inlineStr">
        <is>
          <t>*</t>
        </is>
      </c>
    </row>
    <row r="2306">
      <c r="A2306" t="inlineStr">
        <is>
          <t>MB5T</t>
        </is>
      </c>
      <c r="B2306" t="inlineStr">
        <is>
          <t>Transitbestand Bk</t>
        </is>
      </c>
      <c r="C2306" t="inlineStr">
        <is>
          <t>MM</t>
        </is>
      </c>
      <c r="D2306" s="5" t="n">
        <v>7</v>
      </c>
      <c r="E2306" t="inlineStr"/>
      <c r="F2306">
        <f>IF(ISERROR(VLOOKUP(Transaktionen[[#This Row],[Transaktionen]],BTT[Verwendete Transaktion (Pflichtauswahl)],1,FALSE)),"nein","ja")</f>
        <v/>
      </c>
    </row>
    <row r="2307">
      <c r="A2307" t="inlineStr">
        <is>
          <t>MB90</t>
        </is>
      </c>
      <c r="B2307" t="inlineStr">
        <is>
          <t>Nachrichtenbearb. für Materialbelege</t>
        </is>
      </c>
      <c r="C2307" t="inlineStr">
        <is>
          <t>MM</t>
        </is>
      </c>
      <c r="D2307" s="5" t="n">
        <v>3298</v>
      </c>
      <c r="E2307" t="inlineStr">
        <is>
          <t>DIALOG</t>
        </is>
      </c>
      <c r="F2307">
        <f>IF(ISERROR(VLOOKUP(Transaktionen[[#This Row],[Transaktionen]],BTT[Verwendete Transaktion (Pflichtauswahl)],1,FALSE)),"nein","ja")</f>
        <v/>
      </c>
    </row>
    <row r="2308">
      <c r="A2308" t="inlineStr">
        <is>
          <t>MBAL</t>
        </is>
      </c>
      <c r="B2308" t="inlineStr">
        <is>
          <t>Materialbelege Archiv lesen</t>
        </is>
      </c>
      <c r="C2308" t="inlineStr">
        <is>
          <t>MM</t>
        </is>
      </c>
      <c r="D2308" s="5" t="n">
        <v>12</v>
      </c>
      <c r="E2308" t="inlineStr">
        <is>
          <t>DIALOG</t>
        </is>
      </c>
      <c r="F2308">
        <f>IF(ISERROR(VLOOKUP(Transaktionen[[#This Row],[Transaktionen]],BTT[Verwendete Transaktion (Pflichtauswahl)],1,FALSE)),"nein","ja")</f>
        <v/>
      </c>
    </row>
    <row r="2309">
      <c r="A2309" t="inlineStr">
        <is>
          <t>MBBS</t>
        </is>
      </c>
      <c r="B2309" t="inlineStr">
        <is>
          <t>Bewerteten Sonderbestand anzeigen</t>
        </is>
      </c>
      <c r="C2309" t="inlineStr">
        <is>
          <t>MM</t>
        </is>
      </c>
      <c r="D2309" s="5" t="n">
        <v>4</v>
      </c>
      <c r="E2309" t="inlineStr">
        <is>
          <t>DIALOG</t>
        </is>
      </c>
      <c r="F2309">
        <f>IF(ISERROR(VLOOKUP(Transaktionen[[#This Row],[Transaktionen]],BTT[Verwendete Transaktion (Pflichtauswahl)],1,FALSE)),"nein","ja")</f>
        <v/>
      </c>
    </row>
    <row r="2310">
      <c r="A2310" t="inlineStr">
        <is>
          <t>MBGR</t>
        </is>
      </c>
      <c r="B2310" t="inlineStr">
        <is>
          <t>MatBeleg zum Grund der Bewegung anz.</t>
        </is>
      </c>
      <c r="C2310" t="inlineStr">
        <is>
          <t>MM</t>
        </is>
      </c>
      <c r="D2310" s="5" t="n">
        <v>12</v>
      </c>
      <c r="E2310" t="inlineStr">
        <is>
          <t>DIALOG</t>
        </is>
      </c>
      <c r="F2310">
        <f>IF(ISERROR(VLOOKUP(Transaktionen[[#This Row],[Transaktionen]],BTT[Verwendete Transaktion (Pflichtauswahl)],1,FALSE)),"nein","ja")</f>
        <v/>
      </c>
    </row>
    <row r="2311">
      <c r="A2311" t="inlineStr">
        <is>
          <t>MBRL</t>
        </is>
      </c>
      <c r="B2311" t="inlineStr">
        <is>
          <t>Rücklieferung zum Materialbeleg</t>
        </is>
      </c>
      <c r="C2311" t="inlineStr">
        <is>
          <t>MM</t>
        </is>
      </c>
      <c r="D2311" s="5" t="n">
        <v>152</v>
      </c>
      <c r="E2311" t="inlineStr">
        <is>
          <t>DIALOG</t>
        </is>
      </c>
      <c r="F2311">
        <f>IF(ISERROR(VLOOKUP(Transaktionen[[#This Row],[Transaktionen]],BTT[Verwendete Transaktion (Pflichtauswahl)],1,FALSE)),"nein","ja")</f>
        <v/>
      </c>
    </row>
    <row r="2312">
      <c r="A2312" t="inlineStr">
        <is>
          <t>MBSL</t>
        </is>
      </c>
      <c r="B2312" t="inlineStr">
        <is>
          <t>Materialbeleg kopieren</t>
        </is>
      </c>
      <c r="C2312" t="inlineStr">
        <is>
          <t>MM</t>
        </is>
      </c>
      <c r="D2312" s="5" t="n">
        <v>2</v>
      </c>
      <c r="E2312" t="inlineStr">
        <is>
          <t>DIALOG</t>
        </is>
      </c>
      <c r="F2312">
        <f>IF(ISERROR(VLOOKUP(Transaktionen[[#This Row],[Transaktionen]],BTT[Verwendete Transaktion (Pflichtauswahl)],1,FALSE)),"nein","ja")</f>
        <v/>
      </c>
    </row>
    <row r="2313">
      <c r="A2313" t="inlineStr">
        <is>
          <t>MBSM</t>
        </is>
      </c>
      <c r="B2313" t="inlineStr">
        <is>
          <t>Stornierte Materialbelege anzeigen</t>
        </is>
      </c>
      <c r="C2313" t="inlineStr">
        <is>
          <t>MM</t>
        </is>
      </c>
      <c r="D2313" s="5" t="n">
        <v>4</v>
      </c>
      <c r="E2313" t="inlineStr">
        <is>
          <t>DIALOG</t>
        </is>
      </c>
      <c r="F2313">
        <f>IF(ISERROR(VLOOKUP(Transaktionen[[#This Row],[Transaktionen]],BTT[Verwendete Transaktion (Pflichtauswahl)],1,FALSE)),"nein","ja")</f>
        <v/>
      </c>
    </row>
    <row r="2314">
      <c r="A2314" t="inlineStr">
        <is>
          <t>MBST</t>
        </is>
      </c>
      <c r="B2314" t="inlineStr">
        <is>
          <t>Materialbeleg stornieren</t>
        </is>
      </c>
      <c r="C2314" t="inlineStr">
        <is>
          <t>MM</t>
        </is>
      </c>
      <c r="D2314" s="5" t="n">
        <v>10437</v>
      </c>
      <c r="E2314" t="inlineStr">
        <is>
          <t>DIALOG</t>
        </is>
      </c>
      <c r="F2314">
        <f>IF(ISERROR(VLOOKUP(Transaktionen[[#This Row],[Transaktionen]],BTT[Verwendete Transaktion (Pflichtauswahl)],1,FALSE)),"nein","ja")</f>
        <v/>
      </c>
    </row>
    <row r="2315">
      <c r="A2315" t="inlineStr">
        <is>
          <t>MBSU</t>
        </is>
      </c>
      <c r="B2315" t="inlineStr">
        <is>
          <t>Materialbeleg einlagern: Einstieg</t>
        </is>
      </c>
      <c r="C2315" t="inlineStr">
        <is>
          <t>MM</t>
        </is>
      </c>
      <c r="D2315" s="5" t="n">
        <v>1</v>
      </c>
      <c r="E2315" t="inlineStr"/>
      <c r="F2315">
        <f>IF(ISERROR(VLOOKUP(Transaktionen[[#This Row],[Transaktionen]],BTT[Verwendete Transaktion (Pflichtauswahl)],1,FALSE)),"nein","ja")</f>
        <v/>
      </c>
      <c r="G2315" t="inlineStr">
        <is>
          <t>veraltete Transaktion</t>
        </is>
      </c>
    </row>
    <row r="2316">
      <c r="A2316" t="inlineStr">
        <is>
          <t>MBVR</t>
        </is>
      </c>
      <c r="B2316" t="inlineStr">
        <is>
          <t>Verwaltungsprogramm: Reservierungen</t>
        </is>
      </c>
      <c r="C2316" t="inlineStr">
        <is>
          <t>MM</t>
        </is>
      </c>
      <c r="D2316" s="5" t="n">
        <v>206</v>
      </c>
      <c r="E2316" t="inlineStr">
        <is>
          <t>DIALOG</t>
        </is>
      </c>
      <c r="F2316">
        <f>IF(ISERROR(VLOOKUP(Transaktionen[[#This Row],[Transaktionen]],BTT[Verwendete Transaktion (Pflichtauswahl)],1,FALSE)),"nein","ja")</f>
        <v/>
      </c>
    </row>
    <row r="2317">
      <c r="A2317" t="inlineStr">
        <is>
          <t>MC.1</t>
        </is>
      </c>
      <c r="B2317" t="inlineStr">
        <is>
          <t>BCO: Werksanalyse-Selektion Bestand</t>
        </is>
      </c>
      <c r="C2317" t="inlineStr">
        <is>
          <t>MM</t>
        </is>
      </c>
      <c r="D2317" s="5" t="inlineStr"/>
      <c r="E2317" t="inlineStr"/>
      <c r="F2317">
        <f>IF(ISERROR(VLOOKUP(Transaktionen[[#This Row],[Transaktionen]],BTT[Verwendete Transaktion (Pflichtauswahl)],1,FALSE)),"nein","ja")</f>
        <v/>
      </c>
      <c r="G2317" t="inlineStr">
        <is>
          <t xml:space="preserve">LIS gehört zu Reporting </t>
        </is>
      </c>
    </row>
    <row r="2318">
      <c r="A2318" t="inlineStr">
        <is>
          <t>MC.2</t>
        </is>
      </c>
      <c r="B2318" t="inlineStr">
        <is>
          <t>BCO: Werksanalyse-Selektion Zu/Abg.</t>
        </is>
      </c>
      <c r="C2318" t="inlineStr">
        <is>
          <t>MM</t>
        </is>
      </c>
      <c r="D2318" s="5" t="inlineStr"/>
      <c r="E2318" t="inlineStr"/>
      <c r="F2318">
        <f>IF(ISERROR(VLOOKUP(Transaktionen[[#This Row],[Transaktionen]],BTT[Verwendete Transaktion (Pflichtauswahl)],1,FALSE)),"nein","ja")</f>
        <v/>
      </c>
      <c r="G2318" t="inlineStr">
        <is>
          <t xml:space="preserve">LIS gehört zu Reporting </t>
        </is>
      </c>
    </row>
    <row r="2319">
      <c r="A2319" t="inlineStr">
        <is>
          <t>MC.3</t>
        </is>
      </c>
      <c r="B2319" t="inlineStr">
        <is>
          <t>BCO: Werksanalyse-Selektion Umschlag</t>
        </is>
      </c>
      <c r="C2319" t="inlineStr">
        <is>
          <t>MM</t>
        </is>
      </c>
      <c r="D2319" s="5" t="inlineStr"/>
      <c r="E2319" t="inlineStr"/>
      <c r="F2319">
        <f>IF(ISERROR(VLOOKUP(Transaktionen[[#This Row],[Transaktionen]],BTT[Verwendete Transaktion (Pflichtauswahl)],1,FALSE)),"nein","ja")</f>
        <v/>
      </c>
      <c r="G2319" t="inlineStr">
        <is>
          <t xml:space="preserve">LIS gehört zu Reporting </t>
        </is>
      </c>
    </row>
    <row r="2320">
      <c r="A2320" t="inlineStr">
        <is>
          <t>MC.4</t>
        </is>
      </c>
      <c r="B2320" t="inlineStr">
        <is>
          <t>BCO: Werksanalyse-Selektion Reichwei</t>
        </is>
      </c>
      <c r="C2320" t="inlineStr">
        <is>
          <t>MM</t>
        </is>
      </c>
      <c r="D2320" s="5" t="inlineStr"/>
      <c r="E2320" t="inlineStr"/>
      <c r="F2320">
        <f>IF(ISERROR(VLOOKUP(Transaktionen[[#This Row],[Transaktionen]],BTT[Verwendete Transaktion (Pflichtauswahl)],1,FALSE)),"nein","ja")</f>
        <v/>
      </c>
      <c r="G2320" t="inlineStr">
        <is>
          <t xml:space="preserve">LIS gehört zu Reporting </t>
        </is>
      </c>
    </row>
    <row r="2321">
      <c r="A2321" t="inlineStr">
        <is>
          <t>MC.5</t>
        </is>
      </c>
      <c r="B2321" t="inlineStr">
        <is>
          <t>BCO: Lagerortanalyse-Selekt Bestand</t>
        </is>
      </c>
      <c r="C2321" t="inlineStr">
        <is>
          <t>MM</t>
        </is>
      </c>
      <c r="D2321" s="5" t="inlineStr"/>
      <c r="E2321" t="inlineStr"/>
      <c r="F2321">
        <f>IF(ISERROR(VLOOKUP(Transaktionen[[#This Row],[Transaktionen]],BTT[Verwendete Transaktion (Pflichtauswahl)],1,FALSE)),"nein","ja")</f>
        <v/>
      </c>
      <c r="G2321" t="inlineStr">
        <is>
          <t xml:space="preserve">LIS gehört zu Reporting </t>
        </is>
      </c>
    </row>
    <row r="2322">
      <c r="A2322" t="inlineStr">
        <is>
          <t>MC.6</t>
        </is>
      </c>
      <c r="B2322" t="inlineStr">
        <is>
          <t>BCO: Lagerortanalyse-Selekt Zu/Abg.</t>
        </is>
      </c>
      <c r="C2322" t="inlineStr">
        <is>
          <t>MM</t>
        </is>
      </c>
      <c r="D2322" s="5" t="inlineStr"/>
      <c r="E2322" t="inlineStr"/>
      <c r="F2322">
        <f>IF(ISERROR(VLOOKUP(Transaktionen[[#This Row],[Transaktionen]],BTT[Verwendete Transaktion (Pflichtauswahl)],1,FALSE)),"nein","ja")</f>
        <v/>
      </c>
      <c r="G2322" t="inlineStr">
        <is>
          <t xml:space="preserve">LIS gehört zu Reporting </t>
        </is>
      </c>
    </row>
    <row r="2323">
      <c r="A2323" t="inlineStr">
        <is>
          <t>MC.7</t>
        </is>
      </c>
      <c r="B2323" t="inlineStr">
        <is>
          <t>BCO: Lagerortanalyse-Selekt Umschlag</t>
        </is>
      </c>
      <c r="C2323" t="inlineStr">
        <is>
          <t>MM</t>
        </is>
      </c>
      <c r="D2323" s="5" t="inlineStr"/>
      <c r="E2323" t="inlineStr"/>
      <c r="F2323">
        <f>IF(ISERROR(VLOOKUP(Transaktionen[[#This Row],[Transaktionen]],BTT[Verwendete Transaktion (Pflichtauswahl)],1,FALSE)),"nein","ja")</f>
        <v/>
      </c>
      <c r="G2323" t="inlineStr">
        <is>
          <t xml:space="preserve">LIS gehört zu Reporting </t>
        </is>
      </c>
    </row>
    <row r="2324">
      <c r="A2324" t="inlineStr">
        <is>
          <t>MC.8</t>
        </is>
      </c>
      <c r="B2324" t="inlineStr">
        <is>
          <t>BCO: Lagerortanalyse-Selekt Reichwei</t>
        </is>
      </c>
      <c r="C2324" t="inlineStr">
        <is>
          <t>MM</t>
        </is>
      </c>
      <c r="D2324" s="5" t="n">
        <v>444</v>
      </c>
      <c r="E2324" t="inlineStr">
        <is>
          <t>DIALOG</t>
        </is>
      </c>
      <c r="F2324">
        <f>IF(ISERROR(VLOOKUP(Transaktionen[[#This Row],[Transaktionen]],BTT[Verwendete Transaktion (Pflichtauswahl)],1,FALSE)),"nein","ja")</f>
        <v/>
      </c>
      <c r="G2324" t="inlineStr">
        <is>
          <t xml:space="preserve">LIS gehört zu Reporting </t>
        </is>
      </c>
    </row>
    <row r="2325">
      <c r="A2325" t="inlineStr">
        <is>
          <t>MC.9</t>
        </is>
      </c>
      <c r="B2325" t="inlineStr">
        <is>
          <t>BCO: Materialanalyse-Selekt Bestand</t>
        </is>
      </c>
      <c r="C2325" t="inlineStr">
        <is>
          <t>MM</t>
        </is>
      </c>
      <c r="D2325" s="5" t="n">
        <v>44</v>
      </c>
      <c r="E2325" t="inlineStr">
        <is>
          <t>DIALOG</t>
        </is>
      </c>
      <c r="F2325">
        <f>IF(ISERROR(VLOOKUP(Transaktionen[[#This Row],[Transaktionen]],BTT[Verwendete Transaktion (Pflichtauswahl)],1,FALSE)),"nein","ja")</f>
        <v/>
      </c>
      <c r="G2325" t="inlineStr">
        <is>
          <t xml:space="preserve">LIS gehört zu Reporting </t>
        </is>
      </c>
    </row>
    <row r="2326">
      <c r="A2326" t="inlineStr">
        <is>
          <t>MC.A</t>
        </is>
      </c>
      <c r="B2326" t="inlineStr">
        <is>
          <t>BCO: Materialanalyse-Selekt Zu/Abg.</t>
        </is>
      </c>
      <c r="C2326" t="inlineStr">
        <is>
          <t>MM</t>
        </is>
      </c>
      <c r="D2326" s="5" t="n">
        <v>316</v>
      </c>
      <c r="E2326" t="inlineStr">
        <is>
          <t>DIALOG</t>
        </is>
      </c>
      <c r="F2326">
        <f>IF(ISERROR(VLOOKUP(Transaktionen[[#This Row],[Transaktionen]],BTT[Verwendete Transaktion (Pflichtauswahl)],1,FALSE)),"nein","ja")</f>
        <v/>
      </c>
      <c r="G2326" t="inlineStr">
        <is>
          <t xml:space="preserve">LIS gehört zu Reporting </t>
        </is>
      </c>
    </row>
    <row r="2327">
      <c r="A2327" t="inlineStr">
        <is>
          <t>MC.B</t>
        </is>
      </c>
      <c r="B2327" t="inlineStr">
        <is>
          <t>BCO: Materialanalyse-Selekt Umschlag</t>
        </is>
      </c>
      <c r="C2327" t="inlineStr">
        <is>
          <t>MM</t>
        </is>
      </c>
      <c r="D2327" s="5" t="n">
        <v>176</v>
      </c>
      <c r="E2327" t="inlineStr">
        <is>
          <t>DIALOG</t>
        </is>
      </c>
      <c r="F2327">
        <f>IF(ISERROR(VLOOKUP(Transaktionen[[#This Row],[Transaktionen]],BTT[Verwendete Transaktion (Pflichtauswahl)],1,FALSE)),"nein","ja")</f>
        <v/>
      </c>
      <c r="G2327" t="inlineStr">
        <is>
          <t xml:space="preserve">LIS gehört zu Reporting </t>
        </is>
      </c>
    </row>
    <row r="2328">
      <c r="A2328" t="inlineStr">
        <is>
          <t>MC.C</t>
        </is>
      </c>
      <c r="B2328" t="inlineStr">
        <is>
          <t>BCO: Materialanalyse-Selekt Reichwei</t>
        </is>
      </c>
      <c r="C2328" t="inlineStr">
        <is>
          <t>MM</t>
        </is>
      </c>
      <c r="D2328" s="5" t="n">
        <v>94</v>
      </c>
      <c r="E2328" t="inlineStr">
        <is>
          <t>DIALOG</t>
        </is>
      </c>
      <c r="F2328">
        <f>IF(ISERROR(VLOOKUP(Transaktionen[[#This Row],[Transaktionen]],BTT[Verwendete Transaktion (Pflichtauswahl)],1,FALSE)),"nein","ja")</f>
        <v/>
      </c>
      <c r="G2328" t="inlineStr">
        <is>
          <t xml:space="preserve">LIS gehört zu Reporting </t>
        </is>
      </c>
    </row>
    <row r="2329">
      <c r="A2329" t="inlineStr">
        <is>
          <t>MC.D</t>
        </is>
      </c>
      <c r="B2329" t="inlineStr">
        <is>
          <t>BCO: Disponentenanalyse-Sel. Bestand</t>
        </is>
      </c>
      <c r="C2329" t="inlineStr">
        <is>
          <t>MM</t>
        </is>
      </c>
      <c r="D2329" s="5" t="inlineStr"/>
      <c r="E2329" t="inlineStr"/>
      <c r="F2329">
        <f>IF(ISERROR(VLOOKUP(Transaktionen[[#This Row],[Transaktionen]],BTT[Verwendete Transaktion (Pflichtauswahl)],1,FALSE)),"nein","ja")</f>
        <v/>
      </c>
      <c r="G2329" t="inlineStr">
        <is>
          <t xml:space="preserve">LIS gehört zu Reporting </t>
        </is>
      </c>
    </row>
    <row r="2330">
      <c r="A2330" t="inlineStr">
        <is>
          <t>MC.E</t>
        </is>
      </c>
      <c r="B2330" t="inlineStr">
        <is>
          <t>BCO: Disponentenanalyse-Sel. Zu/Abg.</t>
        </is>
      </c>
      <c r="C2330" t="inlineStr">
        <is>
          <t>MM</t>
        </is>
      </c>
      <c r="D2330" s="5" t="inlineStr"/>
      <c r="E2330" t="inlineStr"/>
      <c r="F2330">
        <f>IF(ISERROR(VLOOKUP(Transaktionen[[#This Row],[Transaktionen]],BTT[Verwendete Transaktion (Pflichtauswahl)],1,FALSE)),"nein","ja")</f>
        <v/>
      </c>
      <c r="G2330" t="inlineStr">
        <is>
          <t xml:space="preserve">LIS gehört zu Reporting </t>
        </is>
      </c>
    </row>
    <row r="2331">
      <c r="A2331" t="inlineStr">
        <is>
          <t>MC.F</t>
        </is>
      </c>
      <c r="B2331" t="inlineStr">
        <is>
          <t>BCO: Disponentenanalyse-Sel. Umschlg</t>
        </is>
      </c>
      <c r="C2331" t="inlineStr">
        <is>
          <t>MM</t>
        </is>
      </c>
      <c r="D2331" s="5" t="inlineStr"/>
      <c r="E2331" t="inlineStr"/>
      <c r="F2331">
        <f>IF(ISERROR(VLOOKUP(Transaktionen[[#This Row],[Transaktionen]],BTT[Verwendete Transaktion (Pflichtauswahl)],1,FALSE)),"nein","ja")</f>
        <v/>
      </c>
      <c r="G2331" t="inlineStr">
        <is>
          <t xml:space="preserve">LIS gehört zu Reporting </t>
        </is>
      </c>
    </row>
    <row r="2332">
      <c r="A2332" t="inlineStr">
        <is>
          <t>MC=K</t>
        </is>
      </c>
      <c r="B2332" t="inlineStr">
        <is>
          <t>Anlegen Job für Exception PMIS</t>
        </is>
      </c>
      <c r="C2332" t="inlineStr">
        <is>
          <t>LO</t>
        </is>
      </c>
      <c r="D2332" s="5" t="n">
        <v>8</v>
      </c>
      <c r="E2332" t="inlineStr">
        <is>
          <t>DIALOG</t>
        </is>
      </c>
      <c r="F2332">
        <f>IF(ISERROR(VLOOKUP(Transaktionen[[#This Row],[Transaktionen]],BTT[Verwendete Transaktion (Pflichtauswahl)],1,FALSE)),"nein","ja")</f>
        <v/>
      </c>
      <c r="G2332" t="inlineStr">
        <is>
          <t>TP Reporting</t>
        </is>
      </c>
    </row>
    <row r="2333">
      <c r="A2333" t="inlineStr">
        <is>
          <t>MC02</t>
        </is>
      </c>
      <c r="B2333" t="inlineStr">
        <is>
          <t>Kennzahlsuche über Textelemente</t>
        </is>
      </c>
      <c r="C2333" t="inlineStr">
        <is>
          <t>LO</t>
        </is>
      </c>
      <c r="D2333" s="5" t="n">
        <v>4</v>
      </c>
      <c r="E2333" t="inlineStr"/>
      <c r="F2333">
        <f>IF(ISERROR(VLOOKUP(Transaktionen[[#This Row],[Transaktionen]],BTT[Verwendete Transaktion (Pflichtauswahl)],1,FALSE)),"nein","ja")</f>
        <v/>
      </c>
      <c r="G2333" t="inlineStr">
        <is>
          <t>TP Reporting</t>
        </is>
      </c>
    </row>
    <row r="2334">
      <c r="A2334" t="inlineStr">
        <is>
          <t>MC03</t>
        </is>
      </c>
      <c r="B2334" t="inlineStr">
        <is>
          <t>Kennzahlsuche über Klassifizierung</t>
        </is>
      </c>
      <c r="C2334" t="inlineStr">
        <is>
          <t>LO</t>
        </is>
      </c>
      <c r="D2334" s="5" t="n">
        <v>38</v>
      </c>
      <c r="E2334" t="inlineStr">
        <is>
          <t>DIALOG</t>
        </is>
      </c>
      <c r="F2334">
        <f>IF(ISERROR(VLOOKUP(Transaktionen[[#This Row],[Transaktionen]],BTT[Verwendete Transaktion (Pflichtauswahl)],1,FALSE)),"nein","ja")</f>
        <v/>
      </c>
      <c r="G2334" t="inlineStr">
        <is>
          <t>TP Reporting</t>
        </is>
      </c>
    </row>
    <row r="2335">
      <c r="A2335" t="inlineStr">
        <is>
          <t>MC06</t>
        </is>
      </c>
      <c r="B2335" t="inlineStr">
        <is>
          <t>Info-Set anzeigen</t>
        </is>
      </c>
      <c r="C2335" t="inlineStr">
        <is>
          <t>LO</t>
        </is>
      </c>
      <c r="D2335" s="5" t="n">
        <v>55</v>
      </c>
      <c r="E2335" t="inlineStr">
        <is>
          <t>DIALOG</t>
        </is>
      </c>
      <c r="F2335">
        <f>IF(ISERROR(VLOOKUP(Transaktionen[[#This Row],[Transaktionen]],BTT[Verwendete Transaktion (Pflichtauswahl)],1,FALSE)),"nein","ja")</f>
        <v/>
      </c>
      <c r="G2335" t="inlineStr">
        <is>
          <t>TP Reporting</t>
        </is>
      </c>
    </row>
    <row r="2336">
      <c r="A2336" t="inlineStr">
        <is>
          <t>MC09</t>
        </is>
      </c>
      <c r="B2336" t="inlineStr">
        <is>
          <t>Kennzahl anzeigen</t>
        </is>
      </c>
      <c r="C2336" t="inlineStr">
        <is>
          <t>LO</t>
        </is>
      </c>
      <c r="D2336" s="5" t="n">
        <v>46</v>
      </c>
      <c r="E2336" t="inlineStr">
        <is>
          <t>DIALOG</t>
        </is>
      </c>
      <c r="F2336">
        <f>IF(ISERROR(VLOOKUP(Transaktionen[[#This Row],[Transaktionen]],BTT[Verwendete Transaktion (Pflichtauswahl)],1,FALSE)),"nein","ja")</f>
        <v/>
      </c>
      <c r="G2336" t="inlineStr">
        <is>
          <t>TP Reporting</t>
        </is>
      </c>
    </row>
    <row r="2337">
      <c r="A2337" t="inlineStr">
        <is>
          <t>MC40</t>
        </is>
      </c>
      <c r="B2337" t="inlineStr">
        <is>
          <t>BCO: ABC-Analyse Verbrauchswerte</t>
        </is>
      </c>
      <c r="C2337" t="inlineStr">
        <is>
          <t>MM</t>
        </is>
      </c>
      <c r="D2337" s="5" t="inlineStr"/>
      <c r="E2337" t="inlineStr"/>
      <c r="F2337">
        <f>IF(ISERROR(VLOOKUP(Transaktionen[[#This Row],[Transaktionen]],BTT[Verwendete Transaktion (Pflichtauswahl)],1,FALSE)),"nein","ja")</f>
        <v/>
      </c>
      <c r="G2337" t="inlineStr">
        <is>
          <t xml:space="preserve">LIS gehört zu Reporting </t>
        </is>
      </c>
    </row>
    <row r="2338">
      <c r="A2338" t="inlineStr">
        <is>
          <t>MC44</t>
        </is>
      </c>
      <c r="B2338" t="inlineStr">
        <is>
          <t>BCO: Analyse Umschlagshäufigkeit</t>
        </is>
      </c>
      <c r="C2338" t="inlineStr">
        <is>
          <t>MM</t>
        </is>
      </c>
      <c r="D2338" s="5" t="inlineStr"/>
      <c r="E2338" t="inlineStr"/>
      <c r="F2338">
        <f>IF(ISERROR(VLOOKUP(Transaktionen[[#This Row],[Transaktionen]],BTT[Verwendete Transaktion (Pflichtauswahl)],1,FALSE)),"nein","ja")</f>
        <v/>
      </c>
      <c r="G2338" t="inlineStr">
        <is>
          <t xml:space="preserve">LIS gehört zu Reporting </t>
        </is>
      </c>
    </row>
    <row r="2339">
      <c r="A2339" t="inlineStr">
        <is>
          <t>MC45</t>
        </is>
      </c>
      <c r="B2339" t="inlineStr">
        <is>
          <t>BCO: Analyse Verbrauchswerte</t>
        </is>
      </c>
      <c r="C2339" t="inlineStr">
        <is>
          <t>MM</t>
        </is>
      </c>
      <c r="D2339" s="5" t="n">
        <v>92</v>
      </c>
      <c r="E2339" t="inlineStr"/>
      <c r="F2339">
        <f>IF(ISERROR(VLOOKUP(Transaktionen[[#This Row],[Transaktionen]],BTT[Verwendete Transaktion (Pflichtauswahl)],1,FALSE)),"nein","ja")</f>
        <v/>
      </c>
      <c r="G2339" t="inlineStr">
        <is>
          <t xml:space="preserve">LIS gehört zu Reporting </t>
        </is>
      </c>
    </row>
    <row r="2340">
      <c r="A2340" t="inlineStr">
        <is>
          <t>MC46</t>
        </is>
      </c>
      <c r="B2340" t="inlineStr">
        <is>
          <t>BCO: Analyse Lagerhüter</t>
        </is>
      </c>
      <c r="C2340" t="inlineStr">
        <is>
          <t>MM</t>
        </is>
      </c>
      <c r="D2340" s="5" t="n">
        <v>800</v>
      </c>
      <c r="E2340" t="inlineStr">
        <is>
          <t>DIALOG</t>
        </is>
      </c>
      <c r="F2340">
        <f>IF(ISERROR(VLOOKUP(Transaktionen[[#This Row],[Transaktionen]],BTT[Verwendete Transaktion (Pflichtauswahl)],1,FALSE)),"nein","ja")</f>
        <v/>
      </c>
      <c r="G2340" t="inlineStr">
        <is>
          <t xml:space="preserve">LIS gehört zu Reporting </t>
        </is>
      </c>
    </row>
    <row r="2341">
      <c r="A2341" t="inlineStr">
        <is>
          <t>MC47</t>
        </is>
      </c>
      <c r="B2341" t="inlineStr">
        <is>
          <t>BCO: Analyse Bedarfswerte</t>
        </is>
      </c>
      <c r="C2341" t="inlineStr">
        <is>
          <t>MM</t>
        </is>
      </c>
      <c r="D2341" s="5" t="n">
        <v>378</v>
      </c>
      <c r="E2341" t="inlineStr">
        <is>
          <t>DIALOG</t>
        </is>
      </c>
      <c r="F2341">
        <f>IF(ISERROR(VLOOKUP(Transaktionen[[#This Row],[Transaktionen]],BTT[Verwendete Transaktion (Pflichtauswahl)],1,FALSE)),"nein","ja")</f>
        <v/>
      </c>
      <c r="G2341" t="inlineStr">
        <is>
          <t xml:space="preserve">LIS gehört zu Reporting </t>
        </is>
      </c>
    </row>
    <row r="2342">
      <c r="A2342" t="inlineStr">
        <is>
          <t>MC48</t>
        </is>
      </c>
      <c r="B2342" t="inlineStr">
        <is>
          <t>BCO: Analyse Bestandswerte aktuell</t>
        </is>
      </c>
      <c r="C2342" t="inlineStr">
        <is>
          <t>MM</t>
        </is>
      </c>
      <c r="D2342" s="5" t="n">
        <v>141</v>
      </c>
      <c r="E2342" t="inlineStr">
        <is>
          <t>DIALOG</t>
        </is>
      </c>
      <c r="F2342">
        <f>IF(ISERROR(VLOOKUP(Transaktionen[[#This Row],[Transaktionen]],BTT[Verwendete Transaktion (Pflichtauswahl)],1,FALSE)),"nein","ja")</f>
        <v/>
      </c>
      <c r="G2342" t="inlineStr">
        <is>
          <t xml:space="preserve">LIS gehört zu Reporting </t>
        </is>
      </c>
    </row>
    <row r="2343">
      <c r="A2343" t="inlineStr">
        <is>
          <t>MC95</t>
        </is>
      </c>
      <c r="B2343" t="inlineStr">
        <is>
          <t>Anzeigen Flexible LIS-Planung</t>
        </is>
      </c>
      <c r="C2343" t="inlineStr">
        <is>
          <t>PP</t>
        </is>
      </c>
      <c r="D2343" s="5" t="inlineStr"/>
      <c r="E2343" t="inlineStr"/>
      <c r="F2343">
        <f>IF(ISERROR(VLOOKUP(Transaktionen[[#This Row],[Transaktionen]],BTT[Verwendete Transaktion (Pflichtauswahl)],1,FALSE)),"nein","ja")</f>
        <v/>
      </c>
      <c r="G2343" t="inlineStr">
        <is>
          <t>in neuester Auswertung von Steffen nicht mehr vorhanden</t>
        </is>
      </c>
    </row>
    <row r="2344">
      <c r="A2344" t="inlineStr">
        <is>
          <t>MCA7</t>
        </is>
      </c>
      <c r="B2344" t="inlineStr">
        <is>
          <t>BCO: Auswertung ausführen</t>
        </is>
      </c>
      <c r="C2344" t="inlineStr">
        <is>
          <t>MM</t>
        </is>
      </c>
      <c r="D2344" s="5" t="inlineStr"/>
      <c r="E2344" t="inlineStr"/>
      <c r="F2344">
        <f>IF(ISERROR(VLOOKUP(Transaktionen[[#This Row],[Transaktionen]],BTT[Verwendete Transaktion (Pflichtauswahl)],1,FALSE)),"nein","ja")</f>
        <v/>
      </c>
      <c r="G2344" t="inlineStr">
        <is>
          <t xml:space="preserve">LIS gehört zu Reporting </t>
        </is>
      </c>
    </row>
    <row r="2345">
      <c r="A2345" t="inlineStr">
        <is>
          <t>MCB7</t>
        </is>
      </c>
      <c r="B2345" t="inlineStr">
        <is>
          <t>BCO: Auswertung anzeigen</t>
        </is>
      </c>
      <c r="C2345" t="inlineStr">
        <is>
          <t>MM</t>
        </is>
      </c>
      <c r="D2345" s="5" t="inlineStr"/>
      <c r="E2345" t="inlineStr"/>
      <c r="F2345">
        <f>IF(ISERROR(VLOOKUP(Transaktionen[[#This Row],[Transaktionen]],BTT[Verwendete Transaktion (Pflichtauswahl)],1,FALSE)),"nein","ja")</f>
        <v/>
      </c>
      <c r="G2345" t="inlineStr">
        <is>
          <t xml:space="preserve">LIS gehört zu Reporting </t>
        </is>
      </c>
    </row>
    <row r="2346">
      <c r="A2346" t="inlineStr">
        <is>
          <t>MCBC</t>
        </is>
      </c>
      <c r="B2346" t="inlineStr">
        <is>
          <t>BCO: Lagerortanalyse-Selektion</t>
        </is>
      </c>
      <c r="C2346" t="inlineStr">
        <is>
          <t>MM</t>
        </is>
      </c>
      <c r="D2346" s="5" t="n">
        <v>600</v>
      </c>
      <c r="E2346" t="inlineStr">
        <is>
          <t>DIALOG</t>
        </is>
      </c>
      <c r="F2346">
        <f>IF(ISERROR(VLOOKUP(Transaktionen[[#This Row],[Transaktionen]],BTT[Verwendete Transaktion (Pflichtauswahl)],1,FALSE)),"nein","ja")</f>
        <v/>
      </c>
      <c r="G2346" t="inlineStr">
        <is>
          <t xml:space="preserve">LIS gehört zu Reporting </t>
        </is>
      </c>
    </row>
    <row r="2347">
      <c r="A2347" t="inlineStr">
        <is>
          <t>MCBE</t>
        </is>
      </c>
      <c r="B2347" t="inlineStr">
        <is>
          <t>BCO: Materialanalyse-Selektion</t>
        </is>
      </c>
      <c r="C2347" t="inlineStr">
        <is>
          <t>MM</t>
        </is>
      </c>
      <c r="D2347" s="5" t="inlineStr"/>
      <c r="E2347" t="inlineStr"/>
      <c r="F2347">
        <f>IF(ISERROR(VLOOKUP(Transaktionen[[#This Row],[Transaktionen]],BTT[Verwendete Transaktion (Pflichtauswahl)],1,FALSE)),"nein","ja")</f>
        <v/>
      </c>
      <c r="G2347" t="inlineStr">
        <is>
          <t xml:space="preserve">LIS gehört zu Reporting </t>
        </is>
      </c>
    </row>
    <row r="2348">
      <c r="A2348" t="inlineStr">
        <is>
          <t>MCBO</t>
        </is>
      </c>
      <c r="B2348" t="inlineStr">
        <is>
          <t>BCO: Materialartenanalyse-Selektion</t>
        </is>
      </c>
      <c r="C2348" t="inlineStr">
        <is>
          <t>MM</t>
        </is>
      </c>
      <c r="D2348" s="5" t="inlineStr"/>
      <c r="E2348" t="inlineStr"/>
      <c r="F2348">
        <f>IF(ISERROR(VLOOKUP(Transaktionen[[#This Row],[Transaktionen]],BTT[Verwendete Transaktion (Pflichtauswahl)],1,FALSE)),"nein","ja")</f>
        <v/>
      </c>
      <c r="G2348" t="inlineStr">
        <is>
          <t xml:space="preserve">LIS gehört zu Reporting </t>
        </is>
      </c>
    </row>
    <row r="2349">
      <c r="A2349" t="inlineStr">
        <is>
          <t>MCBZ</t>
        </is>
      </c>
      <c r="B2349" t="inlineStr">
        <is>
          <t>BCO: Best./Bedarfsanalyse-Selektion</t>
        </is>
      </c>
      <c r="C2349" t="inlineStr">
        <is>
          <t>MM</t>
        </is>
      </c>
      <c r="D2349" s="5" t="inlineStr"/>
      <c r="E2349" t="inlineStr"/>
      <c r="F2349">
        <f>IF(ISERROR(VLOOKUP(Transaktionen[[#This Row],[Transaktionen]],BTT[Verwendete Transaktion (Pflichtauswahl)],1,FALSE)),"nein","ja")</f>
        <v/>
      </c>
      <c r="G2349" t="inlineStr">
        <is>
          <t xml:space="preserve">LIS gehört zu Reporting </t>
        </is>
      </c>
    </row>
    <row r="2350">
      <c r="A2350" t="inlineStr">
        <is>
          <t>MCE1</t>
        </is>
      </c>
      <c r="B2350" t="inlineStr">
        <is>
          <t>EKS: EkGrpAnalyse-Selektion</t>
        </is>
      </c>
      <c r="C2350" t="inlineStr">
        <is>
          <t>MM</t>
        </is>
      </c>
      <c r="D2350" s="5" t="n">
        <v>14</v>
      </c>
      <c r="E2350" t="inlineStr"/>
      <c r="F2350">
        <f>IF(ISERROR(VLOOKUP(Transaktionen[[#This Row],[Transaktionen]],BTT[Verwendete Transaktion (Pflichtauswahl)],1,FALSE)),"nein","ja")</f>
        <v/>
      </c>
      <c r="G2350" t="inlineStr">
        <is>
          <t xml:space="preserve">LIS gehört zu Reporting </t>
        </is>
      </c>
    </row>
    <row r="2351">
      <c r="A2351" t="inlineStr">
        <is>
          <t>MCE3</t>
        </is>
      </c>
      <c r="B2351" t="inlineStr">
        <is>
          <t>EKS: Lieferantenanalyse-Selektion</t>
        </is>
      </c>
      <c r="C2351" t="inlineStr">
        <is>
          <t>MM</t>
        </is>
      </c>
      <c r="D2351" s="5" t="n">
        <v>57</v>
      </c>
      <c r="E2351" t="inlineStr">
        <is>
          <t>DIALOG</t>
        </is>
      </c>
      <c r="F2351">
        <f>IF(ISERROR(VLOOKUP(Transaktionen[[#This Row],[Transaktionen]],BTT[Verwendete Transaktion (Pflichtauswahl)],1,FALSE)),"nein","ja")</f>
        <v/>
      </c>
      <c r="G2351" t="inlineStr">
        <is>
          <t xml:space="preserve">LIS gehört zu Reporting </t>
        </is>
      </c>
    </row>
    <row r="2352">
      <c r="A2352" t="inlineStr">
        <is>
          <t>MCE7</t>
        </is>
      </c>
      <c r="B2352" t="inlineStr">
        <is>
          <t>EKS: Materialanalyse-Selektion</t>
        </is>
      </c>
      <c r="C2352" t="inlineStr">
        <is>
          <t>MM</t>
        </is>
      </c>
      <c r="D2352" s="5" t="n">
        <v>8</v>
      </c>
      <c r="E2352" t="inlineStr">
        <is>
          <t>DIALOG</t>
        </is>
      </c>
      <c r="F2352">
        <f>IF(ISERROR(VLOOKUP(Transaktionen[[#This Row],[Transaktionen]],BTT[Verwendete Transaktion (Pflichtauswahl)],1,FALSE)),"nein","ja")</f>
        <v/>
      </c>
      <c r="G2352" t="inlineStr">
        <is>
          <t xml:space="preserve">LIS gehört zu Reporting </t>
        </is>
      </c>
    </row>
    <row r="2353">
      <c r="A2353" t="inlineStr">
        <is>
          <t>MCE8</t>
        </is>
      </c>
      <c r="B2353" t="inlineStr">
        <is>
          <t>EKS: Leistungsanalyse-Selektion</t>
        </is>
      </c>
      <c r="C2353" t="inlineStr">
        <is>
          <t>MM</t>
        </is>
      </c>
      <c r="D2353" s="5" t="n">
        <v>1</v>
      </c>
      <c r="E2353" t="inlineStr">
        <is>
          <t>DIALOG</t>
        </is>
      </c>
      <c r="F2353">
        <f>IF(ISERROR(VLOOKUP(Transaktionen[[#This Row],[Transaktionen]],BTT[Verwendete Transaktion (Pflichtauswahl)],1,FALSE)),"nein","ja")</f>
        <v/>
      </c>
      <c r="G2353" t="inlineStr">
        <is>
          <t xml:space="preserve">LIS gehört zu Reporting </t>
        </is>
      </c>
    </row>
    <row r="2354">
      <c r="A2354" t="inlineStr">
        <is>
          <t>MCEC</t>
        </is>
      </c>
      <c r="B2354" t="inlineStr">
        <is>
          <t>EKS: Langfristpl. Materialanalyse</t>
        </is>
      </c>
      <c r="C2354" t="inlineStr">
        <is>
          <t>MM</t>
        </is>
      </c>
      <c r="D2354" s="5" t="n">
        <v>2</v>
      </c>
      <c r="E2354" t="inlineStr"/>
      <c r="F2354">
        <f>IF(ISERROR(VLOOKUP(Transaktionen[[#This Row],[Transaktionen]],BTT[Verwendete Transaktion (Pflichtauswahl)],1,FALSE)),"nein","ja")</f>
        <v/>
      </c>
      <c r="G2354" t="inlineStr">
        <is>
          <t xml:space="preserve">LIS gehört zu Reporting </t>
        </is>
      </c>
    </row>
    <row r="2355">
      <c r="A2355" t="inlineStr">
        <is>
          <t>MCI1</t>
        </is>
      </c>
      <c r="B2355" t="inlineStr">
        <is>
          <t>PMIS: Objektklassenanalyse</t>
        </is>
      </c>
      <c r="C2355" t="inlineStr">
        <is>
          <t>PM</t>
        </is>
      </c>
      <c r="D2355" s="5" t="n">
        <v>5</v>
      </c>
      <c r="E2355" t="inlineStr"/>
      <c r="F2355">
        <f>IF(ISERROR(VLOOKUP(Transaktionen[[#This Row],[Transaktionen]],BTT[Verwendete Transaktion (Pflichtauswahl)],1,FALSE)),"nein","ja")</f>
        <v/>
      </c>
      <c r="G2355" t="inlineStr">
        <is>
          <t>wurde durch die FV nicht benannt - ggf. nur geringe Nutzung der Transaktion</t>
        </is>
      </c>
    </row>
    <row r="2356">
      <c r="A2356" t="inlineStr">
        <is>
          <t>MCI2</t>
        </is>
      </c>
      <c r="B2356" t="inlineStr">
        <is>
          <t>PMIS: Herstelleranalyse</t>
        </is>
      </c>
      <c r="C2356" t="inlineStr">
        <is>
          <t>PM</t>
        </is>
      </c>
      <c r="D2356" s="5" t="n">
        <v>3</v>
      </c>
      <c r="E2356" t="inlineStr">
        <is>
          <t>DIALOG</t>
        </is>
      </c>
      <c r="F2356">
        <f>IF(ISERROR(VLOOKUP(Transaktionen[[#This Row],[Transaktionen]],BTT[Verwendete Transaktion (Pflichtauswahl)],1,FALSE)),"nein","ja")</f>
        <v/>
      </c>
      <c r="G2356" t="inlineStr">
        <is>
          <t>wurde durch die FV nicht benannt - ggf. nur geringe Nutzung der Transaktion</t>
        </is>
      </c>
    </row>
    <row r="2357">
      <c r="A2357" t="inlineStr">
        <is>
          <t>MCI3</t>
        </is>
      </c>
      <c r="B2357" t="inlineStr">
        <is>
          <t>PMIS: Standortanalyse</t>
        </is>
      </c>
      <c r="C2357" t="inlineStr">
        <is>
          <t>PM</t>
        </is>
      </c>
      <c r="D2357" s="5" t="n">
        <v>169</v>
      </c>
      <c r="E2357" t="inlineStr">
        <is>
          <t>DIALOG</t>
        </is>
      </c>
      <c r="F2357">
        <f>IF(ISERROR(VLOOKUP(Transaktionen[[#This Row],[Transaktionen]],BTT[Verwendete Transaktion (Pflichtauswahl)],1,FALSE)),"nein","ja")</f>
        <v/>
      </c>
      <c r="G2357" t="inlineStr">
        <is>
          <t>wurde durch die FV nicht benannt - ggf. nur geringe Nutzung der Transaktion</t>
        </is>
      </c>
    </row>
    <row r="2358">
      <c r="A2358" t="inlineStr">
        <is>
          <t>MCI4</t>
        </is>
      </c>
      <c r="B2358" t="inlineStr">
        <is>
          <t>PMIS: Planergruppeanalyse</t>
        </is>
      </c>
      <c r="C2358" t="inlineStr">
        <is>
          <t>PM</t>
        </is>
      </c>
      <c r="D2358" s="5" t="n">
        <v>53</v>
      </c>
      <c r="E2358" t="inlineStr">
        <is>
          <t>DIALOG</t>
        </is>
      </c>
      <c r="F2358">
        <f>IF(ISERROR(VLOOKUP(Transaktionen[[#This Row],[Transaktionen]],BTT[Verwendete Transaktion (Pflichtauswahl)],1,FALSE)),"nein","ja")</f>
        <v/>
      </c>
      <c r="G2358" t="inlineStr">
        <is>
          <t>wurde durch die FV nicht benannt - ggf. nur geringe Nutzung der Transaktion</t>
        </is>
      </c>
    </row>
    <row r="2359">
      <c r="A2359" t="inlineStr">
        <is>
          <t>MCI5</t>
        </is>
      </c>
      <c r="B2359" t="inlineStr">
        <is>
          <t>PMIS:Schadensanalyse</t>
        </is>
      </c>
      <c r="C2359" t="inlineStr">
        <is>
          <t>PM</t>
        </is>
      </c>
      <c r="D2359" s="5" t="n">
        <v>32</v>
      </c>
      <c r="E2359" t="inlineStr">
        <is>
          <t>DIALOG</t>
        </is>
      </c>
      <c r="F2359">
        <f>IF(ISERROR(VLOOKUP(Transaktionen[[#This Row],[Transaktionen]],BTT[Verwendete Transaktion (Pflichtauswahl)],1,FALSE)),"nein","ja")</f>
        <v/>
      </c>
      <c r="G2359" t="inlineStr">
        <is>
          <t>wurde durch die FV nicht benannt - ggf. nur geringe Nutzung der Transaktion</t>
        </is>
      </c>
    </row>
    <row r="2360">
      <c r="A2360" t="inlineStr">
        <is>
          <t>MCI6</t>
        </is>
      </c>
      <c r="B2360" t="inlineStr">
        <is>
          <t>PMIS: Obj. Statistikanalyse</t>
        </is>
      </c>
      <c r="C2360" t="inlineStr">
        <is>
          <t>PM</t>
        </is>
      </c>
      <c r="D2360" s="5" t="n">
        <v>6</v>
      </c>
      <c r="E2360" t="inlineStr">
        <is>
          <t>DIALOG</t>
        </is>
      </c>
      <c r="F2360">
        <f>IF(ISERROR(VLOOKUP(Transaktionen[[#This Row],[Transaktionen]],BTT[Verwendete Transaktion (Pflichtauswahl)],1,FALSE)),"nein","ja")</f>
        <v/>
      </c>
      <c r="G2360" t="inlineStr">
        <is>
          <t>wurde durch die FV nicht benannt - ggf. nur geringe Nutzung der Transaktion</t>
        </is>
      </c>
    </row>
    <row r="2361">
      <c r="A2361" t="inlineStr">
        <is>
          <t>MCI7</t>
        </is>
      </c>
      <c r="B2361" t="inlineStr">
        <is>
          <t>PMIS: Ausfallanalyse</t>
        </is>
      </c>
      <c r="C2361" t="inlineStr">
        <is>
          <t>PM</t>
        </is>
      </c>
      <c r="D2361" s="5" t="n">
        <v>52</v>
      </c>
      <c r="E2361" t="inlineStr">
        <is>
          <t>DIALOG</t>
        </is>
      </c>
      <c r="F2361">
        <f>IF(ISERROR(VLOOKUP(Transaktionen[[#This Row],[Transaktionen]],BTT[Verwendete Transaktion (Pflichtauswahl)],1,FALSE)),"nein","ja")</f>
        <v/>
      </c>
      <c r="G2361" t="inlineStr">
        <is>
          <t>wurde durch die FV nicht benannt - ggf. nur geringe Nutzung der Transaktion</t>
        </is>
      </c>
    </row>
    <row r="2362">
      <c r="A2362" t="inlineStr">
        <is>
          <t>MCI8</t>
        </is>
      </c>
      <c r="B2362" t="inlineStr">
        <is>
          <t>PMIS: Kostenauswertung</t>
        </is>
      </c>
      <c r="C2362" t="inlineStr">
        <is>
          <t>PM</t>
        </is>
      </c>
      <c r="D2362" s="5" t="n">
        <v>219</v>
      </c>
      <c r="E2362" t="inlineStr">
        <is>
          <t>DIALOG</t>
        </is>
      </c>
      <c r="F2362">
        <f>IF(ISERROR(VLOOKUP(Transaktionen[[#This Row],[Transaktionen]],BTT[Verwendete Transaktion (Pflichtauswahl)],1,FALSE)),"nein","ja")</f>
        <v/>
      </c>
      <c r="G2362" t="inlineStr">
        <is>
          <t>wurde durch die FV nicht benannt - ggf. nur geringe Nutzung der Transaktion</t>
        </is>
      </c>
    </row>
    <row r="2363">
      <c r="A2363" t="inlineStr">
        <is>
          <t>MCIA</t>
        </is>
      </c>
      <c r="B2363" t="inlineStr">
        <is>
          <t>PMIS: Kundenmeldungsanalyse</t>
        </is>
      </c>
      <c r="C2363" t="inlineStr">
        <is>
          <t>PM</t>
        </is>
      </c>
      <c r="D2363" s="5" t="n">
        <v>3</v>
      </c>
      <c r="E2363" t="inlineStr"/>
      <c r="F2363">
        <f>IF(ISERROR(VLOOKUP(Transaktionen[[#This Row],[Transaktionen]],BTT[Verwendete Transaktion (Pflichtauswahl)],1,FALSE)),"nein","ja")</f>
        <v/>
      </c>
      <c r="G2363" t="inlineStr">
        <is>
          <t>wurde durch die FV nicht benannt - ggf. nur geringe Nutzung der Transaktion</t>
        </is>
      </c>
    </row>
    <row r="2364">
      <c r="A2364" t="inlineStr">
        <is>
          <t>MCJ3</t>
        </is>
      </c>
      <c r="B2364" t="inlineStr">
        <is>
          <t>PMIS: Auswertung anzeigen</t>
        </is>
      </c>
      <c r="C2364" t="inlineStr">
        <is>
          <t>PM</t>
        </is>
      </c>
      <c r="D2364" s="5" t="n">
        <v>185</v>
      </c>
      <c r="E2364" t="inlineStr">
        <is>
          <t>DIALOG</t>
        </is>
      </c>
      <c r="F2364">
        <f>IF(ISERROR(VLOOKUP(Transaktionen[[#This Row],[Transaktionen]],BTT[Verwendete Transaktion (Pflichtauswahl)],1,FALSE)),"nein","ja")</f>
        <v/>
      </c>
      <c r="G2364" t="inlineStr">
        <is>
          <t>wurde durch die FV nicht benannt - ggf. nur geringe Nutzung der Transaktion</t>
        </is>
      </c>
    </row>
    <row r="2365">
      <c r="A2365" t="inlineStr">
        <is>
          <t>MCJ7</t>
        </is>
      </c>
      <c r="B2365" t="inlineStr">
        <is>
          <t>PMIS: Auswertestruktur anzeigen</t>
        </is>
      </c>
      <c r="C2365" t="inlineStr">
        <is>
          <t>PM</t>
        </is>
      </c>
      <c r="D2365" s="5" t="n">
        <v>11</v>
      </c>
      <c r="E2365" t="inlineStr"/>
      <c r="F2365">
        <f>IF(ISERROR(VLOOKUP(Transaktionen[[#This Row],[Transaktionen]],BTT[Verwendete Transaktion (Pflichtauswahl)],1,FALSE)),"nein","ja")</f>
        <v/>
      </c>
      <c r="G2365" t="inlineStr">
        <is>
          <t>wurde durch die FV nicht benannt - ggf. nur geringe Nutzung der Transaktion</t>
        </is>
      </c>
    </row>
    <row r="2366">
      <c r="A2366" t="inlineStr">
        <is>
          <t>MCJB</t>
        </is>
      </c>
      <c r="B2366" t="inlineStr">
        <is>
          <t>MTTR/MTBR Equipment</t>
        </is>
      </c>
      <c r="C2366" t="inlineStr">
        <is>
          <t>PM</t>
        </is>
      </c>
      <c r="D2366" s="5" t="n">
        <v>28</v>
      </c>
      <c r="E2366" t="inlineStr">
        <is>
          <t>DIALOG</t>
        </is>
      </c>
      <c r="F2366">
        <f>IF(ISERROR(VLOOKUP(Transaktionen[[#This Row],[Transaktionen]],BTT[Verwendete Transaktion (Pflichtauswahl)],1,FALSE)),"nein","ja")</f>
        <v/>
      </c>
      <c r="G2366" t="inlineStr">
        <is>
          <t>wurde durch die FV nicht benannt - ggf. nur geringe Nutzung der Transaktion</t>
        </is>
      </c>
    </row>
    <row r="2367">
      <c r="A2367" t="inlineStr">
        <is>
          <t>MCJC</t>
        </is>
      </c>
      <c r="B2367" t="inlineStr">
        <is>
          <t>MTTR/MTBR Tech. Plätze</t>
        </is>
      </c>
      <c r="C2367" t="inlineStr">
        <is>
          <t>PM</t>
        </is>
      </c>
      <c r="D2367" s="5" t="n">
        <v>31</v>
      </c>
      <c r="E2367" t="inlineStr">
        <is>
          <t>DIALOG</t>
        </is>
      </c>
      <c r="F2367">
        <f>IF(ISERROR(VLOOKUP(Transaktionen[[#This Row],[Transaktionen]],BTT[Verwendete Transaktion (Pflichtauswahl)],1,FALSE)),"nein","ja")</f>
        <v/>
      </c>
      <c r="G2367" t="inlineStr">
        <is>
          <t>wurde durch die FV nicht benannt - ggf. nur geringe Nutzung der Transaktion</t>
        </is>
      </c>
    </row>
    <row r="2368">
      <c r="A2368" t="inlineStr">
        <is>
          <t>MCL1</t>
        </is>
      </c>
      <c r="B2368" t="inlineStr">
        <is>
          <t>WM: Ein- und Auslagerung-Selektion</t>
        </is>
      </c>
      <c r="C2368" t="inlineStr">
        <is>
          <t>MM</t>
        </is>
      </c>
      <c r="D2368" s="5" t="inlineStr"/>
      <c r="E2368" t="inlineStr"/>
      <c r="F2368">
        <f>IF(ISERROR(VLOOKUP(Transaktionen[[#This Row],[Transaktionen]],BTT[Verwendete Transaktion (Pflichtauswahl)],1,FALSE)),"nein","ja")</f>
        <v/>
      </c>
      <c r="G2368" t="inlineStr">
        <is>
          <t xml:space="preserve">LIS gehört zu Reporting </t>
        </is>
      </c>
    </row>
    <row r="2369">
      <c r="A2369" t="inlineStr">
        <is>
          <t>MCL5</t>
        </is>
      </c>
      <c r="B2369" t="inlineStr">
        <is>
          <t>WM: Mengenströme-Selektion</t>
        </is>
      </c>
      <c r="C2369" t="inlineStr">
        <is>
          <t>MM</t>
        </is>
      </c>
      <c r="D2369" s="5" t="inlineStr"/>
      <c r="E2369" t="inlineStr"/>
      <c r="F2369">
        <f>IF(ISERROR(VLOOKUP(Transaktionen[[#This Row],[Transaktionen]],BTT[Verwendete Transaktion (Pflichtauswahl)],1,FALSE)),"nein","ja")</f>
        <v/>
      </c>
      <c r="G2369" t="inlineStr">
        <is>
          <t xml:space="preserve">LIS gehört zu Reporting </t>
        </is>
      </c>
    </row>
    <row r="2370">
      <c r="A2370" t="inlineStr">
        <is>
          <t>MCR:</t>
        </is>
      </c>
      <c r="B2370" t="inlineStr">
        <is>
          <t>Strdanalysen Benutzereinst. CALL</t>
        </is>
      </c>
      <c r="C2370" t="inlineStr">
        <is>
          <t>LO</t>
        </is>
      </c>
      <c r="D2370" s="5" t="inlineStr"/>
      <c r="E2370" t="inlineStr"/>
      <c r="F2370">
        <f>IF(ISERROR(VLOOKUP(Transaktionen[[#This Row],[Transaktionen]],BTT[Verwendete Transaktion (Pflichtauswahl)],1,FALSE)),"nein","ja")</f>
        <v/>
      </c>
      <c r="G2370" t="inlineStr">
        <is>
          <t>TP Reporting</t>
        </is>
      </c>
    </row>
    <row r="2371">
      <c r="A2371" t="inlineStr">
        <is>
          <t>MCXV</t>
        </is>
      </c>
      <c r="B2371" t="inlineStr">
        <is>
          <t>QMIS: Mat.anlyse Überblick QMeld.</t>
        </is>
      </c>
      <c r="C2371" t="inlineStr">
        <is>
          <t>QM</t>
        </is>
      </c>
      <c r="D2371" s="5" t="inlineStr"/>
      <c r="E2371" t="inlineStr"/>
      <c r="F2371">
        <f>IF(ISERROR(VLOOKUP(Transaktionen[[#This Row],[Transaktionen]],BTT[Verwendete Transaktion (Pflichtauswahl)],1,FALSE)),"nein","ja")</f>
        <v/>
      </c>
      <c r="G2371" t="inlineStr">
        <is>
          <t>TP Reporting</t>
        </is>
      </c>
    </row>
    <row r="2372">
      <c r="A2372" t="inlineStr">
        <is>
          <t>MD01</t>
        </is>
      </c>
      <c r="B2372" t="inlineStr">
        <is>
          <t>MRP-Planungslauf</t>
        </is>
      </c>
      <c r="C2372" t="inlineStr">
        <is>
          <t>PP</t>
        </is>
      </c>
      <c r="D2372" s="5" t="n">
        <v>14</v>
      </c>
      <c r="E2372" t="inlineStr">
        <is>
          <t>DIALOG</t>
        </is>
      </c>
      <c r="F2372">
        <f>IF(ISERROR(VLOOKUP(Transaktionen[[#This Row],[Transaktionen]],BTT[Verwendete Transaktion (Pflichtauswahl)],1,FALSE)),"nein","ja")</f>
        <v/>
      </c>
    </row>
    <row r="2373">
      <c r="A2373" t="inlineStr">
        <is>
          <t>MD02</t>
        </is>
      </c>
      <c r="B2373" t="inlineStr">
        <is>
          <t>MRP-Einzelplanung -mehrstufig-</t>
        </is>
      </c>
      <c r="C2373" t="inlineStr">
        <is>
          <t>PP</t>
        </is>
      </c>
      <c r="D2373" s="5" t="n">
        <v>4</v>
      </c>
      <c r="E2373" t="inlineStr"/>
      <c r="F2373">
        <f>IF(ISERROR(VLOOKUP(Transaktionen[[#This Row],[Transaktionen]],BTT[Verwendete Transaktion (Pflichtauswahl)],1,FALSE)),"nein","ja")</f>
        <v/>
      </c>
    </row>
    <row r="2374">
      <c r="A2374" t="inlineStr">
        <is>
          <t>MD03</t>
        </is>
      </c>
      <c r="B2374" t="inlineStr">
        <is>
          <t>MRP-Einzelplanung -einstufig-</t>
        </is>
      </c>
      <c r="C2374" t="inlineStr">
        <is>
          <t>PP</t>
        </is>
      </c>
      <c r="D2374" s="5" t="n">
        <v>4843</v>
      </c>
      <c r="E2374" t="inlineStr">
        <is>
          <t>DIALOG</t>
        </is>
      </c>
      <c r="F2374">
        <f>IF(ISERROR(VLOOKUP(Transaktionen[[#This Row],[Transaktionen]],BTT[Verwendete Transaktion (Pflichtauswahl)],1,FALSE)),"nein","ja")</f>
        <v/>
      </c>
    </row>
    <row r="2375">
      <c r="A2375" t="inlineStr">
        <is>
          <t>MD04</t>
        </is>
      </c>
      <c r="B2375" t="inlineStr">
        <is>
          <t>Anzeigen Bestands-/Bedarfssituation</t>
        </is>
      </c>
      <c r="C2375" t="inlineStr">
        <is>
          <t>PP</t>
        </is>
      </c>
      <c r="D2375" s="5" t="n">
        <v>1948566</v>
      </c>
      <c r="E2375" t="inlineStr">
        <is>
          <t>DIALOG</t>
        </is>
      </c>
      <c r="F2375">
        <f>IF(ISERROR(VLOOKUP(Transaktionen[[#This Row],[Transaktionen]],BTT[Verwendete Transaktion (Pflichtauswahl)],1,FALSE)),"nein","ja")</f>
        <v/>
      </c>
    </row>
    <row r="2376">
      <c r="A2376" t="inlineStr">
        <is>
          <t>MD05</t>
        </is>
      </c>
      <c r="B2376" t="inlineStr">
        <is>
          <t>Einzelanzeige Dispositionsliste</t>
        </is>
      </c>
      <c r="C2376" t="inlineStr">
        <is>
          <t>PP</t>
        </is>
      </c>
      <c r="D2376" s="5" t="n">
        <v>519</v>
      </c>
      <c r="E2376" t="inlineStr">
        <is>
          <t>DIALOG</t>
        </is>
      </c>
      <c r="F2376">
        <f>IF(ISERROR(VLOOKUP(Transaktionen[[#This Row],[Transaktionen]],BTT[Verwendete Transaktion (Pflichtauswahl)],1,FALSE)),"nein","ja")</f>
        <v/>
      </c>
    </row>
    <row r="2377">
      <c r="A2377" t="inlineStr">
        <is>
          <t>MD06</t>
        </is>
      </c>
      <c r="B2377" t="inlineStr">
        <is>
          <t>Sammelanzeige Dispositionsliste</t>
        </is>
      </c>
      <c r="C2377" t="inlineStr">
        <is>
          <t>PP</t>
        </is>
      </c>
      <c r="D2377" s="5" t="n">
        <v>36</v>
      </c>
      <c r="E2377" t="inlineStr"/>
      <c r="F2377">
        <f>IF(ISERROR(VLOOKUP(Transaktionen[[#This Row],[Transaktionen]],BTT[Verwendete Transaktion (Pflichtauswahl)],1,FALSE)),"nein","ja")</f>
        <v/>
      </c>
    </row>
    <row r="2378">
      <c r="A2378" t="inlineStr">
        <is>
          <t>MD07</t>
        </is>
      </c>
      <c r="B2378" t="inlineStr">
        <is>
          <t>Aktuelle Materialübersicht</t>
        </is>
      </c>
      <c r="C2378" t="inlineStr">
        <is>
          <t>PP</t>
        </is>
      </c>
      <c r="D2378" s="5" t="n">
        <v>78</v>
      </c>
      <c r="E2378" t="inlineStr"/>
      <c r="F2378">
        <f>IF(ISERROR(VLOOKUP(Transaktionen[[#This Row],[Transaktionen]],BTT[Verwendete Transaktion (Pflichtauswahl)],1,FALSE)),"nein","ja")</f>
        <v/>
      </c>
    </row>
    <row r="2379">
      <c r="A2379" t="inlineStr">
        <is>
          <t>MD09</t>
        </is>
      </c>
      <c r="B2379" t="inlineStr">
        <is>
          <t>Bedarfsverursachernachweis</t>
        </is>
      </c>
      <c r="C2379" t="inlineStr">
        <is>
          <t>PP</t>
        </is>
      </c>
      <c r="D2379" s="5" t="n">
        <v>34</v>
      </c>
      <c r="E2379" t="inlineStr"/>
      <c r="F2379">
        <f>IF(ISERROR(VLOOKUP(Transaktionen[[#This Row],[Transaktionen]],BTT[Verwendete Transaktion (Pflichtauswahl)],1,FALSE)),"nein","ja")</f>
        <v/>
      </c>
    </row>
    <row r="2380">
      <c r="A2380" t="inlineStr">
        <is>
          <t>MD11</t>
        </is>
      </c>
      <c r="B2380" t="inlineStr">
        <is>
          <t>Hinzufuegen Planauftrag</t>
        </is>
      </c>
      <c r="C2380" t="inlineStr">
        <is>
          <t>PP</t>
        </is>
      </c>
      <c r="D2380" s="5" t="n">
        <v>5170</v>
      </c>
      <c r="E2380" t="inlineStr">
        <is>
          <t>DIALOG</t>
        </is>
      </c>
      <c r="F2380">
        <f>IF(ISERROR(VLOOKUP(Transaktionen[[#This Row],[Transaktionen]],BTT[Verwendete Transaktion (Pflichtauswahl)],1,FALSE)),"nein","ja")</f>
        <v/>
      </c>
    </row>
    <row r="2381">
      <c r="A2381" t="inlineStr">
        <is>
          <t>MD12</t>
        </is>
      </c>
      <c r="B2381" t="inlineStr">
        <is>
          <t>Veraendern  Planauftrag</t>
        </is>
      </c>
      <c r="C2381" t="inlineStr">
        <is>
          <t>PP</t>
        </is>
      </c>
      <c r="D2381" s="5" t="n">
        <v>10664</v>
      </c>
      <c r="E2381" t="inlineStr">
        <is>
          <t>DIALOG</t>
        </is>
      </c>
      <c r="F2381">
        <f>IF(ISERROR(VLOOKUP(Transaktionen[[#This Row],[Transaktionen]],BTT[Verwendete Transaktion (Pflichtauswahl)],1,FALSE)),"nein","ja")</f>
        <v/>
      </c>
    </row>
    <row r="2382">
      <c r="A2382" t="inlineStr">
        <is>
          <t>MD13</t>
        </is>
      </c>
      <c r="B2382" t="inlineStr">
        <is>
          <t>Anzeigen    Planauftrag</t>
        </is>
      </c>
      <c r="C2382" t="inlineStr">
        <is>
          <t>PP</t>
        </is>
      </c>
      <c r="D2382" s="5" t="n">
        <v>921</v>
      </c>
      <c r="E2382" t="inlineStr">
        <is>
          <t>DIALOG</t>
        </is>
      </c>
      <c r="F2382">
        <f>IF(ISERROR(VLOOKUP(Transaktionen[[#This Row],[Transaktionen]],BTT[Verwendete Transaktion (Pflichtauswahl)],1,FALSE)),"nein","ja")</f>
        <v/>
      </c>
    </row>
    <row r="2383">
      <c r="A2383" t="inlineStr">
        <is>
          <t>MD14</t>
        </is>
      </c>
      <c r="B2383" t="inlineStr">
        <is>
          <t>Einzelumsetzung Planauftrag</t>
        </is>
      </c>
      <c r="C2383" t="inlineStr">
        <is>
          <t>PP</t>
        </is>
      </c>
      <c r="D2383" s="5" t="n">
        <v>34346</v>
      </c>
      <c r="E2383" t="inlineStr">
        <is>
          <t>DIALOG</t>
        </is>
      </c>
      <c r="F2383">
        <f>IF(ISERROR(VLOOKUP(Transaktionen[[#This Row],[Transaktionen]],BTT[Verwendete Transaktion (Pflichtauswahl)],1,FALSE)),"nein","ja")</f>
        <v/>
      </c>
    </row>
    <row r="2384">
      <c r="A2384" t="inlineStr">
        <is>
          <t>MD15</t>
        </is>
      </c>
      <c r="B2384" t="inlineStr">
        <is>
          <t>Sammelumsetzung Planauftrag</t>
        </is>
      </c>
      <c r="C2384" t="inlineStr">
        <is>
          <t>PP</t>
        </is>
      </c>
      <c r="D2384" s="5" t="n">
        <v>20</v>
      </c>
      <c r="E2384" t="inlineStr">
        <is>
          <t>DIALOG</t>
        </is>
      </c>
      <c r="F2384">
        <f>IF(ISERROR(VLOOKUP(Transaktionen[[#This Row],[Transaktionen]],BTT[Verwendete Transaktion (Pflichtauswahl)],1,FALSE)),"nein","ja")</f>
        <v/>
      </c>
    </row>
    <row r="2385">
      <c r="A2385" t="inlineStr">
        <is>
          <t>MD16</t>
        </is>
      </c>
      <c r="B2385" t="inlineStr">
        <is>
          <t>Sammelanzeige der Planaufträge</t>
        </is>
      </c>
      <c r="C2385" t="inlineStr">
        <is>
          <t>PP</t>
        </is>
      </c>
      <c r="D2385" s="5" t="n">
        <v>448</v>
      </c>
      <c r="E2385" t="inlineStr">
        <is>
          <t>DIALOG</t>
        </is>
      </c>
      <c r="F2385">
        <f>IF(ISERROR(VLOOKUP(Transaktionen[[#This Row],[Transaktionen]],BTT[Verwendete Transaktion (Pflichtauswahl)],1,FALSE)),"nein","ja")</f>
        <v/>
      </c>
    </row>
    <row r="2386">
      <c r="A2386" t="inlineStr">
        <is>
          <t>MD21</t>
        </is>
      </c>
      <c r="B2386" t="inlineStr">
        <is>
          <t>Anzeigen Planungsvormerkung</t>
        </is>
      </c>
      <c r="C2386" t="inlineStr">
        <is>
          <t>PP</t>
        </is>
      </c>
      <c r="D2386" s="5" t="n">
        <v>14</v>
      </c>
      <c r="E2386" t="inlineStr">
        <is>
          <t>DIALOG</t>
        </is>
      </c>
      <c r="F2386">
        <f>IF(ISERROR(VLOOKUP(Transaktionen[[#This Row],[Transaktionen]],BTT[Verwendete Transaktion (Pflichtauswahl)],1,FALSE)),"nein","ja")</f>
        <v/>
      </c>
    </row>
    <row r="2387">
      <c r="A2387" t="inlineStr">
        <is>
          <t>MD73</t>
        </is>
      </c>
      <c r="B2387" t="inlineStr">
        <is>
          <t>Anzeigen Gesamtprimärbedarf</t>
        </is>
      </c>
      <c r="C2387" t="inlineStr">
        <is>
          <t>PP</t>
        </is>
      </c>
      <c r="D2387" s="5" t="n">
        <v>18</v>
      </c>
      <c r="E2387" t="inlineStr">
        <is>
          <t>DIALOG</t>
        </is>
      </c>
      <c r="F2387">
        <f>IF(ISERROR(VLOOKUP(Transaktionen[[#This Row],[Transaktionen]],BTT[Verwendete Transaktion (Pflichtauswahl)],1,FALSE)),"nein","ja")</f>
        <v/>
      </c>
    </row>
    <row r="2388">
      <c r="A2388" t="inlineStr">
        <is>
          <t>MDBT</t>
        </is>
      </c>
      <c r="B2388" t="inlineStr">
        <is>
          <t>MRP-Planung BATCH</t>
        </is>
      </c>
      <c r="C2388" t="inlineStr">
        <is>
          <t>PP</t>
        </is>
      </c>
      <c r="D2388" s="5" t="n">
        <v>5372</v>
      </c>
      <c r="E2388" t="inlineStr">
        <is>
          <t>DIALOG</t>
        </is>
      </c>
      <c r="F2388">
        <f>IF(ISERROR(VLOOKUP(Transaktionen[[#This Row],[Transaktionen]],BTT[Verwendete Transaktion (Pflichtauswahl)],1,FALSE)),"nein","ja")</f>
        <v/>
      </c>
    </row>
    <row r="2389">
      <c r="A2389" t="inlineStr">
        <is>
          <t>MDC7</t>
        </is>
      </c>
      <c r="B2389" t="inlineStr">
        <is>
          <t>Start der MD07 über Report</t>
        </is>
      </c>
      <c r="C2389" t="inlineStr">
        <is>
          <t>PP</t>
        </is>
      </c>
      <c r="D2389" s="5" t="n">
        <v>112787</v>
      </c>
      <c r="E2389" t="inlineStr">
        <is>
          <t>DIALOG</t>
        </is>
      </c>
      <c r="F2389">
        <f>IF(ISERROR(VLOOKUP(Transaktionen[[#This Row],[Transaktionen]],BTT[Verwendete Transaktion (Pflichtauswahl)],1,FALSE)),"nein","ja")</f>
        <v/>
      </c>
    </row>
    <row r="2390">
      <c r="A2390" t="inlineStr">
        <is>
          <t>MDLD</t>
        </is>
      </c>
      <c r="B2390" t="inlineStr">
        <is>
          <t>Dispositionslistendruck</t>
        </is>
      </c>
      <c r="C2390" t="inlineStr">
        <is>
          <t>PP</t>
        </is>
      </c>
      <c r="D2390" s="5" t="n">
        <v>6</v>
      </c>
      <c r="E2390" t="inlineStr">
        <is>
          <t>DIALOG</t>
        </is>
      </c>
      <c r="F2390">
        <f>IF(ISERROR(VLOOKUP(Transaktionen[[#This Row],[Transaktionen]],BTT[Verwendete Transaktion (Pflichtauswahl)],1,FALSE)),"nein","ja")</f>
        <v/>
      </c>
    </row>
    <row r="2391">
      <c r="A2391" t="inlineStr">
        <is>
          <t>MDM4</t>
        </is>
      </c>
      <c r="B2391" t="inlineStr">
        <is>
          <t>Mail an Disponent</t>
        </is>
      </c>
      <c r="C2391" t="inlineStr">
        <is>
          <t>PP</t>
        </is>
      </c>
      <c r="D2391" s="5" t="n">
        <v>9</v>
      </c>
      <c r="E2391" t="inlineStr">
        <is>
          <t>DIALOG</t>
        </is>
      </c>
      <c r="F2391">
        <f>IF(ISERROR(VLOOKUP(Transaktionen[[#This Row],[Transaktionen]],BTT[Verwendete Transaktion (Pflichtauswahl)],1,FALSE)),"nein","ja")</f>
        <v/>
      </c>
    </row>
    <row r="2392">
      <c r="A2392" t="inlineStr">
        <is>
          <t>ME01</t>
        </is>
      </c>
      <c r="B2392" t="inlineStr">
        <is>
          <t>Orderbuch pflegen</t>
        </is>
      </c>
      <c r="C2392" t="inlineStr">
        <is>
          <t>MM</t>
        </is>
      </c>
      <c r="D2392" s="5" t="n">
        <v>9364</v>
      </c>
      <c r="E2392" t="inlineStr">
        <is>
          <t>DIALOG</t>
        </is>
      </c>
      <c r="F2392">
        <f>IF(ISERROR(VLOOKUP(Transaktionen[[#This Row],[Transaktionen]],BTT[Verwendete Transaktion (Pflichtauswahl)],1,FALSE)),"nein","ja")</f>
        <v/>
      </c>
    </row>
    <row r="2393">
      <c r="A2393" t="inlineStr">
        <is>
          <t>ME03</t>
        </is>
      </c>
      <c r="B2393" t="inlineStr">
        <is>
          <t>Orderbuch anzeigen</t>
        </is>
      </c>
      <c r="C2393" t="inlineStr">
        <is>
          <t>MM</t>
        </is>
      </c>
      <c r="D2393" s="5" t="n">
        <v>1646</v>
      </c>
      <c r="E2393" t="inlineStr">
        <is>
          <t>DIALOG</t>
        </is>
      </c>
      <c r="F2393">
        <f>IF(ISERROR(VLOOKUP(Transaktionen[[#This Row],[Transaktionen]],BTT[Verwendete Transaktion (Pflichtauswahl)],1,FALSE)),"nein","ja")</f>
        <v/>
      </c>
    </row>
    <row r="2394">
      <c r="A2394" t="inlineStr">
        <is>
          <t>ME04</t>
        </is>
      </c>
      <c r="B2394" t="inlineStr">
        <is>
          <t>Änderungen zum Orderbuch</t>
        </is>
      </c>
      <c r="C2394" t="inlineStr">
        <is>
          <t>MM</t>
        </is>
      </c>
      <c r="D2394" s="5" t="n">
        <v>33</v>
      </c>
      <c r="E2394" t="inlineStr">
        <is>
          <t>DIALOG</t>
        </is>
      </c>
      <c r="F2394">
        <f>IF(ISERROR(VLOOKUP(Transaktionen[[#This Row],[Transaktionen]],BTT[Verwendete Transaktion (Pflichtauswahl)],1,FALSE)),"nein","ja")</f>
        <v/>
      </c>
    </row>
    <row r="2395">
      <c r="A2395" t="inlineStr">
        <is>
          <t>ME05</t>
        </is>
      </c>
      <c r="B2395" t="inlineStr">
        <is>
          <t>Orderbuch generieren</t>
        </is>
      </c>
      <c r="C2395" t="inlineStr">
        <is>
          <t>MM</t>
        </is>
      </c>
      <c r="D2395" s="5" t="n">
        <v>226</v>
      </c>
      <c r="E2395" t="inlineStr">
        <is>
          <t>DIALOG</t>
        </is>
      </c>
      <c r="F2395">
        <f>IF(ISERROR(VLOOKUP(Transaktionen[[#This Row],[Transaktionen]],BTT[Verwendete Transaktion (Pflichtauswahl)],1,FALSE)),"nein","ja")</f>
        <v/>
      </c>
    </row>
    <row r="2396">
      <c r="A2396" t="inlineStr">
        <is>
          <t>ME06</t>
        </is>
      </c>
      <c r="B2396" t="inlineStr">
        <is>
          <t>Orderbuch analysieren</t>
        </is>
      </c>
      <c r="C2396" t="inlineStr">
        <is>
          <t>MM</t>
        </is>
      </c>
      <c r="D2396" s="5" t="n">
        <v>10</v>
      </c>
      <c r="E2396" t="inlineStr">
        <is>
          <t>DIALOG</t>
        </is>
      </c>
      <c r="F2396">
        <f>IF(ISERROR(VLOOKUP(Transaktionen[[#This Row],[Transaktionen]],BTT[Verwendete Transaktion (Pflichtauswahl)],1,FALSE)),"nein","ja")</f>
        <v/>
      </c>
    </row>
    <row r="2397">
      <c r="A2397" t="inlineStr">
        <is>
          <t>ME0M</t>
        </is>
      </c>
      <c r="B2397" t="inlineStr">
        <is>
          <t>Orderbuch zum Material</t>
        </is>
      </c>
      <c r="C2397" t="inlineStr">
        <is>
          <t>MM</t>
        </is>
      </c>
      <c r="D2397" s="5" t="n">
        <v>405</v>
      </c>
      <c r="E2397" t="inlineStr">
        <is>
          <t>DIALOG</t>
        </is>
      </c>
      <c r="F2397">
        <f>IF(ISERROR(VLOOKUP(Transaktionen[[#This Row],[Transaktionen]],BTT[Verwendete Transaktion (Pflichtauswahl)],1,FALSE)),"nein","ja")</f>
        <v/>
      </c>
    </row>
    <row r="2398">
      <c r="A2398" t="inlineStr">
        <is>
          <t>ME11</t>
        </is>
      </c>
      <c r="B2398" t="inlineStr">
        <is>
          <t>Infosatz hinzufügen</t>
        </is>
      </c>
      <c r="C2398" t="inlineStr">
        <is>
          <t>MM</t>
        </is>
      </c>
      <c r="D2398" s="5" t="n">
        <v>80</v>
      </c>
      <c r="E2398" t="inlineStr">
        <is>
          <t>DIALOG</t>
        </is>
      </c>
      <c r="F2398">
        <f>IF(ISERROR(VLOOKUP(Transaktionen[[#This Row],[Transaktionen]],BTT[Verwendete Transaktion (Pflichtauswahl)],1,FALSE)),"nein","ja")</f>
        <v/>
      </c>
    </row>
    <row r="2399">
      <c r="A2399" t="inlineStr">
        <is>
          <t>ME12</t>
        </is>
      </c>
      <c r="B2399" t="inlineStr">
        <is>
          <t>Infosatz ändern</t>
        </is>
      </c>
      <c r="C2399" t="inlineStr">
        <is>
          <t>MM</t>
        </is>
      </c>
      <c r="D2399" s="5" t="n">
        <v>882</v>
      </c>
      <c r="E2399" t="inlineStr">
        <is>
          <t>DIALOG</t>
        </is>
      </c>
      <c r="F2399">
        <f>IF(ISERROR(VLOOKUP(Transaktionen[[#This Row],[Transaktionen]],BTT[Verwendete Transaktion (Pflichtauswahl)],1,FALSE)),"nein","ja")</f>
        <v/>
      </c>
    </row>
    <row r="2400">
      <c r="A2400" t="inlineStr">
        <is>
          <t>ME13</t>
        </is>
      </c>
      <c r="B2400" t="inlineStr">
        <is>
          <t>Infosatz anzeigen</t>
        </is>
      </c>
      <c r="C2400" t="inlineStr">
        <is>
          <t>MM</t>
        </is>
      </c>
      <c r="D2400" s="5" t="n">
        <v>272</v>
      </c>
      <c r="E2400" t="inlineStr">
        <is>
          <t>DIALOG</t>
        </is>
      </c>
      <c r="F2400">
        <f>IF(ISERROR(VLOOKUP(Transaktionen[[#This Row],[Transaktionen]],BTT[Verwendete Transaktion (Pflichtauswahl)],1,FALSE)),"nein","ja")</f>
        <v/>
      </c>
    </row>
    <row r="2401">
      <c r="A2401" t="inlineStr">
        <is>
          <t>ME14</t>
        </is>
      </c>
      <c r="B2401" t="inlineStr">
        <is>
          <t>Änderungen zum Infosatz</t>
        </is>
      </c>
      <c r="C2401" t="inlineStr">
        <is>
          <t>MM</t>
        </is>
      </c>
      <c r="D2401" s="5" t="n">
        <v>99</v>
      </c>
      <c r="E2401" t="inlineStr">
        <is>
          <t>DIALOG</t>
        </is>
      </c>
      <c r="F2401">
        <f>IF(ISERROR(VLOOKUP(Transaktionen[[#This Row],[Transaktionen]],BTT[Verwendete Transaktion (Pflichtauswahl)],1,FALSE)),"nein","ja")</f>
        <v/>
      </c>
    </row>
    <row r="2402">
      <c r="A2402" t="inlineStr">
        <is>
          <t>ME16</t>
        </is>
      </c>
      <c r="B2402" t="inlineStr">
        <is>
          <t>Löschvorschläge Infosatz</t>
        </is>
      </c>
      <c r="C2402" t="inlineStr">
        <is>
          <t>MM</t>
        </is>
      </c>
      <c r="D2402" s="5" t="inlineStr"/>
      <c r="E2402" t="inlineStr"/>
      <c r="F2402">
        <f>IF(ISERROR(VLOOKUP(Transaktionen[[#This Row],[Transaktionen]],BTT[Verwendete Transaktion (Pflichtauswahl)],1,FALSE)),"nein","ja")</f>
        <v/>
      </c>
      <c r="G2402" t="inlineStr">
        <is>
          <t>*</t>
        </is>
      </c>
    </row>
    <row r="2403">
      <c r="A2403" t="inlineStr">
        <is>
          <t>ME1L</t>
        </is>
      </c>
      <c r="B2403" t="inlineStr">
        <is>
          <t>Infosätze zum Lieferanten</t>
        </is>
      </c>
      <c r="C2403" t="inlineStr">
        <is>
          <t>MM</t>
        </is>
      </c>
      <c r="D2403" s="5" t="n">
        <v>33</v>
      </c>
      <c r="E2403" t="inlineStr">
        <is>
          <t>DIALOG</t>
        </is>
      </c>
      <c r="F2403">
        <f>IF(ISERROR(VLOOKUP(Transaktionen[[#This Row],[Transaktionen]],BTT[Verwendete Transaktion (Pflichtauswahl)],1,FALSE)),"nein","ja")</f>
        <v/>
      </c>
    </row>
    <row r="2404">
      <c r="A2404" t="inlineStr">
        <is>
          <t>ME1M</t>
        </is>
      </c>
      <c r="B2404" t="inlineStr">
        <is>
          <t>Infosätze zum Material</t>
        </is>
      </c>
      <c r="C2404" t="inlineStr">
        <is>
          <t>MM</t>
        </is>
      </c>
      <c r="D2404" s="5" t="n">
        <v>1050</v>
      </c>
      <c r="E2404" t="inlineStr">
        <is>
          <t>DIALOG</t>
        </is>
      </c>
      <c r="F2404">
        <f>IF(ISERROR(VLOOKUP(Transaktionen[[#This Row],[Transaktionen]],BTT[Verwendete Transaktion (Pflichtauswahl)],1,FALSE)),"nein","ja")</f>
        <v/>
      </c>
    </row>
    <row r="2405">
      <c r="A2405" t="inlineStr">
        <is>
          <t>ME1P</t>
        </is>
      </c>
      <c r="B2405" t="inlineStr">
        <is>
          <t>Bestellpreisentwicklung</t>
        </is>
      </c>
      <c r="C2405" t="inlineStr">
        <is>
          <t>MM</t>
        </is>
      </c>
      <c r="D2405" s="5" t="n">
        <v>18</v>
      </c>
      <c r="E2405" t="inlineStr">
        <is>
          <t>DIALOG</t>
        </is>
      </c>
      <c r="F2405">
        <f>IF(ISERROR(VLOOKUP(Transaktionen[[#This Row],[Transaktionen]],BTT[Verwendete Transaktion (Pflichtauswahl)],1,FALSE)),"nein","ja")</f>
        <v/>
      </c>
      <c r="G2405" t="inlineStr">
        <is>
          <t>*</t>
        </is>
      </c>
    </row>
    <row r="2406">
      <c r="A2406" t="inlineStr">
        <is>
          <t>ME1X</t>
        </is>
      </c>
      <c r="B2406" t="inlineStr">
        <is>
          <t>EinkaufsverhandlBlatt zum Lieferant</t>
        </is>
      </c>
      <c r="C2406" t="inlineStr">
        <is>
          <t>MM</t>
        </is>
      </c>
      <c r="D2406" s="5" t="n">
        <v>8</v>
      </c>
      <c r="E2406" t="inlineStr">
        <is>
          <t>DIALOG</t>
        </is>
      </c>
      <c r="F2406">
        <f>IF(ISERROR(VLOOKUP(Transaktionen[[#This Row],[Transaktionen]],BTT[Verwendete Transaktion (Pflichtauswahl)],1,FALSE)),"nein","ja")</f>
        <v/>
      </c>
      <c r="G2406" t="inlineStr">
        <is>
          <t>*</t>
        </is>
      </c>
    </row>
    <row r="2407">
      <c r="A2407" t="inlineStr">
        <is>
          <t>ME21</t>
        </is>
      </c>
      <c r="B2407" t="inlineStr">
        <is>
          <t>Bestellung hinzufügen</t>
        </is>
      </c>
      <c r="C2407" t="inlineStr">
        <is>
          <t>MM</t>
        </is>
      </c>
      <c r="D2407" s="5" t="n">
        <v>5124</v>
      </c>
      <c r="E2407" t="inlineStr">
        <is>
          <t>DIALOG</t>
        </is>
      </c>
      <c r="F2407">
        <f>IF(ISERROR(VLOOKUP(Transaktionen[[#This Row],[Transaktionen]],BTT[Verwendete Transaktion (Pflichtauswahl)],1,FALSE)),"nein","ja")</f>
        <v/>
      </c>
    </row>
    <row r="2408">
      <c r="A2408" t="inlineStr">
        <is>
          <t>ME21N</t>
        </is>
      </c>
      <c r="B2408" t="inlineStr">
        <is>
          <t>Bestellung anlegen</t>
        </is>
      </c>
      <c r="C2408" t="inlineStr">
        <is>
          <t>MM</t>
        </is>
      </c>
      <c r="D2408" s="5" t="n">
        <v>3472436</v>
      </c>
      <c r="E2408" t="inlineStr">
        <is>
          <t>DIALOG</t>
        </is>
      </c>
      <c r="F2408">
        <f>IF(ISERROR(VLOOKUP(Transaktionen[[#This Row],[Transaktionen]],BTT[Verwendete Transaktion (Pflichtauswahl)],1,FALSE)),"nein","ja")</f>
        <v/>
      </c>
    </row>
    <row r="2409">
      <c r="A2409" t="inlineStr">
        <is>
          <t>ME22</t>
        </is>
      </c>
      <c r="B2409" t="inlineStr">
        <is>
          <t>Bestellung ändern</t>
        </is>
      </c>
      <c r="C2409" t="inlineStr">
        <is>
          <t>MM</t>
        </is>
      </c>
      <c r="D2409" s="5" t="n">
        <v>4259</v>
      </c>
      <c r="E2409" t="inlineStr">
        <is>
          <t>DIALOG</t>
        </is>
      </c>
      <c r="F2409">
        <f>IF(ISERROR(VLOOKUP(Transaktionen[[#This Row],[Transaktionen]],BTT[Verwendete Transaktion (Pflichtauswahl)],1,FALSE)),"nein","ja")</f>
        <v/>
      </c>
    </row>
    <row r="2410">
      <c r="A2410" t="inlineStr">
        <is>
          <t>ME22N</t>
        </is>
      </c>
      <c r="B2410" t="inlineStr">
        <is>
          <t>Bestellung ändern</t>
        </is>
      </c>
      <c r="C2410" t="inlineStr">
        <is>
          <t>MM</t>
        </is>
      </c>
      <c r="D2410" s="5" t="n">
        <v>3370677</v>
      </c>
      <c r="E2410" t="inlineStr">
        <is>
          <t>DIALOG</t>
        </is>
      </c>
      <c r="F2410">
        <f>IF(ISERROR(VLOOKUP(Transaktionen[[#This Row],[Transaktionen]],BTT[Verwendete Transaktion (Pflichtauswahl)],1,FALSE)),"nein","ja")</f>
        <v/>
      </c>
    </row>
    <row r="2411">
      <c r="A2411" t="inlineStr">
        <is>
          <t>ME23</t>
        </is>
      </c>
      <c r="B2411" t="inlineStr">
        <is>
          <t>Bestellung anzeigen</t>
        </is>
      </c>
      <c r="C2411" t="inlineStr">
        <is>
          <t>MM</t>
        </is>
      </c>
      <c r="D2411" s="5" t="n">
        <v>30639</v>
      </c>
      <c r="E2411" t="inlineStr">
        <is>
          <t>DIALOG</t>
        </is>
      </c>
      <c r="F2411">
        <f>IF(ISERROR(VLOOKUP(Transaktionen[[#This Row],[Transaktionen]],BTT[Verwendete Transaktion (Pflichtauswahl)],1,FALSE)),"nein","ja")</f>
        <v/>
      </c>
    </row>
    <row r="2412">
      <c r="A2412" t="inlineStr">
        <is>
          <t>ME23N</t>
        </is>
      </c>
      <c r="B2412" t="inlineStr">
        <is>
          <t>Bestellung anzeigen</t>
        </is>
      </c>
      <c r="C2412" t="inlineStr">
        <is>
          <t>MM</t>
        </is>
      </c>
      <c r="D2412" s="5" t="n">
        <v>67553431</v>
      </c>
      <c r="E2412" t="inlineStr">
        <is>
          <t>DIALOG</t>
        </is>
      </c>
      <c r="F2412">
        <f>IF(ISERROR(VLOOKUP(Transaktionen[[#This Row],[Transaktionen]],BTT[Verwendete Transaktion (Pflichtauswahl)],1,FALSE)),"nein","ja")</f>
        <v/>
      </c>
    </row>
    <row r="2413">
      <c r="A2413" t="inlineStr">
        <is>
          <t>ME24</t>
        </is>
      </c>
      <c r="B2413" t="inlineStr">
        <is>
          <t>Anhang zur Bestellung pflegen</t>
        </is>
      </c>
      <c r="C2413" t="inlineStr">
        <is>
          <t>MM</t>
        </is>
      </c>
      <c r="D2413" s="5" t="n">
        <v>290</v>
      </c>
      <c r="E2413" t="inlineStr">
        <is>
          <t>DIALOG</t>
        </is>
      </c>
      <c r="F2413">
        <f>IF(ISERROR(VLOOKUP(Transaktionen[[#This Row],[Transaktionen]],BTT[Verwendete Transaktion (Pflichtauswahl)],1,FALSE)),"nein","ja")</f>
        <v/>
      </c>
    </row>
    <row r="2414">
      <c r="A2414" t="inlineStr">
        <is>
          <t>ME25</t>
        </is>
      </c>
      <c r="B2414" t="inlineStr">
        <is>
          <t>Best. mit Bezugsquellenfind. anlegen</t>
        </is>
      </c>
      <c r="C2414" t="inlineStr">
        <is>
          <t>MM</t>
        </is>
      </c>
      <c r="D2414" s="5" t="n">
        <v>415</v>
      </c>
      <c r="E2414" t="inlineStr">
        <is>
          <t>DIALOG</t>
        </is>
      </c>
      <c r="F2414">
        <f>IF(ISERROR(VLOOKUP(Transaktionen[[#This Row],[Transaktionen]],BTT[Verwendete Transaktion (Pflichtauswahl)],1,FALSE)),"nein","ja")</f>
        <v/>
      </c>
      <c r="G2414" t="inlineStr">
        <is>
          <t>*</t>
        </is>
      </c>
    </row>
    <row r="2415">
      <c r="A2415" t="inlineStr">
        <is>
          <t>ME28</t>
        </is>
      </c>
      <c r="B2415" t="inlineStr">
        <is>
          <t>Bestellung freigeben</t>
        </is>
      </c>
      <c r="C2415" t="inlineStr">
        <is>
          <t>MM</t>
        </is>
      </c>
      <c r="D2415" s="5" t="n">
        <v>3654</v>
      </c>
      <c r="E2415" t="inlineStr">
        <is>
          <t>DIALOG</t>
        </is>
      </c>
      <c r="F2415">
        <f>IF(ISERROR(VLOOKUP(Transaktionen[[#This Row],[Transaktionen]],BTT[Verwendete Transaktion (Pflichtauswahl)],1,FALSE)),"nein","ja")</f>
        <v/>
      </c>
      <c r="G2415" t="inlineStr">
        <is>
          <t>*</t>
        </is>
      </c>
    </row>
    <row r="2416">
      <c r="A2416" t="inlineStr">
        <is>
          <t>ME2A</t>
        </is>
      </c>
      <c r="B2416" t="inlineStr">
        <is>
          <t>Bestätigungen überwachen</t>
        </is>
      </c>
      <c r="C2416" t="inlineStr">
        <is>
          <t>MM</t>
        </is>
      </c>
      <c r="D2416" s="5" t="n">
        <v>23</v>
      </c>
      <c r="E2416" t="inlineStr"/>
      <c r="F2416">
        <f>IF(ISERROR(VLOOKUP(Transaktionen[[#This Row],[Transaktionen]],BTT[Verwendete Transaktion (Pflichtauswahl)],1,FALSE)),"nein","ja")</f>
        <v/>
      </c>
      <c r="G2416" t="inlineStr">
        <is>
          <t>*</t>
        </is>
      </c>
    </row>
    <row r="2417">
      <c r="A2417" t="inlineStr">
        <is>
          <t>ME2B</t>
        </is>
      </c>
      <c r="B2417" t="inlineStr">
        <is>
          <t>Bestellungen zur Bedarfsnummer</t>
        </is>
      </c>
      <c r="C2417" t="inlineStr">
        <is>
          <t>MM</t>
        </is>
      </c>
      <c r="D2417" s="5" t="n">
        <v>1524</v>
      </c>
      <c r="E2417" t="inlineStr">
        <is>
          <t>DIALOG</t>
        </is>
      </c>
      <c r="F2417">
        <f>IF(ISERROR(VLOOKUP(Transaktionen[[#This Row],[Transaktionen]],BTT[Verwendete Transaktion (Pflichtauswahl)],1,FALSE)),"nein","ja")</f>
        <v/>
      </c>
    </row>
    <row r="2418">
      <c r="A2418" t="inlineStr">
        <is>
          <t>ME2C</t>
        </is>
      </c>
      <c r="B2418" t="inlineStr">
        <is>
          <t>Bestellungen zur Warengruppe</t>
        </is>
      </c>
      <c r="C2418" t="inlineStr">
        <is>
          <t>MM</t>
        </is>
      </c>
      <c r="D2418" s="5" t="n">
        <v>18176</v>
      </c>
      <c r="E2418" t="inlineStr">
        <is>
          <t>DIALOG</t>
        </is>
      </c>
      <c r="F2418">
        <f>IF(ISERROR(VLOOKUP(Transaktionen[[#This Row],[Transaktionen]],BTT[Verwendete Transaktion (Pflichtauswahl)],1,FALSE)),"nein","ja")</f>
        <v/>
      </c>
    </row>
    <row r="2419">
      <c r="A2419" t="inlineStr">
        <is>
          <t>ME2J</t>
        </is>
      </c>
      <c r="B2419" t="inlineStr">
        <is>
          <t>Bestellungen zum Projekt</t>
        </is>
      </c>
      <c r="C2419" t="inlineStr">
        <is>
          <t>MM</t>
        </is>
      </c>
      <c r="D2419" s="5" t="n">
        <v>6681</v>
      </c>
      <c r="E2419" t="inlineStr">
        <is>
          <t>DIALOG</t>
        </is>
      </c>
      <c r="F2419">
        <f>IF(ISERROR(VLOOKUP(Transaktionen[[#This Row],[Transaktionen]],BTT[Verwendete Transaktion (Pflichtauswahl)],1,FALSE)),"nein","ja")</f>
        <v/>
      </c>
    </row>
    <row r="2420">
      <c r="A2420" t="inlineStr">
        <is>
          <t>ME2K</t>
        </is>
      </c>
      <c r="B2420" t="inlineStr">
        <is>
          <t>Bestellungen zur Kontierung</t>
        </is>
      </c>
      <c r="C2420" t="inlineStr">
        <is>
          <t>MM</t>
        </is>
      </c>
      <c r="D2420" s="5" t="n">
        <v>978671</v>
      </c>
      <c r="E2420" t="inlineStr">
        <is>
          <t>DIALOG</t>
        </is>
      </c>
      <c r="F2420">
        <f>IF(ISERROR(VLOOKUP(Transaktionen[[#This Row],[Transaktionen]],BTT[Verwendete Transaktion (Pflichtauswahl)],1,FALSE)),"nein","ja")</f>
        <v/>
      </c>
    </row>
    <row r="2421">
      <c r="A2421" t="inlineStr">
        <is>
          <t>ME2L</t>
        </is>
      </c>
      <c r="B2421" t="inlineStr">
        <is>
          <t>Bestellungen zum Lieferant</t>
        </is>
      </c>
      <c r="C2421" t="inlineStr">
        <is>
          <t>MM</t>
        </is>
      </c>
      <c r="D2421" s="5" t="n">
        <v>2986151</v>
      </c>
      <c r="E2421" t="inlineStr">
        <is>
          <t>DIALOG</t>
        </is>
      </c>
      <c r="F2421">
        <f>IF(ISERROR(VLOOKUP(Transaktionen[[#This Row],[Transaktionen]],BTT[Verwendete Transaktion (Pflichtauswahl)],1,FALSE)),"nein","ja")</f>
        <v/>
      </c>
    </row>
    <row r="2422">
      <c r="A2422" t="inlineStr">
        <is>
          <t>ME2M</t>
        </is>
      </c>
      <c r="B2422" t="inlineStr">
        <is>
          <t>Bestellungen zum Material</t>
        </is>
      </c>
      <c r="C2422" t="inlineStr">
        <is>
          <t>MM</t>
        </is>
      </c>
      <c r="D2422" s="5" t="n">
        <v>226182</v>
      </c>
      <c r="E2422" t="inlineStr">
        <is>
          <t>DIALOG</t>
        </is>
      </c>
      <c r="F2422">
        <f>IF(ISERROR(VLOOKUP(Transaktionen[[#This Row],[Transaktionen]],BTT[Verwendete Transaktion (Pflichtauswahl)],1,FALSE)),"nein","ja")</f>
        <v/>
      </c>
    </row>
    <row r="2423">
      <c r="A2423" t="inlineStr">
        <is>
          <t>ME2N</t>
        </is>
      </c>
      <c r="B2423" t="inlineStr">
        <is>
          <t>Bestellungen zur Bestellnummmer</t>
        </is>
      </c>
      <c r="C2423" t="inlineStr">
        <is>
          <t>MM</t>
        </is>
      </c>
      <c r="D2423" s="5" t="n">
        <v>185705</v>
      </c>
      <c r="E2423" t="inlineStr">
        <is>
          <t>DIALOG</t>
        </is>
      </c>
      <c r="F2423">
        <f>IF(ISERROR(VLOOKUP(Transaktionen[[#This Row],[Transaktionen]],BTT[Verwendete Transaktion (Pflichtauswahl)],1,FALSE)),"nein","ja")</f>
        <v/>
      </c>
    </row>
    <row r="2424">
      <c r="A2424" t="inlineStr">
        <is>
          <t>ME2V</t>
        </is>
      </c>
      <c r="B2424" t="inlineStr">
        <is>
          <t>WE-Vorschau</t>
        </is>
      </c>
      <c r="C2424" t="inlineStr">
        <is>
          <t>MM</t>
        </is>
      </c>
      <c r="D2424" s="5" t="n">
        <v>138</v>
      </c>
      <c r="E2424" t="inlineStr"/>
      <c r="F2424">
        <f>IF(ISERROR(VLOOKUP(Transaktionen[[#This Row],[Transaktionen]],BTT[Verwendete Transaktion (Pflichtauswahl)],1,FALSE)),"nein","ja")</f>
        <v/>
      </c>
      <c r="G2424" t="inlineStr">
        <is>
          <t>*</t>
        </is>
      </c>
    </row>
    <row r="2425">
      <c r="A2425" t="inlineStr">
        <is>
          <t>ME31K</t>
        </is>
      </c>
      <c r="B2425" t="inlineStr">
        <is>
          <t>Kontrakt hinzufügen</t>
        </is>
      </c>
      <c r="C2425" t="inlineStr">
        <is>
          <t>MM</t>
        </is>
      </c>
      <c r="D2425" s="5" t="n">
        <v>196445</v>
      </c>
      <c r="E2425" t="inlineStr">
        <is>
          <t>DIALOG</t>
        </is>
      </c>
      <c r="F2425">
        <f>IF(ISERROR(VLOOKUP(Transaktionen[[#This Row],[Transaktionen]],BTT[Verwendete Transaktion (Pflichtauswahl)],1,FALSE)),"nein","ja")</f>
        <v/>
      </c>
    </row>
    <row r="2426">
      <c r="A2426" t="inlineStr">
        <is>
          <t>ME32</t>
        </is>
      </c>
      <c r="B2426" t="inlineStr">
        <is>
          <t>Rahmenvertrag ändern</t>
        </is>
      </c>
      <c r="C2426" t="inlineStr">
        <is>
          <t>MM</t>
        </is>
      </c>
      <c r="D2426" s="5" t="n">
        <v>24</v>
      </c>
      <c r="E2426" t="inlineStr"/>
      <c r="F2426">
        <f>IF(ISERROR(VLOOKUP(Transaktionen[[#This Row],[Transaktionen]],BTT[Verwendete Transaktion (Pflichtauswahl)],1,FALSE)),"nein","ja")</f>
        <v/>
      </c>
    </row>
    <row r="2427">
      <c r="A2427" t="inlineStr">
        <is>
          <t>ME32K</t>
        </is>
      </c>
      <c r="B2427" t="inlineStr">
        <is>
          <t>Kontrakt ändern</t>
        </is>
      </c>
      <c r="C2427" t="inlineStr">
        <is>
          <t>MM</t>
        </is>
      </c>
      <c r="D2427" s="5" t="n">
        <v>727379</v>
      </c>
      <c r="E2427" t="inlineStr">
        <is>
          <t>DIALOG</t>
        </is>
      </c>
      <c r="F2427">
        <f>IF(ISERROR(VLOOKUP(Transaktionen[[#This Row],[Transaktionen]],BTT[Verwendete Transaktion (Pflichtauswahl)],1,FALSE)),"nein","ja")</f>
        <v/>
      </c>
    </row>
    <row r="2428">
      <c r="A2428" t="inlineStr">
        <is>
          <t>ME33</t>
        </is>
      </c>
      <c r="B2428" t="inlineStr">
        <is>
          <t>Rahmenvertrag anzeigen</t>
        </is>
      </c>
      <c r="C2428" t="inlineStr">
        <is>
          <t>MM</t>
        </is>
      </c>
      <c r="D2428" s="5" t="n">
        <v>9196</v>
      </c>
      <c r="E2428" t="inlineStr">
        <is>
          <t>DIALOG</t>
        </is>
      </c>
      <c r="F2428">
        <f>IF(ISERROR(VLOOKUP(Transaktionen[[#This Row],[Transaktionen]],BTT[Verwendete Transaktion (Pflichtauswahl)],1,FALSE)),"nein","ja")</f>
        <v/>
      </c>
    </row>
    <row r="2429">
      <c r="A2429" t="inlineStr">
        <is>
          <t>ME33K</t>
        </is>
      </c>
      <c r="B2429" t="inlineStr">
        <is>
          <t>Kontrakt anzeigen</t>
        </is>
      </c>
      <c r="C2429" t="inlineStr">
        <is>
          <t>MM</t>
        </is>
      </c>
      <c r="D2429" s="5" t="n">
        <v>1709688</v>
      </c>
      <c r="E2429" t="inlineStr">
        <is>
          <t>DIALOG</t>
        </is>
      </c>
      <c r="F2429">
        <f>IF(ISERROR(VLOOKUP(Transaktionen[[#This Row],[Transaktionen]],BTT[Verwendete Transaktion (Pflichtauswahl)],1,FALSE)),"nein","ja")</f>
        <v/>
      </c>
    </row>
    <row r="2430">
      <c r="A2430" t="inlineStr">
        <is>
          <t>ME33L</t>
        </is>
      </c>
      <c r="B2430" t="inlineStr">
        <is>
          <t>Lieferplan anzeigen</t>
        </is>
      </c>
      <c r="C2430" t="inlineStr">
        <is>
          <t>MM</t>
        </is>
      </c>
      <c r="D2430" s="5" t="n">
        <v>16</v>
      </c>
      <c r="E2430" t="inlineStr">
        <is>
          <t>DIALOG</t>
        </is>
      </c>
      <c r="F2430">
        <f>IF(ISERROR(VLOOKUP(Transaktionen[[#This Row],[Transaktionen]],BTT[Verwendete Transaktion (Pflichtauswahl)],1,FALSE)),"nein","ja")</f>
        <v/>
      </c>
    </row>
    <row r="2431">
      <c r="A2431" t="inlineStr">
        <is>
          <t>ME34K</t>
        </is>
      </c>
      <c r="B2431" t="inlineStr">
        <is>
          <t>Anhang zum Kontrakt pflegen</t>
        </is>
      </c>
      <c r="C2431" t="inlineStr">
        <is>
          <t>MM</t>
        </is>
      </c>
      <c r="D2431" s="5" t="n">
        <v>25</v>
      </c>
      <c r="E2431" t="inlineStr">
        <is>
          <t>DIALOG</t>
        </is>
      </c>
      <c r="F2431">
        <f>IF(ISERROR(VLOOKUP(Transaktionen[[#This Row],[Transaktionen]],BTT[Verwendete Transaktion (Pflichtauswahl)],1,FALSE)),"nein","ja")</f>
        <v/>
      </c>
    </row>
    <row r="2432">
      <c r="A2432" t="inlineStr">
        <is>
          <t>ME3B</t>
        </is>
      </c>
      <c r="B2432" t="inlineStr">
        <is>
          <t>Rahmenverträge zur Bedarfsnummer</t>
        </is>
      </c>
      <c r="C2432" t="inlineStr">
        <is>
          <t>MM</t>
        </is>
      </c>
      <c r="D2432" s="5" t="n">
        <v>32</v>
      </c>
      <c r="E2432" t="inlineStr">
        <is>
          <t>DIALOG</t>
        </is>
      </c>
      <c r="F2432">
        <f>IF(ISERROR(VLOOKUP(Transaktionen[[#This Row],[Transaktionen]],BTT[Verwendete Transaktion (Pflichtauswahl)],1,FALSE)),"nein","ja")</f>
        <v/>
      </c>
    </row>
    <row r="2433">
      <c r="A2433" t="inlineStr">
        <is>
          <t>ME3C</t>
        </is>
      </c>
      <c r="B2433" t="inlineStr">
        <is>
          <t>Rahmenverträge zur Warengruppe</t>
        </is>
      </c>
      <c r="C2433" t="inlineStr">
        <is>
          <t>MM</t>
        </is>
      </c>
      <c r="D2433" s="5" t="n">
        <v>3940</v>
      </c>
      <c r="E2433" t="inlineStr">
        <is>
          <t>DIALOG</t>
        </is>
      </c>
      <c r="F2433">
        <f>IF(ISERROR(VLOOKUP(Transaktionen[[#This Row],[Transaktionen]],BTT[Verwendete Transaktion (Pflichtauswahl)],1,FALSE)),"nein","ja")</f>
        <v/>
      </c>
    </row>
    <row r="2434">
      <c r="A2434" t="inlineStr">
        <is>
          <t>ME3J</t>
        </is>
      </c>
      <c r="B2434" t="inlineStr">
        <is>
          <t>Rahmenverträge zum Projekt</t>
        </is>
      </c>
      <c r="C2434" t="inlineStr">
        <is>
          <t>MM</t>
        </is>
      </c>
      <c r="D2434" s="5" t="n">
        <v>14</v>
      </c>
      <c r="E2434" t="inlineStr">
        <is>
          <t>DIALOG</t>
        </is>
      </c>
      <c r="F2434">
        <f>IF(ISERROR(VLOOKUP(Transaktionen[[#This Row],[Transaktionen]],BTT[Verwendete Transaktion (Pflichtauswahl)],1,FALSE)),"nein","ja")</f>
        <v/>
      </c>
    </row>
    <row r="2435">
      <c r="A2435" t="inlineStr">
        <is>
          <t>ME3K</t>
        </is>
      </c>
      <c r="B2435" t="inlineStr">
        <is>
          <t>Rahmenverträge zur Kontierung</t>
        </is>
      </c>
      <c r="C2435" t="inlineStr">
        <is>
          <t>MM</t>
        </is>
      </c>
      <c r="D2435" s="5" t="n">
        <v>3013</v>
      </c>
      <c r="E2435" t="inlineStr">
        <is>
          <t>DIALOG</t>
        </is>
      </c>
      <c r="F2435">
        <f>IF(ISERROR(VLOOKUP(Transaktionen[[#This Row],[Transaktionen]],BTT[Verwendete Transaktion (Pflichtauswahl)],1,FALSE)),"nein","ja")</f>
        <v/>
      </c>
    </row>
    <row r="2436">
      <c r="A2436" t="inlineStr">
        <is>
          <t>ME3L</t>
        </is>
      </c>
      <c r="B2436" t="inlineStr">
        <is>
          <t>Rahmenverträge zum Lieferant</t>
        </is>
      </c>
      <c r="C2436" t="inlineStr">
        <is>
          <t>MM</t>
        </is>
      </c>
      <c r="D2436" s="5" t="n">
        <v>612804</v>
      </c>
      <c r="E2436" t="inlineStr">
        <is>
          <t>DIALOG</t>
        </is>
      </c>
      <c r="F2436">
        <f>IF(ISERROR(VLOOKUP(Transaktionen[[#This Row],[Transaktionen]],BTT[Verwendete Transaktion (Pflichtauswahl)],1,FALSE)),"nein","ja")</f>
        <v/>
      </c>
    </row>
    <row r="2437">
      <c r="A2437" t="inlineStr">
        <is>
          <t>ME3M</t>
        </is>
      </c>
      <c r="B2437" t="inlineStr">
        <is>
          <t>Rahmenverträge zum Material</t>
        </is>
      </c>
      <c r="C2437" t="inlineStr">
        <is>
          <t>MM</t>
        </is>
      </c>
      <c r="D2437" s="5" t="n">
        <v>327843</v>
      </c>
      <c r="E2437" t="inlineStr">
        <is>
          <t>DIALOG</t>
        </is>
      </c>
      <c r="F2437">
        <f>IF(ISERROR(VLOOKUP(Transaktionen[[#This Row],[Transaktionen]],BTT[Verwendete Transaktion (Pflichtauswahl)],1,FALSE)),"nein","ja")</f>
        <v/>
      </c>
    </row>
    <row r="2438">
      <c r="A2438" t="inlineStr">
        <is>
          <t>ME3N</t>
        </is>
      </c>
      <c r="B2438" t="inlineStr">
        <is>
          <t>Rahmenverträge zur Vertragsnummer</t>
        </is>
      </c>
      <c r="C2438" t="inlineStr">
        <is>
          <t>MM</t>
        </is>
      </c>
      <c r="D2438" s="5" t="n">
        <v>8607</v>
      </c>
      <c r="E2438" t="inlineStr">
        <is>
          <t>DIALOG</t>
        </is>
      </c>
      <c r="F2438">
        <f>IF(ISERROR(VLOOKUP(Transaktionen[[#This Row],[Transaktionen]],BTT[Verwendete Transaktion (Pflichtauswahl)],1,FALSE)),"nein","ja")</f>
        <v/>
      </c>
    </row>
    <row r="2439">
      <c r="A2439" t="inlineStr">
        <is>
          <t>ME41</t>
        </is>
      </c>
      <c r="B2439" t="inlineStr">
        <is>
          <t>Anfrage anlegen</t>
        </is>
      </c>
      <c r="C2439" t="inlineStr">
        <is>
          <t>MM</t>
        </is>
      </c>
      <c r="D2439" s="5" t="n">
        <v>858786</v>
      </c>
      <c r="E2439" t="inlineStr">
        <is>
          <t>DIALOG</t>
        </is>
      </c>
      <c r="F2439">
        <f>IF(ISERROR(VLOOKUP(Transaktionen[[#This Row],[Transaktionen]],BTT[Verwendete Transaktion (Pflichtauswahl)],1,FALSE)),"nein","ja")</f>
        <v/>
      </c>
    </row>
    <row r="2440">
      <c r="A2440" t="inlineStr">
        <is>
          <t>ME42</t>
        </is>
      </c>
      <c r="B2440" t="inlineStr">
        <is>
          <t>Anfrage ändern</t>
        </is>
      </c>
      <c r="C2440" t="inlineStr">
        <is>
          <t>MM</t>
        </is>
      </c>
      <c r="D2440" s="5" t="n">
        <v>237622</v>
      </c>
      <c r="E2440" t="inlineStr">
        <is>
          <t>DIALOG</t>
        </is>
      </c>
      <c r="F2440">
        <f>IF(ISERROR(VLOOKUP(Transaktionen[[#This Row],[Transaktionen]],BTT[Verwendete Transaktion (Pflichtauswahl)],1,FALSE)),"nein","ja")</f>
        <v/>
      </c>
    </row>
    <row r="2441">
      <c r="A2441" t="inlineStr">
        <is>
          <t>ME43</t>
        </is>
      </c>
      <c r="B2441" t="inlineStr">
        <is>
          <t>Anfrage anzeigen</t>
        </is>
      </c>
      <c r="C2441" t="inlineStr">
        <is>
          <t>MM</t>
        </is>
      </c>
      <c r="D2441" s="5" t="n">
        <v>209055</v>
      </c>
      <c r="E2441" t="inlineStr">
        <is>
          <t>DIALOG</t>
        </is>
      </c>
      <c r="F2441">
        <f>IF(ISERROR(VLOOKUP(Transaktionen[[#This Row],[Transaktionen]],BTT[Verwendete Transaktion (Pflichtauswahl)],1,FALSE)),"nein","ja")</f>
        <v/>
      </c>
    </row>
    <row r="2442">
      <c r="A2442" t="inlineStr">
        <is>
          <t>ME44</t>
        </is>
      </c>
      <c r="B2442" t="inlineStr">
        <is>
          <t>Anhang zur Anfrage pflegen</t>
        </is>
      </c>
      <c r="C2442" t="inlineStr">
        <is>
          <t>MM</t>
        </is>
      </c>
      <c r="D2442" s="5" t="n">
        <v>26</v>
      </c>
      <c r="E2442" t="inlineStr"/>
      <c r="F2442">
        <f>IF(ISERROR(VLOOKUP(Transaktionen[[#This Row],[Transaktionen]],BTT[Verwendete Transaktion (Pflichtauswahl)],1,FALSE)),"nein","ja")</f>
        <v/>
      </c>
      <c r="G2442" t="inlineStr">
        <is>
          <t>*</t>
        </is>
      </c>
    </row>
    <row r="2443">
      <c r="A2443" t="inlineStr">
        <is>
          <t>ME47</t>
        </is>
      </c>
      <c r="B2443" t="inlineStr">
        <is>
          <t>Angebot erfassen</t>
        </is>
      </c>
      <c r="C2443" t="inlineStr">
        <is>
          <t>MM</t>
        </is>
      </c>
      <c r="D2443" s="5" t="n">
        <v>140508</v>
      </c>
      <c r="E2443" t="inlineStr">
        <is>
          <t>DIALOG</t>
        </is>
      </c>
      <c r="F2443">
        <f>IF(ISERROR(VLOOKUP(Transaktionen[[#This Row],[Transaktionen]],BTT[Verwendete Transaktion (Pflichtauswahl)],1,FALSE)),"nein","ja")</f>
        <v/>
      </c>
    </row>
    <row r="2444">
      <c r="A2444" t="inlineStr">
        <is>
          <t>ME48</t>
        </is>
      </c>
      <c r="B2444" t="inlineStr">
        <is>
          <t>Angebot anzeigen</t>
        </is>
      </c>
      <c r="C2444" t="inlineStr">
        <is>
          <t>MM</t>
        </is>
      </c>
      <c r="D2444" s="5" t="n">
        <v>24462</v>
      </c>
      <c r="E2444" t="inlineStr">
        <is>
          <t>DIALOG</t>
        </is>
      </c>
      <c r="F2444">
        <f>IF(ISERROR(VLOOKUP(Transaktionen[[#This Row],[Transaktionen]],BTT[Verwendete Transaktion (Pflichtauswahl)],1,FALSE)),"nein","ja")</f>
        <v/>
      </c>
    </row>
    <row r="2445">
      <c r="A2445" t="inlineStr">
        <is>
          <t>ME49</t>
        </is>
      </c>
      <c r="B2445" t="inlineStr">
        <is>
          <t>Angebotspreisspiegel</t>
        </is>
      </c>
      <c r="C2445" t="inlineStr">
        <is>
          <t>MM</t>
        </is>
      </c>
      <c r="D2445" s="5" t="n">
        <v>46234</v>
      </c>
      <c r="E2445" t="inlineStr">
        <is>
          <t>DIALOG</t>
        </is>
      </c>
      <c r="F2445">
        <f>IF(ISERROR(VLOOKUP(Transaktionen[[#This Row],[Transaktionen]],BTT[Verwendete Transaktion (Pflichtauswahl)],1,FALSE)),"nein","ja")</f>
        <v/>
      </c>
    </row>
    <row r="2446">
      <c r="A2446" t="inlineStr">
        <is>
          <t>ME4B</t>
        </is>
      </c>
      <c r="B2446" t="inlineStr">
        <is>
          <t>Anfragen zur Bedarfsnummer</t>
        </is>
      </c>
      <c r="C2446" t="inlineStr">
        <is>
          <t>MM</t>
        </is>
      </c>
      <c r="D2446" s="5" t="inlineStr"/>
      <c r="E2446" t="inlineStr"/>
      <c r="F2446">
        <f>IF(ISERROR(VLOOKUP(Transaktionen[[#This Row],[Transaktionen]],BTT[Verwendete Transaktion (Pflichtauswahl)],1,FALSE)),"nein","ja")</f>
        <v/>
      </c>
      <c r="G2446" t="inlineStr">
        <is>
          <t>*</t>
        </is>
      </c>
    </row>
    <row r="2447">
      <c r="A2447" t="inlineStr">
        <is>
          <t>ME4C</t>
        </is>
      </c>
      <c r="B2447" t="inlineStr">
        <is>
          <t>Anfragen zur Warengruppe</t>
        </is>
      </c>
      <c r="C2447" t="inlineStr">
        <is>
          <t>MM</t>
        </is>
      </c>
      <c r="D2447" s="5" t="n">
        <v>30</v>
      </c>
      <c r="E2447" t="inlineStr">
        <is>
          <t>DIALOG</t>
        </is>
      </c>
      <c r="F2447">
        <f>IF(ISERROR(VLOOKUP(Transaktionen[[#This Row],[Transaktionen]],BTT[Verwendete Transaktion (Pflichtauswahl)],1,FALSE)),"nein","ja")</f>
        <v/>
      </c>
    </row>
    <row r="2448">
      <c r="A2448" t="inlineStr">
        <is>
          <t>ME4L</t>
        </is>
      </c>
      <c r="B2448" t="inlineStr">
        <is>
          <t>Anfragen zum Lieferanten</t>
        </is>
      </c>
      <c r="C2448" t="inlineStr">
        <is>
          <t>MM</t>
        </is>
      </c>
      <c r="D2448" s="5" t="n">
        <v>87433</v>
      </c>
      <c r="E2448" t="inlineStr">
        <is>
          <t>DIALOG</t>
        </is>
      </c>
      <c r="F2448">
        <f>IF(ISERROR(VLOOKUP(Transaktionen[[#This Row],[Transaktionen]],BTT[Verwendete Transaktion (Pflichtauswahl)],1,FALSE)),"nein","ja")</f>
        <v/>
      </c>
    </row>
    <row r="2449">
      <c r="A2449" t="inlineStr">
        <is>
          <t>ME4M</t>
        </is>
      </c>
      <c r="B2449" t="inlineStr">
        <is>
          <t>Anfragen zum Material</t>
        </is>
      </c>
      <c r="C2449" t="inlineStr">
        <is>
          <t>MM</t>
        </is>
      </c>
      <c r="D2449" s="5" t="n">
        <v>35121</v>
      </c>
      <c r="E2449" t="inlineStr">
        <is>
          <t>DIALOG</t>
        </is>
      </c>
      <c r="F2449">
        <f>IF(ISERROR(VLOOKUP(Transaktionen[[#This Row],[Transaktionen]],BTT[Verwendete Transaktion (Pflichtauswahl)],1,FALSE)),"nein","ja")</f>
        <v/>
      </c>
    </row>
    <row r="2450">
      <c r="A2450" t="inlineStr">
        <is>
          <t>ME4N</t>
        </is>
      </c>
      <c r="B2450" t="inlineStr">
        <is>
          <t>Anfragen zur Anfragenummer</t>
        </is>
      </c>
      <c r="C2450" t="inlineStr">
        <is>
          <t>MM</t>
        </is>
      </c>
      <c r="D2450" s="5" t="n">
        <v>3</v>
      </c>
      <c r="E2450" t="inlineStr">
        <is>
          <t>DIALOG</t>
        </is>
      </c>
      <c r="F2450">
        <f>IF(ISERROR(VLOOKUP(Transaktionen[[#This Row],[Transaktionen]],BTT[Verwendete Transaktion (Pflichtauswahl)],1,FALSE)),"nein","ja")</f>
        <v/>
      </c>
    </row>
    <row r="2451">
      <c r="A2451" t="inlineStr">
        <is>
          <t>ME51</t>
        </is>
      </c>
      <c r="B2451" t="inlineStr">
        <is>
          <t>Bestellanforderung hinzufügen</t>
        </is>
      </c>
      <c r="C2451" t="inlineStr">
        <is>
          <t>MM</t>
        </is>
      </c>
      <c r="D2451" s="5" t="n">
        <v>1341</v>
      </c>
      <c r="E2451" t="inlineStr">
        <is>
          <t>DIALOG</t>
        </is>
      </c>
      <c r="F2451">
        <f>IF(ISERROR(VLOOKUP(Transaktionen[[#This Row],[Transaktionen]],BTT[Verwendete Transaktion (Pflichtauswahl)],1,FALSE)),"nein","ja")</f>
        <v/>
      </c>
    </row>
    <row r="2452">
      <c r="A2452" t="inlineStr">
        <is>
          <t>ME51N</t>
        </is>
      </c>
      <c r="B2452" t="inlineStr">
        <is>
          <t>Bestellanforderung anlegen</t>
        </is>
      </c>
      <c r="C2452" t="inlineStr">
        <is>
          <t>MM</t>
        </is>
      </c>
      <c r="D2452" s="5" t="n">
        <v>333186</v>
      </c>
      <c r="E2452" t="inlineStr">
        <is>
          <t>DIALOG</t>
        </is>
      </c>
      <c r="F2452">
        <f>IF(ISERROR(VLOOKUP(Transaktionen[[#This Row],[Transaktionen]],BTT[Verwendete Transaktion (Pflichtauswahl)],1,FALSE)),"nein","ja")</f>
        <v/>
      </c>
    </row>
    <row r="2453">
      <c r="A2453" t="inlineStr">
        <is>
          <t>ME52</t>
        </is>
      </c>
      <c r="B2453" t="inlineStr">
        <is>
          <t>Bestellanforderung ändern</t>
        </is>
      </c>
      <c r="C2453" t="inlineStr">
        <is>
          <t>MM</t>
        </is>
      </c>
      <c r="D2453" s="5" t="n">
        <v>13291</v>
      </c>
      <c r="E2453" t="inlineStr">
        <is>
          <t>DIALOG</t>
        </is>
      </c>
      <c r="F2453">
        <f>IF(ISERROR(VLOOKUP(Transaktionen[[#This Row],[Transaktionen]],BTT[Verwendete Transaktion (Pflichtauswahl)],1,FALSE)),"nein","ja")</f>
        <v/>
      </c>
    </row>
    <row r="2454">
      <c r="A2454" t="inlineStr">
        <is>
          <t>ME52N</t>
        </is>
      </c>
      <c r="B2454" t="inlineStr">
        <is>
          <t>Bestellanforderung ändern</t>
        </is>
      </c>
      <c r="C2454" t="inlineStr">
        <is>
          <t>MM</t>
        </is>
      </c>
      <c r="D2454" s="5" t="n">
        <v>155467</v>
      </c>
      <c r="E2454" t="inlineStr">
        <is>
          <t>DIALOG</t>
        </is>
      </c>
      <c r="F2454">
        <f>IF(ISERROR(VLOOKUP(Transaktionen[[#This Row],[Transaktionen]],BTT[Verwendete Transaktion (Pflichtauswahl)],1,FALSE)),"nein","ja")</f>
        <v/>
      </c>
    </row>
    <row r="2455">
      <c r="A2455" t="inlineStr">
        <is>
          <t>ME53</t>
        </is>
      </c>
      <c r="B2455" t="inlineStr">
        <is>
          <t>Bestellanforderung anzeigen</t>
        </is>
      </c>
      <c r="C2455" t="inlineStr">
        <is>
          <t>MM</t>
        </is>
      </c>
      <c r="D2455" s="5" t="n">
        <v>18930</v>
      </c>
      <c r="E2455" t="inlineStr">
        <is>
          <t>DIALOG</t>
        </is>
      </c>
      <c r="F2455">
        <f>IF(ISERROR(VLOOKUP(Transaktionen[[#This Row],[Transaktionen]],BTT[Verwendete Transaktion (Pflichtauswahl)],1,FALSE)),"nein","ja")</f>
        <v/>
      </c>
    </row>
    <row r="2456">
      <c r="A2456" t="inlineStr">
        <is>
          <t>ME53N</t>
        </is>
      </c>
      <c r="B2456" t="inlineStr">
        <is>
          <t>Bestellanforderung anzeigen</t>
        </is>
      </c>
      <c r="C2456" t="inlineStr">
        <is>
          <t>MM</t>
        </is>
      </c>
      <c r="D2456" s="5" t="n">
        <v>1423659</v>
      </c>
      <c r="E2456" t="inlineStr">
        <is>
          <t>DIALOG</t>
        </is>
      </c>
      <c r="F2456">
        <f>IF(ISERROR(VLOOKUP(Transaktionen[[#This Row],[Transaktionen]],BTT[Verwendete Transaktion (Pflichtauswahl)],1,FALSE)),"nein","ja")</f>
        <v/>
      </c>
    </row>
    <row r="2457">
      <c r="A2457" t="inlineStr">
        <is>
          <t>ME54</t>
        </is>
      </c>
      <c r="B2457" t="inlineStr">
        <is>
          <t>Bestellanforderung freigeben</t>
        </is>
      </c>
      <c r="C2457" t="inlineStr">
        <is>
          <t>MM</t>
        </is>
      </c>
      <c r="D2457" s="5" t="n">
        <v>53</v>
      </c>
      <c r="E2457" t="inlineStr">
        <is>
          <t>DIALOG</t>
        </is>
      </c>
      <c r="F2457">
        <f>IF(ISERROR(VLOOKUP(Transaktionen[[#This Row],[Transaktionen]],BTT[Verwendete Transaktion (Pflichtauswahl)],1,FALSE)),"nein","ja")</f>
        <v/>
      </c>
    </row>
    <row r="2458">
      <c r="A2458" t="inlineStr">
        <is>
          <t>ME54N</t>
        </is>
      </c>
      <c r="B2458" t="inlineStr">
        <is>
          <t>Bestellanforderung freigeben</t>
        </is>
      </c>
      <c r="C2458" t="inlineStr">
        <is>
          <t>MM</t>
        </is>
      </c>
      <c r="D2458" s="5" t="n">
        <v>3170</v>
      </c>
      <c r="E2458" t="inlineStr">
        <is>
          <t>DIALOG</t>
        </is>
      </c>
      <c r="F2458">
        <f>IF(ISERROR(VLOOKUP(Transaktionen[[#This Row],[Transaktionen]],BTT[Verwendete Transaktion (Pflichtauswahl)],1,FALSE)),"nein","ja")</f>
        <v/>
      </c>
    </row>
    <row r="2459">
      <c r="A2459" t="inlineStr">
        <is>
          <t>ME55</t>
        </is>
      </c>
      <c r="B2459" t="inlineStr">
        <is>
          <t>Sammelfreigabe Bestellanforderungen</t>
        </is>
      </c>
      <c r="C2459" t="inlineStr">
        <is>
          <t>MM</t>
        </is>
      </c>
      <c r="D2459" s="5" t="n">
        <v>45</v>
      </c>
      <c r="E2459" t="inlineStr">
        <is>
          <t>DIALOG</t>
        </is>
      </c>
      <c r="F2459">
        <f>IF(ISERROR(VLOOKUP(Transaktionen[[#This Row],[Transaktionen]],BTT[Verwendete Transaktion (Pflichtauswahl)],1,FALSE)),"nein","ja")</f>
        <v/>
      </c>
    </row>
    <row r="2460">
      <c r="A2460" t="inlineStr">
        <is>
          <t>ME56</t>
        </is>
      </c>
      <c r="B2460" t="inlineStr">
        <is>
          <t>Bezugsquelle zu Bestellanf. zuordnen</t>
        </is>
      </c>
      <c r="C2460" t="inlineStr">
        <is>
          <t>MM</t>
        </is>
      </c>
      <c r="D2460" s="5" t="n">
        <v>509</v>
      </c>
      <c r="E2460" t="inlineStr">
        <is>
          <t>DIALOG</t>
        </is>
      </c>
      <c r="F2460">
        <f>IF(ISERROR(VLOOKUP(Transaktionen[[#This Row],[Transaktionen]],BTT[Verwendete Transaktion (Pflichtauswahl)],1,FALSE)),"nein","ja")</f>
        <v/>
      </c>
    </row>
    <row r="2461">
      <c r="A2461" t="inlineStr">
        <is>
          <t>ME57</t>
        </is>
      </c>
      <c r="B2461" t="inlineStr">
        <is>
          <t>Bestellanf. zuordnen und bearbeiten</t>
        </is>
      </c>
      <c r="C2461" t="inlineStr">
        <is>
          <t>MM</t>
        </is>
      </c>
      <c r="D2461" s="5" t="n">
        <v>38638</v>
      </c>
      <c r="E2461" t="inlineStr">
        <is>
          <t>DIALOG</t>
        </is>
      </c>
      <c r="F2461">
        <f>IF(ISERROR(VLOOKUP(Transaktionen[[#This Row],[Transaktionen]],BTT[Verwendete Transaktion (Pflichtauswahl)],1,FALSE)),"nein","ja")</f>
        <v/>
      </c>
    </row>
    <row r="2462">
      <c r="A2462" t="inlineStr">
        <is>
          <t>ME58</t>
        </is>
      </c>
      <c r="B2462" t="inlineStr">
        <is>
          <t>Zugeordnete Bestellanf. bestellen</t>
        </is>
      </c>
      <c r="C2462" t="inlineStr">
        <is>
          <t>MM</t>
        </is>
      </c>
      <c r="D2462" s="5" t="n">
        <v>77874</v>
      </c>
      <c r="E2462" t="inlineStr">
        <is>
          <t>DIALOG</t>
        </is>
      </c>
      <c r="F2462">
        <f>IF(ISERROR(VLOOKUP(Transaktionen[[#This Row],[Transaktionen]],BTT[Verwendete Transaktion (Pflichtauswahl)],1,FALSE)),"nein","ja")</f>
        <v/>
      </c>
    </row>
    <row r="2463">
      <c r="A2463" t="inlineStr">
        <is>
          <t>ME59</t>
        </is>
      </c>
      <c r="B2463" t="inlineStr">
        <is>
          <t>Automatische Bestellerzeugung</t>
        </is>
      </c>
      <c r="C2463" t="inlineStr">
        <is>
          <t>MM</t>
        </is>
      </c>
      <c r="D2463" s="5" t="n">
        <v>3574</v>
      </c>
      <c r="E2463" t="inlineStr">
        <is>
          <t>DIALOG</t>
        </is>
      </c>
      <c r="F2463">
        <f>IF(ISERROR(VLOOKUP(Transaktionen[[#This Row],[Transaktionen]],BTT[Verwendete Transaktion (Pflichtauswahl)],1,FALSE)),"nein","ja")</f>
        <v/>
      </c>
    </row>
    <row r="2464">
      <c r="A2464" t="inlineStr">
        <is>
          <t>ME59N</t>
        </is>
      </c>
      <c r="B2464" t="inlineStr">
        <is>
          <t>Automatische Bestellerzeugung</t>
        </is>
      </c>
      <c r="C2464" t="inlineStr">
        <is>
          <t>MM</t>
        </is>
      </c>
      <c r="D2464" s="5" t="n">
        <v>12066</v>
      </c>
      <c r="E2464" t="inlineStr">
        <is>
          <t>DIALOG</t>
        </is>
      </c>
      <c r="F2464">
        <f>IF(ISERROR(VLOOKUP(Transaktionen[[#This Row],[Transaktionen]],BTT[Verwendete Transaktion (Pflichtauswahl)],1,FALSE)),"nein","ja")</f>
        <v/>
      </c>
    </row>
    <row r="2465">
      <c r="A2465" t="inlineStr">
        <is>
          <t>ME5A</t>
        </is>
      </c>
      <c r="B2465" t="inlineStr">
        <is>
          <t>Listanzeige Bestellanforderungen</t>
        </is>
      </c>
      <c r="C2465" t="inlineStr">
        <is>
          <t>MM</t>
        </is>
      </c>
      <c r="D2465" s="5" t="n">
        <v>1898453</v>
      </c>
      <c r="E2465" t="inlineStr">
        <is>
          <t>DIALOG</t>
        </is>
      </c>
      <c r="F2465">
        <f>IF(ISERROR(VLOOKUP(Transaktionen[[#This Row],[Transaktionen]],BTT[Verwendete Transaktion (Pflichtauswahl)],1,FALSE)),"nein","ja")</f>
        <v/>
      </c>
    </row>
    <row r="2466">
      <c r="A2466" t="inlineStr">
        <is>
          <t>ME5F</t>
        </is>
      </c>
      <c r="B2466" t="inlineStr">
        <is>
          <t>Freigabeerinnerung Bestellanford.</t>
        </is>
      </c>
      <c r="C2466" t="inlineStr">
        <is>
          <t>MM</t>
        </is>
      </c>
      <c r="D2466" s="5" t="inlineStr"/>
      <c r="E2466" t="inlineStr"/>
      <c r="F2466">
        <f>IF(ISERROR(VLOOKUP(Transaktionen[[#This Row],[Transaktionen]],BTT[Verwendete Transaktion (Pflichtauswahl)],1,FALSE)),"nein","ja")</f>
        <v/>
      </c>
      <c r="G2466" t="inlineStr">
        <is>
          <t>*</t>
        </is>
      </c>
    </row>
    <row r="2467">
      <c r="A2467" t="inlineStr">
        <is>
          <t>ME5J</t>
        </is>
      </c>
      <c r="B2467" t="inlineStr">
        <is>
          <t>Bestellanforderungen zum Projekt</t>
        </is>
      </c>
      <c r="C2467" t="inlineStr">
        <is>
          <t>MM</t>
        </is>
      </c>
      <c r="D2467" s="5" t="n">
        <v>127</v>
      </c>
      <c r="E2467" t="inlineStr">
        <is>
          <t>DIALOG</t>
        </is>
      </c>
      <c r="F2467">
        <f>IF(ISERROR(VLOOKUP(Transaktionen[[#This Row],[Transaktionen]],BTT[Verwendete Transaktion (Pflichtauswahl)],1,FALSE)),"nein","ja")</f>
        <v/>
      </c>
    </row>
    <row r="2468">
      <c r="A2468" t="inlineStr">
        <is>
          <t>ME5K</t>
        </is>
      </c>
      <c r="B2468" t="inlineStr">
        <is>
          <t>Bestellanforderungen zur Kontierung</t>
        </is>
      </c>
      <c r="C2468" t="inlineStr">
        <is>
          <t>MM</t>
        </is>
      </c>
      <c r="D2468" s="5" t="n">
        <v>3823</v>
      </c>
      <c r="E2468" t="inlineStr">
        <is>
          <t>DIALOG</t>
        </is>
      </c>
      <c r="F2468">
        <f>IF(ISERROR(VLOOKUP(Transaktionen[[#This Row],[Transaktionen]],BTT[Verwendete Transaktion (Pflichtauswahl)],1,FALSE)),"nein","ja")</f>
        <v/>
      </c>
    </row>
    <row r="2469">
      <c r="A2469" t="inlineStr">
        <is>
          <t>ME5R</t>
        </is>
      </c>
      <c r="B2469" t="inlineStr">
        <is>
          <t>Archivierte Bestellanforderungen</t>
        </is>
      </c>
      <c r="C2469" t="inlineStr">
        <is>
          <t>MM</t>
        </is>
      </c>
      <c r="D2469" s="5" t="n">
        <v>7</v>
      </c>
      <c r="E2469" t="inlineStr">
        <is>
          <t>DIALOG</t>
        </is>
      </c>
      <c r="F2469">
        <f>IF(ISERROR(VLOOKUP(Transaktionen[[#This Row],[Transaktionen]],BTT[Verwendete Transaktion (Pflichtauswahl)],1,FALSE)),"nein","ja")</f>
        <v/>
      </c>
      <c r="G2469" t="inlineStr">
        <is>
          <t>*</t>
        </is>
      </c>
    </row>
    <row r="2470">
      <c r="A2470" t="inlineStr">
        <is>
          <t>ME5W</t>
        </is>
      </c>
      <c r="B2470" t="inlineStr">
        <is>
          <t>Wiedervorlage Bestellanforderungen</t>
        </is>
      </c>
      <c r="C2470" t="inlineStr">
        <is>
          <t>MM</t>
        </is>
      </c>
      <c r="D2470" s="5" t="n">
        <v>50</v>
      </c>
      <c r="E2470" t="inlineStr">
        <is>
          <t>DIALOG</t>
        </is>
      </c>
      <c r="F2470">
        <f>IF(ISERROR(VLOOKUP(Transaktionen[[#This Row],[Transaktionen]],BTT[Verwendete Transaktion (Pflichtauswahl)],1,FALSE)),"nein","ja")</f>
        <v/>
      </c>
    </row>
    <row r="2471">
      <c r="A2471" t="inlineStr">
        <is>
          <t>ME62</t>
        </is>
      </c>
      <c r="B2471" t="inlineStr">
        <is>
          <t>Anzeigen Lieferantenbeurteilung</t>
        </is>
      </c>
      <c r="C2471" t="inlineStr">
        <is>
          <t>MM</t>
        </is>
      </c>
      <c r="D2471" s="5" t="inlineStr"/>
      <c r="E2471" t="inlineStr"/>
      <c r="F2471">
        <f>IF(ISERROR(VLOOKUP(Transaktionen[[#This Row],[Transaktionen]],BTT[Verwendete Transaktion (Pflichtauswahl)],1,FALSE)),"nein","ja")</f>
        <v/>
      </c>
      <c r="G2471" t="inlineStr">
        <is>
          <t>*</t>
        </is>
      </c>
    </row>
    <row r="2472">
      <c r="A2472" t="inlineStr">
        <is>
          <t>ME63</t>
        </is>
      </c>
      <c r="B2472" t="inlineStr">
        <is>
          <t>Beurteilung automat. Teilkriterien</t>
        </is>
      </c>
      <c r="C2472" t="inlineStr">
        <is>
          <t>MM</t>
        </is>
      </c>
      <c r="D2472" s="5" t="n">
        <v>5</v>
      </c>
      <c r="E2472" t="inlineStr"/>
      <c r="F2472">
        <f>IF(ISERROR(VLOOKUP(Transaktionen[[#This Row],[Transaktionen]],BTT[Verwendete Transaktion (Pflichtauswahl)],1,FALSE)),"nein","ja")</f>
        <v/>
      </c>
      <c r="G2472" t="inlineStr">
        <is>
          <t>*</t>
        </is>
      </c>
    </row>
    <row r="2473">
      <c r="A2473" t="inlineStr">
        <is>
          <t>ME80</t>
        </is>
      </c>
      <c r="B2473" t="inlineStr">
        <is>
          <t>Einkaufsreporting</t>
        </is>
      </c>
      <c r="C2473" t="inlineStr">
        <is>
          <t>MM</t>
        </is>
      </c>
      <c r="D2473" s="5" t="n">
        <v>60</v>
      </c>
      <c r="E2473" t="inlineStr">
        <is>
          <t>DIALOG</t>
        </is>
      </c>
      <c r="F2473">
        <f>IF(ISERROR(VLOOKUP(Transaktionen[[#This Row],[Transaktionen]],BTT[Verwendete Transaktion (Pflichtauswahl)],1,FALSE)),"nein","ja")</f>
        <v/>
      </c>
    </row>
    <row r="2474">
      <c r="A2474" t="inlineStr">
        <is>
          <t>ME80AN</t>
        </is>
      </c>
      <c r="B2474" t="inlineStr">
        <is>
          <t>Allgemeine Auswertungen (A)</t>
        </is>
      </c>
      <c r="C2474" t="inlineStr">
        <is>
          <t>MM</t>
        </is>
      </c>
      <c r="D2474" s="5" t="n">
        <v>24</v>
      </c>
      <c r="E2474" t="inlineStr"/>
      <c r="F2474">
        <f>IF(ISERROR(VLOOKUP(Transaktionen[[#This Row],[Transaktionen]],BTT[Verwendete Transaktion (Pflichtauswahl)],1,FALSE)),"nein","ja")</f>
        <v/>
      </c>
      <c r="G2474" t="inlineStr">
        <is>
          <t>*</t>
        </is>
      </c>
    </row>
    <row r="2475">
      <c r="A2475" t="inlineStr">
        <is>
          <t>ME80FN</t>
        </is>
      </c>
      <c r="B2475" t="inlineStr">
        <is>
          <t>Allgemeine Auswertungen (F)</t>
        </is>
      </c>
      <c r="C2475" t="inlineStr">
        <is>
          <t>MM</t>
        </is>
      </c>
      <c r="D2475" s="5" t="n">
        <v>146143</v>
      </c>
      <c r="E2475" t="inlineStr">
        <is>
          <t>DIALOG</t>
        </is>
      </c>
      <c r="F2475">
        <f>IF(ISERROR(VLOOKUP(Transaktionen[[#This Row],[Transaktionen]],BTT[Verwendete Transaktion (Pflichtauswahl)],1,FALSE)),"nein","ja")</f>
        <v/>
      </c>
    </row>
    <row r="2476">
      <c r="A2476" t="inlineStr">
        <is>
          <t>ME80RN</t>
        </is>
      </c>
      <c r="B2476" t="inlineStr">
        <is>
          <t>Allgemeine Auswertungen (L,K)</t>
        </is>
      </c>
      <c r="C2476" t="inlineStr">
        <is>
          <t>MM</t>
        </is>
      </c>
      <c r="D2476" s="5" t="n">
        <v>303</v>
      </c>
      <c r="E2476" t="inlineStr">
        <is>
          <t>DIALOG</t>
        </is>
      </c>
      <c r="F2476">
        <f>IF(ISERROR(VLOOKUP(Transaktionen[[#This Row],[Transaktionen]],BTT[Verwendete Transaktion (Pflichtauswahl)],1,FALSE)),"nein","ja")</f>
        <v/>
      </c>
    </row>
    <row r="2477">
      <c r="A2477" t="inlineStr">
        <is>
          <t>ME81</t>
        </is>
      </c>
      <c r="B2477" t="inlineStr">
        <is>
          <t>Bestellwertanalyse</t>
        </is>
      </c>
      <c r="C2477" t="inlineStr">
        <is>
          <t>MM</t>
        </is>
      </c>
      <c r="D2477" s="5" t="n">
        <v>6</v>
      </c>
      <c r="E2477" t="inlineStr">
        <is>
          <t>DIALOG</t>
        </is>
      </c>
      <c r="F2477">
        <f>IF(ISERROR(VLOOKUP(Transaktionen[[#This Row],[Transaktionen]],BTT[Verwendete Transaktion (Pflichtauswahl)],1,FALSE)),"nein","ja")</f>
        <v/>
      </c>
      <c r="G2477" t="inlineStr">
        <is>
          <t>*</t>
        </is>
      </c>
    </row>
    <row r="2478">
      <c r="A2478" t="inlineStr">
        <is>
          <t>ME81N</t>
        </is>
      </c>
      <c r="B2478" t="inlineStr">
        <is>
          <t>Bestellwertanalyse</t>
        </is>
      </c>
      <c r="C2478" t="inlineStr">
        <is>
          <t>MM</t>
        </is>
      </c>
      <c r="D2478" s="5" t="n">
        <v>173</v>
      </c>
      <c r="E2478" t="inlineStr">
        <is>
          <t>DIALOG</t>
        </is>
      </c>
      <c r="F2478">
        <f>IF(ISERROR(VLOOKUP(Transaktionen[[#This Row],[Transaktionen]],BTT[Verwendete Transaktion (Pflichtauswahl)],1,FALSE)),"nein","ja")</f>
        <v/>
      </c>
    </row>
    <row r="2479">
      <c r="A2479" t="inlineStr">
        <is>
          <t>ME82</t>
        </is>
      </c>
      <c r="B2479" t="inlineStr">
        <is>
          <t>Archivierte Einkaufsbelege</t>
        </is>
      </c>
      <c r="C2479" t="inlineStr">
        <is>
          <t>MM</t>
        </is>
      </c>
      <c r="D2479" s="5" t="n">
        <v>2</v>
      </c>
      <c r="E2479" t="inlineStr">
        <is>
          <t>DIALOG</t>
        </is>
      </c>
      <c r="F2479">
        <f>IF(ISERROR(VLOOKUP(Transaktionen[[#This Row],[Transaktionen]],BTT[Verwendete Transaktion (Pflichtauswahl)],1,FALSE)),"nein","ja")</f>
        <v/>
      </c>
    </row>
    <row r="2480">
      <c r="A2480" t="inlineStr">
        <is>
          <t>ME91F</t>
        </is>
      </c>
      <c r="B2480" t="inlineStr">
        <is>
          <t>Bestellungen mahnen und erinnern</t>
        </is>
      </c>
      <c r="C2480" t="inlineStr">
        <is>
          <t>MM</t>
        </is>
      </c>
      <c r="D2480" s="5" t="n">
        <v>25611</v>
      </c>
      <c r="E2480" t="inlineStr">
        <is>
          <t>DIALOG</t>
        </is>
      </c>
      <c r="F2480">
        <f>IF(ISERROR(VLOOKUP(Transaktionen[[#This Row],[Transaktionen]],BTT[Verwendete Transaktion (Pflichtauswahl)],1,FALSE)),"nein","ja")</f>
        <v/>
      </c>
    </row>
    <row r="2481">
      <c r="A2481" t="inlineStr">
        <is>
          <t>ME92F</t>
        </is>
      </c>
      <c r="B2481" t="inlineStr">
        <is>
          <t>Auftragsbestätigung überwachen</t>
        </is>
      </c>
      <c r="C2481" t="inlineStr">
        <is>
          <t>MM</t>
        </is>
      </c>
      <c r="D2481" s="5" t="n">
        <v>2</v>
      </c>
      <c r="E2481" t="inlineStr">
        <is>
          <t>DIALOG</t>
        </is>
      </c>
      <c r="F2481">
        <f>IF(ISERROR(VLOOKUP(Transaktionen[[#This Row],[Transaktionen]],BTT[Verwendete Transaktion (Pflichtauswahl)],1,FALSE)),"nein","ja")</f>
        <v/>
      </c>
    </row>
    <row r="2482">
      <c r="A2482" t="inlineStr">
        <is>
          <t>ME9A</t>
        </is>
      </c>
      <c r="B2482" t="inlineStr">
        <is>
          <t>Nachrichtenausgabe Anfragen</t>
        </is>
      </c>
      <c r="C2482" t="inlineStr">
        <is>
          <t>MM</t>
        </is>
      </c>
      <c r="D2482" s="5" t="n">
        <v>13</v>
      </c>
      <c r="E2482" t="inlineStr">
        <is>
          <t>DIALOG</t>
        </is>
      </c>
      <c r="F2482">
        <f>IF(ISERROR(VLOOKUP(Transaktionen[[#This Row],[Transaktionen]],BTT[Verwendete Transaktion (Pflichtauswahl)],1,FALSE)),"nein","ja")</f>
        <v/>
      </c>
      <c r="G2482" t="inlineStr">
        <is>
          <t>*</t>
        </is>
      </c>
    </row>
    <row r="2483">
      <c r="A2483" t="inlineStr">
        <is>
          <t>ME9F</t>
        </is>
      </c>
      <c r="B2483" t="inlineStr">
        <is>
          <t>Nachrichtenausgabe Bestellungen</t>
        </is>
      </c>
      <c r="C2483" t="inlineStr">
        <is>
          <t>MM</t>
        </is>
      </c>
      <c r="D2483" s="5" t="n">
        <v>296</v>
      </c>
      <c r="E2483" t="inlineStr">
        <is>
          <t>DIALOG</t>
        </is>
      </c>
      <c r="F2483">
        <f>IF(ISERROR(VLOOKUP(Transaktionen[[#This Row],[Transaktionen]],BTT[Verwendete Transaktion (Pflichtauswahl)],1,FALSE)),"nein","ja")</f>
        <v/>
      </c>
      <c r="G2483" t="inlineStr">
        <is>
          <t>*</t>
        </is>
      </c>
    </row>
    <row r="2484">
      <c r="A2484" t="inlineStr">
        <is>
          <t>ME9K</t>
        </is>
      </c>
      <c r="B2484" t="inlineStr">
        <is>
          <t>Nachrichtenausgabe Kontrakte</t>
        </is>
      </c>
      <c r="C2484" t="inlineStr">
        <is>
          <t>MM</t>
        </is>
      </c>
      <c r="D2484" s="5" t="n">
        <v>2</v>
      </c>
      <c r="E2484" t="inlineStr">
        <is>
          <t>DIALOG</t>
        </is>
      </c>
      <c r="F2484">
        <f>IF(ISERROR(VLOOKUP(Transaktionen[[#This Row],[Transaktionen]],BTT[Verwendete Transaktion (Pflichtauswahl)],1,FALSE)),"nein","ja")</f>
        <v/>
      </c>
      <c r="G2484" t="inlineStr">
        <is>
          <t>*</t>
        </is>
      </c>
    </row>
    <row r="2485">
      <c r="A2485" t="inlineStr">
        <is>
          <t>MEAN</t>
        </is>
      </c>
      <c r="B2485" t="inlineStr">
        <is>
          <t>Anlieferungsanschriften</t>
        </is>
      </c>
      <c r="C2485" t="inlineStr">
        <is>
          <t>MM</t>
        </is>
      </c>
      <c r="D2485" s="5" t="n">
        <v>902</v>
      </c>
      <c r="E2485" t="inlineStr">
        <is>
          <t>DIALOG</t>
        </is>
      </c>
      <c r="F2485">
        <f>IF(ISERROR(VLOOKUP(Transaktionen[[#This Row],[Transaktionen]],BTT[Verwendete Transaktion (Pflichtauswahl)],1,FALSE)),"nein","ja")</f>
        <v/>
      </c>
      <c r="G2485" t="inlineStr">
        <is>
          <t>*</t>
        </is>
      </c>
    </row>
    <row r="2486">
      <c r="A2486" t="inlineStr">
        <is>
          <t>MELB</t>
        </is>
      </c>
      <c r="B2486" t="inlineStr">
        <is>
          <t>Einkaufsvorgänge zur Bedarfsnummer</t>
        </is>
      </c>
      <c r="C2486" t="inlineStr">
        <is>
          <t>MM</t>
        </is>
      </c>
      <c r="D2486" s="5" t="n">
        <v>83655</v>
      </c>
      <c r="E2486" t="inlineStr">
        <is>
          <t>DIALOG</t>
        </is>
      </c>
      <c r="F2486">
        <f>IF(ISERROR(VLOOKUP(Transaktionen[[#This Row],[Transaktionen]],BTT[Verwendete Transaktion (Pflichtauswahl)],1,FALSE)),"nein","ja")</f>
        <v/>
      </c>
    </row>
    <row r="2487">
      <c r="A2487" t="inlineStr">
        <is>
          <t>MEMASSCONTRACT</t>
        </is>
      </c>
      <c r="B2487" t="inlineStr">
        <is>
          <t>Massenänderung der Kontrakte</t>
        </is>
      </c>
      <c r="C2487" t="inlineStr">
        <is>
          <t>MM</t>
        </is>
      </c>
      <c r="D2487" s="5" t="n">
        <v>370</v>
      </c>
      <c r="E2487" t="inlineStr">
        <is>
          <t>DIALOG</t>
        </is>
      </c>
      <c r="F2487">
        <f>IF(ISERROR(VLOOKUP(Transaktionen[[#This Row],[Transaktionen]],BTT[Verwendete Transaktion (Pflichtauswahl)],1,FALSE)),"nein","ja")</f>
        <v/>
      </c>
    </row>
    <row r="2488">
      <c r="A2488" t="inlineStr">
        <is>
          <t>MEQ1</t>
        </is>
      </c>
      <c r="C2488" t="inlineStr">
        <is>
          <t>MM</t>
        </is>
      </c>
      <c r="D2488" s="5" t="inlineStr"/>
      <c r="E2488" t="inlineStr"/>
      <c r="F2488">
        <f>IF(ISERROR(VLOOKUP(Transaktionen[[#This Row],[Transaktionen]],BTT[Verwendete Transaktion (Pflichtauswahl)],1,FALSE)),"nein","ja")</f>
        <v/>
      </c>
    </row>
    <row r="2489">
      <c r="A2489" t="inlineStr">
        <is>
          <t>MEQ3</t>
        </is>
      </c>
      <c r="B2489" t="inlineStr">
        <is>
          <t>Quotierung anzeigen</t>
        </is>
      </c>
      <c r="C2489" t="inlineStr">
        <is>
          <t>MM</t>
        </is>
      </c>
      <c r="D2489" s="5" t="n">
        <v>1</v>
      </c>
      <c r="E2489" t="inlineStr">
        <is>
          <t>DIALOG</t>
        </is>
      </c>
      <c r="F2489">
        <f>IF(ISERROR(VLOOKUP(Transaktionen[[#This Row],[Transaktionen]],BTT[Verwendete Transaktion (Pflichtauswahl)],1,FALSE)),"nein","ja")</f>
        <v/>
      </c>
    </row>
    <row r="2490">
      <c r="A2490" t="inlineStr">
        <is>
          <t>MI01</t>
        </is>
      </c>
      <c r="B2490" t="inlineStr">
        <is>
          <t>Inventurbeleg anlegen</t>
        </is>
      </c>
      <c r="C2490" t="inlineStr">
        <is>
          <t>MM</t>
        </is>
      </c>
      <c r="D2490" s="5" t="n">
        <v>3053</v>
      </c>
      <c r="E2490" t="inlineStr">
        <is>
          <t>DIALOG</t>
        </is>
      </c>
      <c r="F2490">
        <f>IF(ISERROR(VLOOKUP(Transaktionen[[#This Row],[Transaktionen]],BTT[Verwendete Transaktion (Pflichtauswahl)],1,FALSE)),"nein","ja")</f>
        <v/>
      </c>
    </row>
    <row r="2491">
      <c r="A2491" t="inlineStr">
        <is>
          <t>MI02</t>
        </is>
      </c>
      <c r="B2491" t="inlineStr">
        <is>
          <t>Inventurbeleg ändern</t>
        </is>
      </c>
      <c r="C2491" t="inlineStr">
        <is>
          <t>MM</t>
        </is>
      </c>
      <c r="D2491" s="5" t="n">
        <v>19432</v>
      </c>
      <c r="E2491" t="inlineStr">
        <is>
          <t>DIALOG</t>
        </is>
      </c>
      <c r="F2491">
        <f>IF(ISERROR(VLOOKUP(Transaktionen[[#This Row],[Transaktionen]],BTT[Verwendete Transaktion (Pflichtauswahl)],1,FALSE)),"nein","ja")</f>
        <v/>
      </c>
    </row>
    <row r="2492">
      <c r="A2492" t="inlineStr">
        <is>
          <t>MI03</t>
        </is>
      </c>
      <c r="B2492" t="inlineStr">
        <is>
          <t>Inventurbeleg anzeigen</t>
        </is>
      </c>
      <c r="C2492" t="inlineStr">
        <is>
          <t>MM</t>
        </is>
      </c>
      <c r="D2492" s="5" t="n">
        <v>1645</v>
      </c>
      <c r="E2492" t="inlineStr">
        <is>
          <t>DIALOG</t>
        </is>
      </c>
      <c r="F2492">
        <f>IF(ISERROR(VLOOKUP(Transaktionen[[#This Row],[Transaktionen]],BTT[Verwendete Transaktion (Pflichtauswahl)],1,FALSE)),"nein","ja")</f>
        <v/>
      </c>
    </row>
    <row r="2493">
      <c r="A2493" t="inlineStr">
        <is>
          <t>MI04</t>
        </is>
      </c>
      <c r="B2493" t="inlineStr">
        <is>
          <t>Inventurzählung erfassen mit Beleg</t>
        </is>
      </c>
      <c r="C2493" t="inlineStr">
        <is>
          <t>MM</t>
        </is>
      </c>
      <c r="D2493" s="5" t="n">
        <v>23249</v>
      </c>
      <c r="E2493" t="inlineStr">
        <is>
          <t>DIALOG</t>
        </is>
      </c>
      <c r="F2493">
        <f>IF(ISERROR(VLOOKUP(Transaktionen[[#This Row],[Transaktionen]],BTT[Verwendete Transaktion (Pflichtauswahl)],1,FALSE)),"nein","ja")</f>
        <v/>
      </c>
    </row>
    <row r="2494">
      <c r="A2494" t="inlineStr">
        <is>
          <t>MI05</t>
        </is>
      </c>
      <c r="B2494" t="inlineStr">
        <is>
          <t>Inventurzählung ändern</t>
        </is>
      </c>
      <c r="C2494" t="inlineStr">
        <is>
          <t>MM</t>
        </is>
      </c>
      <c r="D2494" s="5" t="n">
        <v>2417</v>
      </c>
      <c r="E2494" t="inlineStr">
        <is>
          <t>DIALOG</t>
        </is>
      </c>
      <c r="F2494">
        <f>IF(ISERROR(VLOOKUP(Transaktionen[[#This Row],[Transaktionen]],BTT[Verwendete Transaktion (Pflichtauswahl)],1,FALSE)),"nein","ja")</f>
        <v/>
      </c>
    </row>
    <row r="2495">
      <c r="A2495" t="inlineStr">
        <is>
          <t>MI06</t>
        </is>
      </c>
      <c r="B2495" t="inlineStr">
        <is>
          <t>Inventurzählung anzeigen</t>
        </is>
      </c>
      <c r="C2495" t="inlineStr">
        <is>
          <t>MM</t>
        </is>
      </c>
      <c r="D2495" s="5" t="n">
        <v>133</v>
      </c>
      <c r="E2495" t="inlineStr">
        <is>
          <t>DIALOG</t>
        </is>
      </c>
      <c r="F2495">
        <f>IF(ISERROR(VLOOKUP(Transaktionen[[#This Row],[Transaktionen]],BTT[Verwendete Transaktion (Pflichtauswahl)],1,FALSE)),"nein","ja")</f>
        <v/>
      </c>
    </row>
    <row r="2496">
      <c r="A2496" t="inlineStr">
        <is>
          <t>MI07</t>
        </is>
      </c>
      <c r="B2496" t="inlineStr">
        <is>
          <t>Differenzenliste bearbeiten</t>
        </is>
      </c>
      <c r="C2496" t="inlineStr">
        <is>
          <t>MM</t>
        </is>
      </c>
      <c r="D2496" s="5" t="n">
        <v>13469</v>
      </c>
      <c r="E2496" t="inlineStr">
        <is>
          <t>DIALOG</t>
        </is>
      </c>
      <c r="F2496">
        <f>IF(ISERROR(VLOOKUP(Transaktionen[[#This Row],[Transaktionen]],BTT[Verwendete Transaktion (Pflichtauswahl)],1,FALSE)),"nein","ja")</f>
        <v/>
      </c>
    </row>
    <row r="2497">
      <c r="A2497" t="inlineStr">
        <is>
          <t>MI11</t>
        </is>
      </c>
      <c r="B2497" t="inlineStr">
        <is>
          <t>Inventurbeleg nachzählen</t>
        </is>
      </c>
      <c r="C2497" t="inlineStr">
        <is>
          <t>MM</t>
        </is>
      </c>
      <c r="D2497" s="5" t="n">
        <v>4980</v>
      </c>
      <c r="E2497" t="inlineStr">
        <is>
          <t>DIALOG</t>
        </is>
      </c>
      <c r="F2497">
        <f>IF(ISERROR(VLOOKUP(Transaktionen[[#This Row],[Transaktionen]],BTT[Verwendete Transaktion (Pflichtauswahl)],1,FALSE)),"nein","ja")</f>
        <v/>
      </c>
    </row>
    <row r="2498">
      <c r="A2498" t="inlineStr">
        <is>
          <t>MI12</t>
        </is>
      </c>
      <c r="B2498" t="inlineStr">
        <is>
          <t>Änderungen anzeigen</t>
        </is>
      </c>
      <c r="C2498" t="inlineStr">
        <is>
          <t>MM</t>
        </is>
      </c>
      <c r="D2498" s="5" t="n">
        <v>72</v>
      </c>
      <c r="E2498" t="inlineStr">
        <is>
          <t>DIALOG</t>
        </is>
      </c>
      <c r="F2498">
        <f>IF(ISERROR(VLOOKUP(Transaktionen[[#This Row],[Transaktionen]],BTT[Verwendete Transaktion (Pflichtauswahl)],1,FALSE)),"nein","ja")</f>
        <v/>
      </c>
    </row>
    <row r="2499">
      <c r="A2499" t="inlineStr">
        <is>
          <t>MI20</t>
        </is>
      </c>
      <c r="B2499" t="inlineStr">
        <is>
          <t>Differenzenliste drucken</t>
        </is>
      </c>
      <c r="C2499" t="inlineStr">
        <is>
          <t>MM</t>
        </is>
      </c>
      <c r="D2499" s="5" t="n">
        <v>34927</v>
      </c>
      <c r="E2499" t="inlineStr">
        <is>
          <t>DIALOG</t>
        </is>
      </c>
      <c r="F2499">
        <f>IF(ISERROR(VLOOKUP(Transaktionen[[#This Row],[Transaktionen]],BTT[Verwendete Transaktion (Pflichtauswahl)],1,FALSE)),"nein","ja")</f>
        <v/>
      </c>
    </row>
    <row r="2500">
      <c r="A2500" t="inlineStr">
        <is>
          <t>MI21</t>
        </is>
      </c>
      <c r="B2500" t="inlineStr">
        <is>
          <t>Inventurbeleg drucken</t>
        </is>
      </c>
      <c r="C2500" t="inlineStr">
        <is>
          <t>MM</t>
        </is>
      </c>
      <c r="D2500" s="5" t="n">
        <v>22191</v>
      </c>
      <c r="E2500" t="inlineStr">
        <is>
          <t>DIALOG</t>
        </is>
      </c>
      <c r="F2500">
        <f>IF(ISERROR(VLOOKUP(Transaktionen[[#This Row],[Transaktionen]],BTT[Verwendete Transaktion (Pflichtauswahl)],1,FALSE)),"nein","ja")</f>
        <v/>
      </c>
    </row>
    <row r="2501">
      <c r="A2501" t="inlineStr">
        <is>
          <t>MI22</t>
        </is>
      </c>
      <c r="B2501" t="inlineStr">
        <is>
          <t>Inventurbelege zum Material anzeigen</t>
        </is>
      </c>
      <c r="C2501" t="inlineStr">
        <is>
          <t>MM</t>
        </is>
      </c>
      <c r="D2501" s="5" t="n">
        <v>486</v>
      </c>
      <c r="E2501" t="inlineStr">
        <is>
          <t>DIALOG</t>
        </is>
      </c>
      <c r="F2501">
        <f>IF(ISERROR(VLOOKUP(Transaktionen[[#This Row],[Transaktionen]],BTT[Verwendete Transaktion (Pflichtauswahl)],1,FALSE)),"nein","ja")</f>
        <v/>
      </c>
    </row>
    <row r="2502">
      <c r="A2502" t="inlineStr">
        <is>
          <t>MI23</t>
        </is>
      </c>
      <c r="B2502" t="inlineStr">
        <is>
          <t>Inventurdaten zum Material anzeigen</t>
        </is>
      </c>
      <c r="C2502" t="inlineStr">
        <is>
          <t>MM</t>
        </is>
      </c>
      <c r="D2502" s="5" t="n">
        <v>119</v>
      </c>
      <c r="E2502" t="inlineStr">
        <is>
          <t>DIALOG</t>
        </is>
      </c>
      <c r="F2502">
        <f>IF(ISERROR(VLOOKUP(Transaktionen[[#This Row],[Transaktionen]],BTT[Verwendete Transaktion (Pflichtauswahl)],1,FALSE)),"nein","ja")</f>
        <v/>
      </c>
    </row>
    <row r="2503">
      <c r="A2503" t="inlineStr">
        <is>
          <t>MI24</t>
        </is>
      </c>
      <c r="B2503" t="inlineStr">
        <is>
          <t>Inventurliste</t>
        </is>
      </c>
      <c r="C2503" t="inlineStr">
        <is>
          <t>MM</t>
        </is>
      </c>
      <c r="D2503" s="5" t="n">
        <v>43378</v>
      </c>
      <c r="E2503" t="inlineStr">
        <is>
          <t>DIALOG</t>
        </is>
      </c>
      <c r="F2503">
        <f>IF(ISERROR(VLOOKUP(Transaktionen[[#This Row],[Transaktionen]],BTT[Verwendete Transaktion (Pflichtauswahl)],1,FALSE)),"nein","ja")</f>
        <v/>
      </c>
    </row>
    <row r="2504">
      <c r="A2504" t="inlineStr">
        <is>
          <t>MI31</t>
        </is>
      </c>
      <c r="B2504" t="inlineStr">
        <is>
          <t>Batch-Input: InvBeleg anlegen</t>
        </is>
      </c>
      <c r="C2504" t="inlineStr">
        <is>
          <t>MM</t>
        </is>
      </c>
      <c r="D2504" s="5" t="n">
        <v>17741</v>
      </c>
      <c r="E2504" t="inlineStr">
        <is>
          <t>DIALOG</t>
        </is>
      </c>
      <c r="F2504">
        <f>IF(ISERROR(VLOOKUP(Transaktionen[[#This Row],[Transaktionen]],BTT[Verwendete Transaktion (Pflichtauswahl)],1,FALSE)),"nein","ja")</f>
        <v/>
      </c>
    </row>
    <row r="2505">
      <c r="A2505" t="inlineStr">
        <is>
          <t>MI32</t>
        </is>
      </c>
      <c r="B2505" t="inlineStr">
        <is>
          <t>Batch-Input: Material sperren</t>
        </is>
      </c>
      <c r="C2505" t="inlineStr">
        <is>
          <t>MM</t>
        </is>
      </c>
      <c r="D2505" s="5" t="inlineStr"/>
      <c r="E2505" t="inlineStr"/>
      <c r="F2505">
        <f>IF(ISERROR(VLOOKUP(Transaktionen[[#This Row],[Transaktionen]],BTT[Verwendete Transaktion (Pflichtauswahl)],1,FALSE)),"nein","ja")</f>
        <v/>
      </c>
    </row>
    <row r="2506">
      <c r="A2506" t="inlineStr">
        <is>
          <t>MI33</t>
        </is>
      </c>
      <c r="B2506" t="inlineStr">
        <is>
          <t>Batch-Input: Buchbestand fixieren</t>
        </is>
      </c>
      <c r="C2506" t="inlineStr">
        <is>
          <t>MM</t>
        </is>
      </c>
      <c r="D2506" s="5" t="n">
        <v>2</v>
      </c>
      <c r="E2506" t="inlineStr"/>
      <c r="F2506">
        <f>IF(ISERROR(VLOOKUP(Transaktionen[[#This Row],[Transaktionen]],BTT[Verwendete Transaktion (Pflichtauswahl)],1,FALSE)),"nein","ja")</f>
        <v/>
      </c>
    </row>
    <row r="2507">
      <c r="A2507" t="inlineStr">
        <is>
          <t>MI34</t>
        </is>
      </c>
      <c r="B2507" t="inlineStr">
        <is>
          <t>Batch-Input: Zählung erfassen</t>
        </is>
      </c>
      <c r="C2507" t="inlineStr">
        <is>
          <t>MM</t>
        </is>
      </c>
      <c r="D2507" s="5" t="inlineStr"/>
      <c r="E2507" t="inlineStr"/>
      <c r="F2507">
        <f>IF(ISERROR(VLOOKUP(Transaktionen[[#This Row],[Transaktionen]],BTT[Verwendete Transaktion (Pflichtauswahl)],1,FALSE)),"nein","ja")</f>
        <v/>
      </c>
      <c r="G2507" t="inlineStr">
        <is>
          <t>*</t>
        </is>
      </c>
    </row>
    <row r="2508">
      <c r="A2508" t="inlineStr">
        <is>
          <t>MI35</t>
        </is>
      </c>
      <c r="B2508" t="inlineStr">
        <is>
          <t>Batch-Input: Nullzählung buchen</t>
        </is>
      </c>
      <c r="C2508" t="inlineStr">
        <is>
          <t>MM</t>
        </is>
      </c>
      <c r="D2508" s="5" t="n">
        <v>2</v>
      </c>
      <c r="E2508" t="inlineStr">
        <is>
          <t>DIALOG</t>
        </is>
      </c>
      <c r="F2508">
        <f>IF(ISERROR(VLOOKUP(Transaktionen[[#This Row],[Transaktionen]],BTT[Verwendete Transaktion (Pflichtauswahl)],1,FALSE)),"nein","ja")</f>
        <v/>
      </c>
      <c r="G2508" t="inlineStr">
        <is>
          <t>*</t>
        </is>
      </c>
    </row>
    <row r="2509">
      <c r="A2509" t="inlineStr">
        <is>
          <t>MI39</t>
        </is>
      </c>
      <c r="B2509" t="inlineStr">
        <is>
          <t>Batch-Input: Beleg und Zählung</t>
        </is>
      </c>
      <c r="C2509" t="inlineStr">
        <is>
          <t>MM</t>
        </is>
      </c>
      <c r="D2509" s="5" t="n">
        <v>8</v>
      </c>
      <c r="E2509" t="inlineStr"/>
      <c r="F2509">
        <f>IF(ISERROR(VLOOKUP(Transaktionen[[#This Row],[Transaktionen]],BTT[Verwendete Transaktion (Pflichtauswahl)],1,FALSE)),"nein","ja")</f>
        <v/>
      </c>
    </row>
    <row r="2510">
      <c r="A2510" t="inlineStr">
        <is>
          <t>MIAL</t>
        </is>
      </c>
      <c r="B2510" t="inlineStr">
        <is>
          <t>Inventurbelege Archiv lesen</t>
        </is>
      </c>
      <c r="C2510" t="inlineStr">
        <is>
          <t>MM</t>
        </is>
      </c>
      <c r="D2510" s="5" t="n">
        <v>4</v>
      </c>
      <c r="E2510" t="inlineStr"/>
      <c r="F2510">
        <f>IF(ISERROR(VLOOKUP(Transaktionen[[#This Row],[Transaktionen]],BTT[Verwendete Transaktion (Pflichtauswahl)],1,FALSE)),"nein","ja")</f>
        <v/>
      </c>
    </row>
    <row r="2511">
      <c r="A2511" t="inlineStr">
        <is>
          <t>MIDO</t>
        </is>
      </c>
      <c r="B2511" t="inlineStr">
        <is>
          <t>Inventurübersicht</t>
        </is>
      </c>
      <c r="C2511" t="inlineStr">
        <is>
          <t>MM</t>
        </is>
      </c>
      <c r="D2511" s="5" t="n">
        <v>30310</v>
      </c>
      <c r="E2511" t="inlineStr">
        <is>
          <t>DIALOG</t>
        </is>
      </c>
      <c r="F2511">
        <f>IF(ISERROR(VLOOKUP(Transaktionen[[#This Row],[Transaktionen]],BTT[Verwendete Transaktion (Pflichtauswahl)],1,FALSE)),"nein","ja")</f>
        <v/>
      </c>
    </row>
    <row r="2512">
      <c r="A2512" t="inlineStr">
        <is>
          <t>MIGO</t>
        </is>
      </c>
      <c r="B2512" t="inlineStr">
        <is>
          <t>Warenbewegung</t>
        </is>
      </c>
      <c r="C2512" t="inlineStr">
        <is>
          <t>MM</t>
        </is>
      </c>
      <c r="D2512" s="5" t="n">
        <v>4408458</v>
      </c>
      <c r="E2512" t="inlineStr">
        <is>
          <t>DIALOG</t>
        </is>
      </c>
      <c r="F2512">
        <f>IF(ISERROR(VLOOKUP(Transaktionen[[#This Row],[Transaktionen]],BTT[Verwendete Transaktion (Pflichtauswahl)],1,FALSE)),"nein","ja")</f>
        <v/>
      </c>
    </row>
    <row r="2513">
      <c r="A2513" t="inlineStr">
        <is>
          <t>MIGO_GI</t>
        </is>
      </c>
      <c r="B2513" t="inlineStr">
        <is>
          <t>Warenbewegung</t>
        </is>
      </c>
      <c r="C2513" t="inlineStr">
        <is>
          <t>MM</t>
        </is>
      </c>
      <c r="D2513" s="5" t="n">
        <v>9063</v>
      </c>
      <c r="E2513" t="inlineStr">
        <is>
          <t>DIALOG</t>
        </is>
      </c>
      <c r="F2513">
        <f>IF(ISERROR(VLOOKUP(Transaktionen[[#This Row],[Transaktionen]],BTT[Verwendete Transaktion (Pflichtauswahl)],1,FALSE)),"nein","ja")</f>
        <v/>
      </c>
    </row>
    <row r="2514">
      <c r="A2514" t="inlineStr">
        <is>
          <t>MIGO_GR</t>
        </is>
      </c>
      <c r="B2514" t="inlineStr">
        <is>
          <t>Warenbewegung</t>
        </is>
      </c>
      <c r="C2514" t="inlineStr">
        <is>
          <t>MM</t>
        </is>
      </c>
      <c r="D2514" s="5" t="n">
        <v>17491</v>
      </c>
      <c r="E2514" t="inlineStr">
        <is>
          <t>DIALOG</t>
        </is>
      </c>
      <c r="F2514">
        <f>IF(ISERROR(VLOOKUP(Transaktionen[[#This Row],[Transaktionen]],BTT[Verwendete Transaktion (Pflichtauswahl)],1,FALSE)),"nein","ja")</f>
        <v/>
      </c>
    </row>
    <row r="2515">
      <c r="A2515" t="inlineStr">
        <is>
          <t>MIR4</t>
        </is>
      </c>
      <c r="B2515" t="inlineStr">
        <is>
          <t>Aufruf der MIRO - Status Ändern</t>
        </is>
      </c>
      <c r="C2515" t="inlineStr">
        <is>
          <t>MM</t>
        </is>
      </c>
      <c r="D2515" s="5" t="n">
        <v>5105405</v>
      </c>
      <c r="E2515" t="inlineStr">
        <is>
          <t>DIALOG</t>
        </is>
      </c>
      <c r="F2515">
        <f>IF(ISERROR(VLOOKUP(Transaktionen[[#This Row],[Transaktionen]],BTT[Verwendete Transaktion (Pflichtauswahl)],1,FALSE)),"nein","ja")</f>
        <v/>
      </c>
    </row>
    <row r="2516">
      <c r="A2516" t="inlineStr">
        <is>
          <t>MIR5</t>
        </is>
      </c>
      <c r="B2516" t="inlineStr">
        <is>
          <t>Liste Rechnungsbelege anzeigen</t>
        </is>
      </c>
      <c r="C2516" t="inlineStr">
        <is>
          <t>MM</t>
        </is>
      </c>
      <c r="D2516" s="5" t="n">
        <v>2</v>
      </c>
      <c r="E2516" t="inlineStr"/>
      <c r="F2516">
        <f>IF(ISERROR(VLOOKUP(Transaktionen[[#This Row],[Transaktionen]],BTT[Verwendete Transaktion (Pflichtauswahl)],1,FALSE)),"nein","ja")</f>
        <v/>
      </c>
    </row>
    <row r="2517">
      <c r="A2517" t="inlineStr">
        <is>
          <t>MIR6</t>
        </is>
      </c>
      <c r="B2517" t="inlineStr">
        <is>
          <t>Übersicht Rechnungen</t>
        </is>
      </c>
      <c r="C2517" t="inlineStr">
        <is>
          <t>MM</t>
        </is>
      </c>
      <c r="D2517" s="5" t="inlineStr"/>
      <c r="E2517" t="inlineStr"/>
      <c r="F2517">
        <f>IF(ISERROR(VLOOKUP(Transaktionen[[#This Row],[Transaktionen]],BTT[Verwendete Transaktion (Pflichtauswahl)],1,FALSE)),"nein","ja")</f>
        <v/>
      </c>
    </row>
    <row r="2518">
      <c r="A2518" t="inlineStr">
        <is>
          <t>MIR7</t>
        </is>
      </c>
      <c r="B2518" t="inlineStr">
        <is>
          <t>Eingangsrechnung vorerfassen</t>
        </is>
      </c>
      <c r="C2518" t="inlineStr">
        <is>
          <t>MM</t>
        </is>
      </c>
      <c r="D2518" s="5" t="n">
        <v>3217</v>
      </c>
      <c r="E2518" t="inlineStr">
        <is>
          <t>DIALOG</t>
        </is>
      </c>
      <c r="F2518">
        <f>IF(ISERROR(VLOOKUP(Transaktionen[[#This Row],[Transaktionen]],BTT[Verwendete Transaktion (Pflichtauswahl)],1,FALSE)),"nein","ja")</f>
        <v/>
      </c>
    </row>
    <row r="2519">
      <c r="A2519" t="inlineStr">
        <is>
          <t>MIRO</t>
        </is>
      </c>
      <c r="B2519" t="inlineStr">
        <is>
          <t>Eingangsrechnung erfassen</t>
        </is>
      </c>
      <c r="C2519" t="inlineStr">
        <is>
          <t>MM</t>
        </is>
      </c>
      <c r="D2519" s="5" t="n">
        <v>4123471</v>
      </c>
      <c r="E2519" t="inlineStr">
        <is>
          <t>DIALOG</t>
        </is>
      </c>
      <c r="F2519">
        <f>IF(ISERROR(VLOOKUP(Transaktionen[[#This Row],[Transaktionen]],BTT[Verwendete Transaktion (Pflichtauswahl)],1,FALSE)),"nein","ja")</f>
        <v/>
      </c>
    </row>
    <row r="2520">
      <c r="A2520" t="inlineStr">
        <is>
          <t>MK01</t>
        </is>
      </c>
      <c r="B2520" t="inlineStr">
        <is>
          <t>Anlegen Kreditor (Einkauf)</t>
        </is>
      </c>
      <c r="C2520" t="inlineStr">
        <is>
          <t>LO</t>
        </is>
      </c>
      <c r="D2520" s="5" t="n">
        <v>233</v>
      </c>
      <c r="E2520" t="inlineStr">
        <is>
          <t>DIALOG</t>
        </is>
      </c>
      <c r="F2520">
        <f>IF(ISERROR(VLOOKUP(Transaktionen[[#This Row],[Transaktionen]],BTT[Verwendete Transaktion (Pflichtauswahl)],1,FALSE)),"nein","ja")</f>
        <v/>
      </c>
    </row>
    <row r="2521">
      <c r="A2521" t="inlineStr">
        <is>
          <t>MK02</t>
        </is>
      </c>
      <c r="B2521" t="inlineStr">
        <is>
          <t>Ändern Kreditor (Einkauf)</t>
        </is>
      </c>
      <c r="C2521" t="inlineStr">
        <is>
          <t>LO</t>
        </is>
      </c>
      <c r="D2521" s="5" t="n">
        <v>15735</v>
      </c>
      <c r="E2521" t="inlineStr">
        <is>
          <t>DIALOG</t>
        </is>
      </c>
      <c r="F2521">
        <f>IF(ISERROR(VLOOKUP(Transaktionen[[#This Row],[Transaktionen]],BTT[Verwendete Transaktion (Pflichtauswahl)],1,FALSE)),"nein","ja")</f>
        <v/>
      </c>
    </row>
    <row r="2522">
      <c r="A2522" t="inlineStr">
        <is>
          <t>MK03</t>
        </is>
      </c>
      <c r="B2522" t="inlineStr">
        <is>
          <t>Anzeigen Kreditor (Einkauf)</t>
        </is>
      </c>
      <c r="C2522" t="inlineStr">
        <is>
          <t>LO</t>
        </is>
      </c>
      <c r="D2522" s="5" t="n">
        <v>176823</v>
      </c>
      <c r="E2522" t="inlineStr">
        <is>
          <t>DIALOG</t>
        </is>
      </c>
      <c r="F2522">
        <f>IF(ISERROR(VLOOKUP(Transaktionen[[#This Row],[Transaktionen]],BTT[Verwendete Transaktion (Pflichtauswahl)],1,FALSE)),"nein","ja")</f>
        <v/>
      </c>
    </row>
    <row r="2523">
      <c r="A2523" t="inlineStr">
        <is>
          <t>MK04</t>
        </is>
      </c>
      <c r="B2523" t="inlineStr">
        <is>
          <t>Änderungen Kreditor (Einkauf)</t>
        </is>
      </c>
      <c r="C2523" t="inlineStr">
        <is>
          <t>LO</t>
        </is>
      </c>
      <c r="D2523" s="5" t="n">
        <v>1754</v>
      </c>
      <c r="E2523" t="inlineStr">
        <is>
          <t>DIALOG</t>
        </is>
      </c>
      <c r="F2523">
        <f>IF(ISERROR(VLOOKUP(Transaktionen[[#This Row],[Transaktionen]],BTT[Verwendete Transaktion (Pflichtauswahl)],1,FALSE)),"nein","ja")</f>
        <v/>
      </c>
    </row>
    <row r="2524">
      <c r="A2524" t="inlineStr">
        <is>
          <t>MK05</t>
        </is>
      </c>
      <c r="B2524" t="inlineStr">
        <is>
          <t>Sperren Kreditor (Einkauf)</t>
        </is>
      </c>
      <c r="C2524" t="inlineStr">
        <is>
          <t>LO</t>
        </is>
      </c>
      <c r="D2524" s="5" t="inlineStr"/>
      <c r="E2524" t="inlineStr"/>
      <c r="F2524">
        <f>IF(ISERROR(VLOOKUP(Transaktionen[[#This Row],[Transaktionen]],BTT[Verwendete Transaktion (Pflichtauswahl)],1,FALSE)),"nein","ja")</f>
        <v/>
      </c>
      <c r="G2524" t="inlineStr">
        <is>
          <t>Stammdaten</t>
        </is>
      </c>
    </row>
    <row r="2525">
      <c r="A2525" t="inlineStr">
        <is>
          <t>MK12</t>
        </is>
      </c>
      <c r="B2525" t="inlineStr">
        <is>
          <t>Ändern Kreditor (Einkauf) geplant</t>
        </is>
      </c>
      <c r="C2525" t="inlineStr">
        <is>
          <t>LO</t>
        </is>
      </c>
      <c r="D2525" s="5" t="n">
        <v>18</v>
      </c>
      <c r="E2525" t="inlineStr"/>
      <c r="F2525">
        <f>IF(ISERROR(VLOOKUP(Transaktionen[[#This Row],[Transaktionen]],BTT[Verwendete Transaktion (Pflichtauswahl)],1,FALSE)),"nein","ja")</f>
        <v/>
      </c>
      <c r="G2525" t="inlineStr">
        <is>
          <t>Stammdaten</t>
        </is>
      </c>
    </row>
    <row r="2526">
      <c r="A2526" t="inlineStr">
        <is>
          <t>MK14</t>
        </is>
      </c>
      <c r="B2526" t="inlineStr">
        <is>
          <t>Geplante Änderung Kreditor (Einkauf)</t>
        </is>
      </c>
      <c r="C2526" t="inlineStr">
        <is>
          <t>LO</t>
        </is>
      </c>
      <c r="D2526" s="5" t="n">
        <v>3</v>
      </c>
      <c r="E2526" t="inlineStr"/>
      <c r="F2526">
        <f>IF(ISERROR(VLOOKUP(Transaktionen[[#This Row],[Transaktionen]],BTT[Verwendete Transaktion (Pflichtauswahl)],1,FALSE)),"nein","ja")</f>
        <v/>
      </c>
      <c r="G2526" t="inlineStr">
        <is>
          <t>Stammdaten</t>
        </is>
      </c>
    </row>
    <row r="2527">
      <c r="A2527" t="inlineStr">
        <is>
          <t>MK19</t>
        </is>
      </c>
      <c r="B2527" t="inlineStr">
        <is>
          <t>Anzeigen Kreditor (Einkauf) Zukunft</t>
        </is>
      </c>
      <c r="C2527" t="inlineStr">
        <is>
          <t>LO</t>
        </is>
      </c>
      <c r="D2527" s="5" t="n">
        <v>5</v>
      </c>
      <c r="E2527" t="inlineStr"/>
      <c r="F2527">
        <f>IF(ISERROR(VLOOKUP(Transaktionen[[#This Row],[Transaktionen]],BTT[Verwendete Transaktion (Pflichtauswahl)],1,FALSE)),"nein","ja")</f>
        <v/>
      </c>
    </row>
    <row r="2528">
      <c r="A2528" t="inlineStr">
        <is>
          <t>MKVG</t>
        </is>
      </c>
      <c r="B2528" t="inlineStr">
        <is>
          <t>Abrechnungs- und Konditionsgruppen</t>
        </is>
      </c>
      <c r="C2528" t="inlineStr">
        <is>
          <t>MM</t>
        </is>
      </c>
      <c r="D2528" s="5" t="n">
        <v>5</v>
      </c>
      <c r="E2528" t="inlineStr"/>
      <c r="F2528">
        <f>IF(ISERROR(VLOOKUP(Transaktionen[[#This Row],[Transaktionen]],BTT[Verwendete Transaktion (Pflichtauswahl)],1,FALSE)),"nein","ja")</f>
        <v/>
      </c>
      <c r="G2528" t="inlineStr">
        <is>
          <t>in neuer Liste  Dialog nicht enthalten</t>
        </is>
      </c>
    </row>
    <row r="2529">
      <c r="A2529" t="inlineStr">
        <is>
          <t>MKVZ</t>
        </is>
      </c>
      <c r="B2529" t="inlineStr">
        <is>
          <t>Lieferantenverzeichnis Einkauf</t>
        </is>
      </c>
      <c r="C2529" t="inlineStr">
        <is>
          <t>MM</t>
        </is>
      </c>
      <c r="D2529" s="5" t="n">
        <v>1834</v>
      </c>
      <c r="E2529" t="inlineStr">
        <is>
          <t>DIALOG</t>
        </is>
      </c>
      <c r="F2529">
        <f>IF(ISERROR(VLOOKUP(Transaktionen[[#This Row],[Transaktionen]],BTT[Verwendete Transaktion (Pflichtauswahl)],1,FALSE)),"nein","ja")</f>
        <v/>
      </c>
    </row>
    <row r="2530">
      <c r="A2530" t="inlineStr">
        <is>
          <t>ML82</t>
        </is>
      </c>
      <c r="B2530" t="inlineStr">
        <is>
          <t>Leistungserfassung anzeigen</t>
        </is>
      </c>
      <c r="C2530" t="inlineStr">
        <is>
          <t>MM</t>
        </is>
      </c>
      <c r="D2530" s="5" t="inlineStr"/>
      <c r="E2530" t="inlineStr"/>
      <c r="F2530">
        <f>IF(ISERROR(VLOOKUP(Transaktionen[[#This Row],[Transaktionen]],BTT[Verwendete Transaktion (Pflichtauswahl)],1,FALSE)),"nein","ja")</f>
        <v/>
      </c>
      <c r="G2530" t="inlineStr">
        <is>
          <t>*</t>
        </is>
      </c>
    </row>
    <row r="2531">
      <c r="A2531" t="inlineStr">
        <is>
          <t>MM01</t>
        </is>
      </c>
      <c r="B2531" t="inlineStr">
        <is>
          <t>Material &amp; anlegen</t>
        </is>
      </c>
      <c r="C2531" t="inlineStr">
        <is>
          <t>LO</t>
        </is>
      </c>
      <c r="D2531" s="5" t="n">
        <v>39882</v>
      </c>
      <c r="E2531" t="inlineStr">
        <is>
          <t>DIALOG</t>
        </is>
      </c>
      <c r="F2531">
        <f>IF(ISERROR(VLOOKUP(Transaktionen[[#This Row],[Transaktionen]],BTT[Verwendete Transaktion (Pflichtauswahl)],1,FALSE)),"nein","ja")</f>
        <v/>
      </c>
    </row>
    <row r="2532">
      <c r="A2532" t="inlineStr">
        <is>
          <t>MM02</t>
        </is>
      </c>
      <c r="B2532" t="inlineStr">
        <is>
          <t>Material &amp; ändern</t>
        </is>
      </c>
      <c r="C2532" t="inlineStr">
        <is>
          <t>LO</t>
        </is>
      </c>
      <c r="D2532" s="5" t="n">
        <v>217632</v>
      </c>
      <c r="E2532" t="inlineStr">
        <is>
          <t>DIALOG</t>
        </is>
      </c>
      <c r="F2532">
        <f>IF(ISERROR(VLOOKUP(Transaktionen[[#This Row],[Transaktionen]],BTT[Verwendete Transaktion (Pflichtauswahl)],1,FALSE)),"nein","ja")</f>
        <v/>
      </c>
    </row>
    <row r="2533">
      <c r="A2533" t="inlineStr">
        <is>
          <t>MM03</t>
        </is>
      </c>
      <c r="B2533" t="inlineStr">
        <is>
          <t>Material &amp; anzeigen</t>
        </is>
      </c>
      <c r="C2533" t="inlineStr">
        <is>
          <t>LO</t>
        </is>
      </c>
      <c r="D2533" s="5" t="n">
        <v>430249</v>
      </c>
      <c r="E2533" t="inlineStr">
        <is>
          <t>DIALOG</t>
        </is>
      </c>
      <c r="F2533">
        <f>IF(ISERROR(VLOOKUP(Transaktionen[[#This Row],[Transaktionen]],BTT[Verwendete Transaktion (Pflichtauswahl)],1,FALSE)),"nein","ja")</f>
        <v/>
      </c>
    </row>
    <row r="2534">
      <c r="A2534" t="inlineStr">
        <is>
          <t>MM04</t>
        </is>
      </c>
      <c r="B2534" t="inlineStr">
        <is>
          <t>Änderungsbelege Material anzeigen</t>
        </is>
      </c>
      <c r="C2534" t="inlineStr">
        <is>
          <t>LO</t>
        </is>
      </c>
      <c r="D2534" s="5" t="n">
        <v>4605</v>
      </c>
      <c r="E2534" t="inlineStr">
        <is>
          <t>DIALOG</t>
        </is>
      </c>
      <c r="F2534">
        <f>IF(ISERROR(VLOOKUP(Transaktionen[[#This Row],[Transaktionen]],BTT[Verwendete Transaktion (Pflichtauswahl)],1,FALSE)),"nein","ja")</f>
        <v/>
      </c>
    </row>
    <row r="2535">
      <c r="A2535" t="inlineStr">
        <is>
          <t>MM06</t>
        </is>
      </c>
      <c r="B2535" t="inlineStr">
        <is>
          <t>Material zum Löschen vormerken</t>
        </is>
      </c>
      <c r="C2535" t="inlineStr">
        <is>
          <t>LO</t>
        </is>
      </c>
      <c r="D2535" s="5" t="n">
        <v>7464</v>
      </c>
      <c r="E2535" t="inlineStr">
        <is>
          <t>DIALOG</t>
        </is>
      </c>
      <c r="F2535">
        <f>IF(ISERROR(VLOOKUP(Transaktionen[[#This Row],[Transaktionen]],BTT[Verwendete Transaktion (Pflichtauswahl)],1,FALSE)),"nein","ja")</f>
        <v/>
      </c>
    </row>
    <row r="2536">
      <c r="A2536" t="inlineStr">
        <is>
          <t>MM11</t>
        </is>
      </c>
      <c r="B2536" t="inlineStr">
        <is>
          <t>Material &amp; geplant anlegen</t>
        </is>
      </c>
      <c r="C2536" t="inlineStr">
        <is>
          <t>LO</t>
        </is>
      </c>
      <c r="D2536" s="5" t="inlineStr"/>
      <c r="E2536" t="inlineStr"/>
      <c r="F2536">
        <f>IF(ISERROR(VLOOKUP(Transaktionen[[#This Row],[Transaktionen]],BTT[Verwendete Transaktion (Pflichtauswahl)],1,FALSE)),"nein","ja")</f>
        <v/>
      </c>
      <c r="G2536" t="inlineStr">
        <is>
          <t>Stammdaten</t>
        </is>
      </c>
    </row>
    <row r="2537">
      <c r="A2537" t="inlineStr">
        <is>
          <t>MM13</t>
        </is>
      </c>
      <c r="B2537" t="inlineStr">
        <is>
          <t>Aktivierung von geplanten Änderungen</t>
        </is>
      </c>
      <c r="C2537" t="inlineStr">
        <is>
          <t>LO</t>
        </is>
      </c>
      <c r="D2537" s="5" t="n">
        <v>3</v>
      </c>
      <c r="E2537" t="inlineStr">
        <is>
          <t>DIALOG</t>
        </is>
      </c>
      <c r="F2537">
        <f>IF(ISERROR(VLOOKUP(Transaktionen[[#This Row],[Transaktionen]],BTT[Verwendete Transaktion (Pflichtauswahl)],1,FALSE)),"nein","ja")</f>
        <v/>
      </c>
      <c r="G2537" t="inlineStr">
        <is>
          <t>Stammdaten</t>
        </is>
      </c>
    </row>
    <row r="2538">
      <c r="A2538" t="inlineStr">
        <is>
          <t>MM14</t>
        </is>
      </c>
      <c r="B2538" t="inlineStr">
        <is>
          <t>Anzeigen der geplanten Änderungen</t>
        </is>
      </c>
      <c r="C2538" t="inlineStr">
        <is>
          <t>LO</t>
        </is>
      </c>
      <c r="D2538" s="5" t="n">
        <v>17</v>
      </c>
      <c r="E2538" t="inlineStr">
        <is>
          <t>DIALOG</t>
        </is>
      </c>
      <c r="F2538">
        <f>IF(ISERROR(VLOOKUP(Transaktionen[[#This Row],[Transaktionen]],BTT[Verwendete Transaktion (Pflichtauswahl)],1,FALSE)),"nein","ja")</f>
        <v/>
      </c>
    </row>
    <row r="2539">
      <c r="A2539" t="inlineStr">
        <is>
          <t>MM17</t>
        </is>
      </c>
      <c r="B2539" t="inlineStr">
        <is>
          <t>Massenpflege Materialstamm Industrie</t>
        </is>
      </c>
      <c r="C2539" t="inlineStr">
        <is>
          <t>LO</t>
        </is>
      </c>
      <c r="D2539" s="5" t="inlineStr"/>
      <c r="E2539" t="inlineStr"/>
      <c r="F2539">
        <f>IF(ISERROR(VLOOKUP(Transaktionen[[#This Row],[Transaktionen]],BTT[Verwendete Transaktion (Pflichtauswahl)],1,FALSE)),"nein","ja")</f>
        <v/>
      </c>
      <c r="G2539" t="inlineStr">
        <is>
          <t>Stammdaten</t>
        </is>
      </c>
    </row>
    <row r="2540">
      <c r="A2540" t="inlineStr">
        <is>
          <t>MM19</t>
        </is>
      </c>
      <c r="B2540" t="inlineStr">
        <is>
          <t>Material &amp; zum Stichtag anzeigen</t>
        </is>
      </c>
      <c r="C2540" t="inlineStr">
        <is>
          <t>LO</t>
        </is>
      </c>
      <c r="D2540" s="5" t="n">
        <v>464</v>
      </c>
      <c r="E2540" t="inlineStr">
        <is>
          <t>DIALOG</t>
        </is>
      </c>
      <c r="F2540">
        <f>IF(ISERROR(VLOOKUP(Transaktionen[[#This Row],[Transaktionen]],BTT[Verwendete Transaktion (Pflichtauswahl)],1,FALSE)),"nein","ja")</f>
        <v/>
      </c>
    </row>
    <row r="2541">
      <c r="A2541" t="inlineStr">
        <is>
          <t>MM50</t>
        </is>
      </c>
      <c r="B2541" t="inlineStr">
        <is>
          <t>Liste erweiterbarer Materialien</t>
        </is>
      </c>
      <c r="C2541" t="inlineStr">
        <is>
          <t>LO</t>
        </is>
      </c>
      <c r="D2541" s="5" t="n">
        <v>248</v>
      </c>
      <c r="E2541" t="inlineStr">
        <is>
          <t>DIALOG</t>
        </is>
      </c>
      <c r="F2541">
        <f>IF(ISERROR(VLOOKUP(Transaktionen[[#This Row],[Transaktionen]],BTT[Verwendete Transaktion (Pflichtauswahl)],1,FALSE)),"nein","ja")</f>
        <v/>
      </c>
    </row>
    <row r="2542">
      <c r="A2542" t="inlineStr">
        <is>
          <t>MM60</t>
        </is>
      </c>
      <c r="B2542" t="inlineStr">
        <is>
          <t>Materialverzeichnis</t>
        </is>
      </c>
      <c r="C2542" t="inlineStr">
        <is>
          <t>LO</t>
        </is>
      </c>
      <c r="D2542" s="5" t="n">
        <v>4174</v>
      </c>
      <c r="E2542" t="inlineStr">
        <is>
          <t>DIALOG</t>
        </is>
      </c>
      <c r="F2542">
        <f>IF(ISERROR(VLOOKUP(Transaktionen[[#This Row],[Transaktionen]],BTT[Verwendete Transaktion (Pflichtauswahl)],1,FALSE)),"nein","ja")</f>
        <v/>
      </c>
    </row>
    <row r="2543">
      <c r="A2543" t="inlineStr">
        <is>
          <t>MM72</t>
        </is>
      </c>
      <c r="B2543" t="inlineStr">
        <is>
          <t>Anzeigen Archiv Material</t>
        </is>
      </c>
      <c r="C2543" t="inlineStr">
        <is>
          <t>LO</t>
        </is>
      </c>
      <c r="D2543" s="5" t="n">
        <v>1</v>
      </c>
      <c r="E2543" t="inlineStr"/>
      <c r="F2543">
        <f>IF(ISERROR(VLOOKUP(Transaktionen[[#This Row],[Transaktionen]],BTT[Verwendete Transaktion (Pflichtauswahl)],1,FALSE)),"nein","ja")</f>
        <v/>
      </c>
      <c r="G2543" t="inlineStr">
        <is>
          <t>Stammdaten</t>
        </is>
      </c>
    </row>
    <row r="2544">
      <c r="A2544" t="inlineStr">
        <is>
          <t>MM75</t>
        </is>
      </c>
      <c r="B2544" t="inlineStr">
        <is>
          <t>Anzeigen Archiv Materialsonderbest.</t>
        </is>
      </c>
      <c r="C2544" t="inlineStr">
        <is>
          <t>LO</t>
        </is>
      </c>
      <c r="D2544" s="5" t="n">
        <v>2</v>
      </c>
      <c r="E2544" t="inlineStr"/>
      <c r="F2544">
        <f>IF(ISERROR(VLOOKUP(Transaktionen[[#This Row],[Transaktionen]],BTT[Verwendete Transaktion (Pflichtauswahl)],1,FALSE)),"nein","ja")</f>
        <v/>
      </c>
      <c r="G2544" t="inlineStr">
        <is>
          <t>Stammdaten</t>
        </is>
      </c>
    </row>
    <row r="2545">
      <c r="A2545" t="inlineStr">
        <is>
          <t>MM90</t>
        </is>
      </c>
      <c r="B2545" t="inlineStr">
        <is>
          <t>Anwend.log Mat.stamm ALE auswerten</t>
        </is>
      </c>
      <c r="C2545" t="inlineStr">
        <is>
          <t>LO</t>
        </is>
      </c>
      <c r="D2545" s="5" t="inlineStr"/>
      <c r="E2545" t="inlineStr"/>
      <c r="F2545">
        <f>IF(ISERROR(VLOOKUP(Transaktionen[[#This Row],[Transaktionen]],BTT[Verwendete Transaktion (Pflichtauswahl)],1,FALSE)),"nein","ja")</f>
        <v/>
      </c>
      <c r="G2545" t="inlineStr">
        <is>
          <t>Stammdaten</t>
        </is>
      </c>
    </row>
    <row r="2546">
      <c r="A2546" t="inlineStr">
        <is>
          <t>MMAM</t>
        </is>
      </c>
      <c r="B2546" t="inlineStr">
        <is>
          <t>Materialart ändern</t>
        </is>
      </c>
      <c r="C2546" t="inlineStr">
        <is>
          <t>LO</t>
        </is>
      </c>
      <c r="D2546" s="5" t="n">
        <v>18</v>
      </c>
      <c r="E2546" t="inlineStr"/>
      <c r="F2546">
        <f>IF(ISERROR(VLOOKUP(Transaktionen[[#This Row],[Transaktionen]],BTT[Verwendete Transaktion (Pflichtauswahl)],1,FALSE)),"nein","ja")</f>
        <v/>
      </c>
      <c r="G2546" t="inlineStr">
        <is>
          <t>Stammdaten</t>
        </is>
      </c>
    </row>
    <row r="2547">
      <c r="A2547" t="inlineStr">
        <is>
          <t>MMBE</t>
        </is>
      </c>
      <c r="B2547" t="inlineStr">
        <is>
          <t>Bestandsübersicht</t>
        </is>
      </c>
      <c r="C2547" t="inlineStr">
        <is>
          <t>LO</t>
        </is>
      </c>
      <c r="D2547" s="5" t="n">
        <v>330433</v>
      </c>
      <c r="E2547" t="inlineStr">
        <is>
          <t>DIALOG</t>
        </is>
      </c>
      <c r="F2547">
        <f>IF(ISERROR(VLOOKUP(Transaktionen[[#This Row],[Transaktionen]],BTT[Verwendete Transaktion (Pflichtauswahl)],1,FALSE)),"nein","ja")</f>
        <v/>
      </c>
    </row>
    <row r="2548">
      <c r="A2548" t="inlineStr">
        <is>
          <t>MMD3</t>
        </is>
      </c>
      <c r="B2548" t="inlineStr">
        <is>
          <t>Dispositionsprofil anzeigen</t>
        </is>
      </c>
      <c r="C2548" t="inlineStr">
        <is>
          <t>LO</t>
        </is>
      </c>
      <c r="D2548" s="5" t="n">
        <v>2</v>
      </c>
      <c r="E2548" t="inlineStr"/>
      <c r="F2548">
        <f>IF(ISERROR(VLOOKUP(Transaktionen[[#This Row],[Transaktionen]],BTT[Verwendete Transaktion (Pflichtauswahl)],1,FALSE)),"nein","ja")</f>
        <v/>
      </c>
    </row>
    <row r="2549">
      <c r="A2549" t="inlineStr">
        <is>
          <t>MMI1</t>
        </is>
      </c>
      <c r="B2549" t="inlineStr">
        <is>
          <t>Hilfs-/Betriebsstoff &amp; anlegen</t>
        </is>
      </c>
      <c r="C2549" t="inlineStr">
        <is>
          <t>LO</t>
        </is>
      </c>
      <c r="D2549" s="5" t="inlineStr"/>
      <c r="E2549" t="inlineStr"/>
      <c r="F2549">
        <f>IF(ISERROR(VLOOKUP(Transaktionen[[#This Row],[Transaktionen]],BTT[Verwendete Transaktion (Pflichtauswahl)],1,FALSE)),"nein","ja")</f>
        <v/>
      </c>
      <c r="G2549" t="inlineStr">
        <is>
          <t>Stammdaten</t>
        </is>
      </c>
    </row>
    <row r="2550">
      <c r="A2550" t="inlineStr">
        <is>
          <t>MMN1</t>
        </is>
      </c>
      <c r="B2550" t="inlineStr">
        <is>
          <t>Nichtlagermaterial &amp; anlegen</t>
        </is>
      </c>
      <c r="C2550" t="inlineStr">
        <is>
          <t>LO</t>
        </is>
      </c>
      <c r="D2550" s="5" t="inlineStr"/>
      <c r="E2550" t="inlineStr"/>
      <c r="F2550">
        <f>IF(ISERROR(VLOOKUP(Transaktionen[[#This Row],[Transaktionen]],BTT[Verwendete Transaktion (Pflichtauswahl)],1,FALSE)),"nein","ja")</f>
        <v/>
      </c>
      <c r="G2550" t="inlineStr">
        <is>
          <t>Stammdaten</t>
        </is>
      </c>
    </row>
    <row r="2551">
      <c r="A2551" t="inlineStr">
        <is>
          <t>MMNR</t>
        </is>
      </c>
      <c r="B2551" t="inlineStr">
        <is>
          <t>Nummernkreise Materialstamm</t>
        </is>
      </c>
      <c r="C2551" t="inlineStr">
        <is>
          <t>LO</t>
        </is>
      </c>
      <c r="D2551" s="5" t="n">
        <v>672</v>
      </c>
      <c r="E2551" t="inlineStr">
        <is>
          <t>DIALOG</t>
        </is>
      </c>
      <c r="F2551">
        <f>IF(ISERROR(VLOOKUP(Transaktionen[[#This Row],[Transaktionen]],BTT[Verwendete Transaktion (Pflichtauswahl)],1,FALSE)),"nein","ja")</f>
        <v/>
      </c>
    </row>
    <row r="2552">
      <c r="A2552" t="inlineStr">
        <is>
          <t>MMP1</t>
        </is>
      </c>
      <c r="B2552" t="inlineStr">
        <is>
          <t>Instandhaltung-Baugruppe &amp; anlegen</t>
        </is>
      </c>
      <c r="C2552" t="inlineStr">
        <is>
          <t>LO</t>
        </is>
      </c>
      <c r="D2552" s="5" t="n">
        <v>29</v>
      </c>
      <c r="E2552" t="inlineStr"/>
      <c r="F2552">
        <f>IF(ISERROR(VLOOKUP(Transaktionen[[#This Row],[Transaktionen]],BTT[Verwendete Transaktion (Pflichtauswahl)],1,FALSE)),"nein","ja")</f>
        <v/>
      </c>
      <c r="G2552" t="inlineStr">
        <is>
          <t>Stammdaten</t>
        </is>
      </c>
    </row>
    <row r="2553">
      <c r="A2553" t="inlineStr">
        <is>
          <t>MMPV</t>
        </is>
      </c>
      <c r="B2553" t="inlineStr">
        <is>
          <t>Perioden verschieben</t>
        </is>
      </c>
      <c r="C2553" t="inlineStr">
        <is>
          <t>LO</t>
        </is>
      </c>
      <c r="D2553" s="5" t="n">
        <v>320</v>
      </c>
      <c r="E2553" t="inlineStr">
        <is>
          <t>DIALOG</t>
        </is>
      </c>
      <c r="F2553">
        <f>IF(ISERROR(VLOOKUP(Transaktionen[[#This Row],[Transaktionen]],BTT[Verwendete Transaktion (Pflichtauswahl)],1,FALSE)),"nein","ja")</f>
        <v/>
      </c>
    </row>
    <row r="2554">
      <c r="A2554" t="inlineStr">
        <is>
          <t>MMRV</t>
        </is>
      </c>
      <c r="B2554" t="inlineStr">
        <is>
          <t>Rückbuchen in Vorperiode erlauben</t>
        </is>
      </c>
      <c r="C2554" t="inlineStr">
        <is>
          <t>LO</t>
        </is>
      </c>
      <c r="D2554" s="5" t="n">
        <v>97</v>
      </c>
      <c r="E2554" t="inlineStr">
        <is>
          <t>DIALOG</t>
        </is>
      </c>
      <c r="F2554">
        <f>IF(ISERROR(VLOOKUP(Transaktionen[[#This Row],[Transaktionen]],BTT[Verwendete Transaktion (Pflichtauswahl)],1,FALSE)),"nein","ja")</f>
        <v/>
      </c>
    </row>
    <row r="2555">
      <c r="A2555" t="inlineStr">
        <is>
          <t>MMSC</t>
        </is>
      </c>
      <c r="B2555" t="inlineStr">
        <is>
          <t>Sammelerfassung Lagerorte</t>
        </is>
      </c>
      <c r="C2555" t="inlineStr">
        <is>
          <t>LO</t>
        </is>
      </c>
      <c r="D2555" s="5" t="n">
        <v>1205</v>
      </c>
      <c r="E2555" t="inlineStr">
        <is>
          <t>DIALOG</t>
        </is>
      </c>
      <c r="F2555">
        <f>IF(ISERROR(VLOOKUP(Transaktionen[[#This Row],[Transaktionen]],BTT[Verwendete Transaktion (Pflichtauswahl)],1,FALSE)),"nein","ja")</f>
        <v/>
      </c>
    </row>
    <row r="2556">
      <c r="A2556" t="inlineStr">
        <is>
          <t>MN03</t>
        </is>
      </c>
      <c r="B2556" t="inlineStr">
        <is>
          <t>Nachricht anzeigen: Anfrage</t>
        </is>
      </c>
      <c r="C2556" t="inlineStr">
        <is>
          <t>MM</t>
        </is>
      </c>
      <c r="D2556" s="5" t="n">
        <v>42</v>
      </c>
      <c r="E2556" t="inlineStr"/>
      <c r="F2556">
        <f>IF(ISERROR(VLOOKUP(Transaktionen[[#This Row],[Transaktionen]],BTT[Verwendete Transaktion (Pflichtauswahl)],1,FALSE)),"nein","ja")</f>
        <v/>
      </c>
      <c r="G2556" t="inlineStr">
        <is>
          <t>*</t>
        </is>
      </c>
    </row>
    <row r="2557">
      <c r="A2557" t="inlineStr">
        <is>
          <t>MN04</t>
        </is>
      </c>
      <c r="B2557" t="inlineStr">
        <is>
          <t>Nachricht anlegen: Bestellung</t>
        </is>
      </c>
      <c r="C2557" t="inlineStr">
        <is>
          <t>MM</t>
        </is>
      </c>
      <c r="D2557" s="5" t="n">
        <v>245</v>
      </c>
      <c r="E2557" t="inlineStr"/>
      <c r="F2557">
        <f>IF(ISERROR(VLOOKUP(Transaktionen[[#This Row],[Transaktionen]],BTT[Verwendete Transaktion (Pflichtauswahl)],1,FALSE)),"nein","ja")</f>
        <v/>
      </c>
    </row>
    <row r="2558">
      <c r="A2558" t="inlineStr">
        <is>
          <t>MN05</t>
        </is>
      </c>
      <c r="B2558" t="inlineStr">
        <is>
          <t>Nachricht ändern: Bestellung</t>
        </is>
      </c>
      <c r="C2558" t="inlineStr">
        <is>
          <t>MM</t>
        </is>
      </c>
      <c r="D2558" s="5" t="n">
        <v>56721</v>
      </c>
      <c r="E2558" t="inlineStr">
        <is>
          <t>DIALOG</t>
        </is>
      </c>
      <c r="F2558">
        <f>IF(ISERROR(VLOOKUP(Transaktionen[[#This Row],[Transaktionen]],BTT[Verwendete Transaktion (Pflichtauswahl)],1,FALSE)),"nein","ja")</f>
        <v/>
      </c>
    </row>
    <row r="2559">
      <c r="A2559" t="inlineStr">
        <is>
          <t>MN06</t>
        </is>
      </c>
      <c r="B2559" t="inlineStr">
        <is>
          <t>Nachricht anzeigen: Bestellung</t>
        </is>
      </c>
      <c r="C2559" t="inlineStr">
        <is>
          <t>MM</t>
        </is>
      </c>
      <c r="D2559" s="5" t="n">
        <v>356</v>
      </c>
      <c r="E2559" t="inlineStr">
        <is>
          <t>DIALOG</t>
        </is>
      </c>
      <c r="F2559">
        <f>IF(ISERROR(VLOOKUP(Transaktionen[[#This Row],[Transaktionen]],BTT[Verwendete Transaktion (Pflichtauswahl)],1,FALSE)),"nein","ja")</f>
        <v/>
      </c>
    </row>
    <row r="2560">
      <c r="A2560" t="inlineStr">
        <is>
          <t>MN07</t>
        </is>
      </c>
      <c r="B2560" t="inlineStr">
        <is>
          <t>Nachricht anlegen: Rahmenvertrag</t>
        </is>
      </c>
      <c r="C2560" t="inlineStr">
        <is>
          <t>MM</t>
        </is>
      </c>
      <c r="D2560" s="5" t="inlineStr"/>
      <c r="E2560" t="inlineStr"/>
      <c r="F2560">
        <f>IF(ISERROR(VLOOKUP(Transaktionen[[#This Row],[Transaktionen]],BTT[Verwendete Transaktion (Pflichtauswahl)],1,FALSE)),"nein","ja")</f>
        <v/>
      </c>
      <c r="G2560" t="inlineStr">
        <is>
          <t>*</t>
        </is>
      </c>
    </row>
    <row r="2561">
      <c r="A2561" t="inlineStr">
        <is>
          <t>MN09</t>
        </is>
      </c>
      <c r="B2561" t="inlineStr">
        <is>
          <t>Nachricht anzeigen: Rahmenvertrag</t>
        </is>
      </c>
      <c r="C2561" t="inlineStr">
        <is>
          <t>MM</t>
        </is>
      </c>
      <c r="D2561" s="5" t="n">
        <v>5</v>
      </c>
      <c r="E2561" t="inlineStr"/>
      <c r="F2561">
        <f>IF(ISERROR(VLOOKUP(Transaktionen[[#This Row],[Transaktionen]],BTT[Verwendete Transaktion (Pflichtauswahl)],1,FALSE)),"nein","ja")</f>
        <v/>
      </c>
      <c r="G2561" t="inlineStr">
        <is>
          <t>*</t>
        </is>
      </c>
    </row>
    <row r="2562">
      <c r="A2562" t="inlineStr">
        <is>
          <t>MP30</t>
        </is>
      </c>
      <c r="B2562" t="inlineStr">
        <is>
          <t>Durchführen Materialprognose</t>
        </is>
      </c>
      <c r="C2562" t="inlineStr">
        <is>
          <t>PP</t>
        </is>
      </c>
      <c r="D2562" s="5" t="n">
        <v>107</v>
      </c>
      <c r="E2562" t="inlineStr">
        <is>
          <t>DIALOG</t>
        </is>
      </c>
      <c r="F2562">
        <f>IF(ISERROR(VLOOKUP(Transaktionen[[#This Row],[Transaktionen]],BTT[Verwendete Transaktion (Pflichtauswahl)],1,FALSE)),"nein","ja")</f>
        <v/>
      </c>
    </row>
    <row r="2563">
      <c r="A2563" t="inlineStr">
        <is>
          <t>MP33</t>
        </is>
      </c>
      <c r="B2563" t="inlineStr">
        <is>
          <t>Nachbereitung Materialprognose</t>
        </is>
      </c>
      <c r="C2563" t="inlineStr">
        <is>
          <t>PP</t>
        </is>
      </c>
      <c r="D2563" s="5" t="n">
        <v>44</v>
      </c>
      <c r="E2563" t="inlineStr">
        <is>
          <t>DIALOG</t>
        </is>
      </c>
      <c r="F2563">
        <f>IF(ISERROR(VLOOKUP(Transaktionen[[#This Row],[Transaktionen]],BTT[Verwendete Transaktion (Pflichtauswahl)],1,FALSE)),"nein","ja")</f>
        <v/>
      </c>
    </row>
    <row r="2564">
      <c r="A2564" t="inlineStr">
        <is>
          <t>MP83</t>
        </is>
      </c>
      <c r="B2564" t="inlineStr">
        <is>
          <t>Prognoseprofil anzeigen</t>
        </is>
      </c>
      <c r="C2564" t="inlineStr">
        <is>
          <t>LO</t>
        </is>
      </c>
      <c r="D2564" s="5" t="n">
        <v>20</v>
      </c>
      <c r="E2564" t="inlineStr">
        <is>
          <t>DIALOG</t>
        </is>
      </c>
      <c r="F2564">
        <f>IF(ISERROR(VLOOKUP(Transaktionen[[#This Row],[Transaktionen]],BTT[Verwendete Transaktion (Pflichtauswahl)],1,FALSE)),"nein","ja")</f>
        <v/>
      </c>
    </row>
    <row r="2565">
      <c r="A2565" t="inlineStr">
        <is>
          <t>MR02</t>
        </is>
      </c>
      <c r="B2565" t="inlineStr">
        <is>
          <t>Bearbeitung gesperrter Rechnungen</t>
        </is>
      </c>
      <c r="C2565" t="inlineStr">
        <is>
          <t>MM</t>
        </is>
      </c>
      <c r="D2565" s="5" t="n">
        <v>6</v>
      </c>
      <c r="E2565" t="inlineStr">
        <is>
          <t>DIALOG</t>
        </is>
      </c>
      <c r="F2565">
        <f>IF(ISERROR(VLOOKUP(Transaktionen[[#This Row],[Transaktionen]],BTT[Verwendete Transaktion (Pflichtauswahl)],1,FALSE)),"nein","ja")</f>
        <v/>
      </c>
    </row>
    <row r="2566">
      <c r="A2566" t="inlineStr">
        <is>
          <t>MR03</t>
        </is>
      </c>
      <c r="B2566" t="inlineStr">
        <is>
          <t>Anzeige Rechnungsprüfungsbeleg</t>
        </is>
      </c>
      <c r="C2566" t="inlineStr">
        <is>
          <t>MM</t>
        </is>
      </c>
      <c r="D2566" s="5" t="n">
        <v>176</v>
      </c>
      <c r="E2566" t="inlineStr">
        <is>
          <t>DIALOG</t>
        </is>
      </c>
      <c r="F2566">
        <f>IF(ISERROR(VLOOKUP(Transaktionen[[#This Row],[Transaktionen]],BTT[Verwendete Transaktion (Pflichtauswahl)],1,FALSE)),"nein","ja")</f>
        <v/>
      </c>
    </row>
    <row r="2567">
      <c r="A2567" t="inlineStr">
        <is>
          <t>MR08</t>
        </is>
      </c>
      <c r="B2567" t="inlineStr">
        <is>
          <t>Rechnungsbeleg stornieren</t>
        </is>
      </c>
      <c r="C2567" t="inlineStr">
        <is>
          <t>MM</t>
        </is>
      </c>
      <c r="D2567" s="5" t="n">
        <v>209</v>
      </c>
      <c r="E2567" t="inlineStr">
        <is>
          <t>DIALOG</t>
        </is>
      </c>
      <c r="F2567">
        <f>IF(ISERROR(VLOOKUP(Transaktionen[[#This Row],[Transaktionen]],BTT[Verwendete Transaktion (Pflichtauswahl)],1,FALSE)),"nein","ja")</f>
        <v/>
      </c>
    </row>
    <row r="2568">
      <c r="A2568" t="inlineStr">
        <is>
          <t>MR11</t>
        </is>
      </c>
      <c r="B2568" t="inlineStr">
        <is>
          <t>WE/RE-Kontenpflege</t>
        </is>
      </c>
      <c r="C2568" t="inlineStr">
        <is>
          <t>CO-PC</t>
        </is>
      </c>
      <c r="D2568" s="5" t="n">
        <v>220</v>
      </c>
      <c r="E2568" t="inlineStr">
        <is>
          <t>DIALOG</t>
        </is>
      </c>
      <c r="F2568">
        <f>IF(ISERROR(VLOOKUP(Transaktionen[[#This Row],[Transaktionen]],BTT[Verwendete Transaktion (Pflichtauswahl)],1,FALSE)),"nein","ja")</f>
        <v/>
      </c>
    </row>
    <row r="2569">
      <c r="A2569" t="inlineStr">
        <is>
          <t>MR21</t>
        </is>
      </c>
      <c r="B2569" t="inlineStr">
        <is>
          <t>Preisänderung</t>
        </is>
      </c>
      <c r="C2569" t="inlineStr">
        <is>
          <t>MM</t>
        </is>
      </c>
      <c r="D2569" s="5" t="n">
        <v>1374</v>
      </c>
      <c r="E2569" t="inlineStr">
        <is>
          <t>DIALOG</t>
        </is>
      </c>
      <c r="F2569">
        <f>IF(ISERROR(VLOOKUP(Transaktionen[[#This Row],[Transaktionen]],BTT[Verwendete Transaktion (Pflichtauswahl)],1,FALSE)),"nein","ja")</f>
        <v/>
      </c>
    </row>
    <row r="2570">
      <c r="A2570" t="inlineStr">
        <is>
          <t>MR22</t>
        </is>
      </c>
      <c r="B2570" t="inlineStr">
        <is>
          <t>Materialbe-/entlastung</t>
        </is>
      </c>
      <c r="C2570" t="inlineStr">
        <is>
          <t>MM</t>
        </is>
      </c>
      <c r="D2570" s="5" t="n">
        <v>1096</v>
      </c>
      <c r="E2570" t="inlineStr">
        <is>
          <t>DIALOG</t>
        </is>
      </c>
      <c r="F2570">
        <f>IF(ISERROR(VLOOKUP(Transaktionen[[#This Row],[Transaktionen]],BTT[Verwendete Transaktion (Pflichtauswahl)],1,FALSE)),"nein","ja")</f>
        <v/>
      </c>
    </row>
    <row r="2571">
      <c r="A2571" t="inlineStr">
        <is>
          <t>MR43</t>
        </is>
      </c>
      <c r="B2571" t="inlineStr">
        <is>
          <t>Vorerfaßte Rechnung anzeigen</t>
        </is>
      </c>
      <c r="C2571" t="inlineStr">
        <is>
          <t>MM</t>
        </is>
      </c>
      <c r="D2571" s="5" t="inlineStr"/>
      <c r="E2571" t="inlineStr"/>
      <c r="F2571">
        <f>IF(ISERROR(VLOOKUP(Transaktionen[[#This Row],[Transaktionen]],BTT[Verwendete Transaktion (Pflichtauswahl)],1,FALSE)),"nein","ja")</f>
        <v/>
      </c>
    </row>
    <row r="2572">
      <c r="A2572" t="inlineStr">
        <is>
          <t>MR51</t>
        </is>
      </c>
      <c r="B2572" t="inlineStr">
        <is>
          <t>Material Einzelposten</t>
        </is>
      </c>
      <c r="C2572" t="inlineStr">
        <is>
          <t>MM</t>
        </is>
      </c>
      <c r="D2572" s="5" t="n">
        <v>3098</v>
      </c>
      <c r="E2572" t="inlineStr">
        <is>
          <t>DIALOG</t>
        </is>
      </c>
      <c r="F2572">
        <f>IF(ISERROR(VLOOKUP(Transaktionen[[#This Row],[Transaktionen]],BTT[Verwendete Transaktion (Pflichtauswahl)],1,FALSE)),"nein","ja")</f>
        <v/>
      </c>
    </row>
    <row r="2573">
      <c r="A2573" t="inlineStr">
        <is>
          <t>MR8M</t>
        </is>
      </c>
      <c r="B2573" t="inlineStr">
        <is>
          <t>Storno Rechnungsbeleg</t>
        </is>
      </c>
      <c r="C2573" t="inlineStr">
        <is>
          <t>MM</t>
        </is>
      </c>
      <c r="D2573" s="5" t="n">
        <v>96289</v>
      </c>
      <c r="E2573" t="inlineStr">
        <is>
          <t>DIALOG</t>
        </is>
      </c>
      <c r="F2573">
        <f>IF(ISERROR(VLOOKUP(Transaktionen[[#This Row],[Transaktionen]],BTT[Verwendete Transaktion (Pflichtauswahl)],1,FALSE)),"nein","ja")</f>
        <v/>
      </c>
    </row>
    <row r="2574">
      <c r="A2574" t="inlineStr">
        <is>
          <t>MRBR</t>
        </is>
      </c>
      <c r="B2574" t="inlineStr">
        <is>
          <t>Gesperrte Rechnungen freigeben</t>
        </is>
      </c>
      <c r="C2574" t="inlineStr">
        <is>
          <t>MM</t>
        </is>
      </c>
      <c r="D2574" s="5" t="n">
        <v>1011890</v>
      </c>
      <c r="E2574" t="inlineStr">
        <is>
          <t>DIALOG</t>
        </is>
      </c>
      <c r="F2574">
        <f>IF(ISERROR(VLOOKUP(Transaktionen[[#This Row],[Transaktionen]],BTT[Verwendete Transaktion (Pflichtauswahl)],1,FALSE)),"nein","ja")</f>
        <v/>
      </c>
    </row>
    <row r="2575">
      <c r="A2575" t="inlineStr">
        <is>
          <t>MRHR</t>
        </is>
      </c>
      <c r="B2575" t="inlineStr">
        <is>
          <t>Rechnung hinzufügen</t>
        </is>
      </c>
      <c r="C2575" t="inlineStr">
        <is>
          <t>MM</t>
        </is>
      </c>
      <c r="D2575" s="5" t="n">
        <v>3</v>
      </c>
      <c r="E2575" t="inlineStr">
        <is>
          <t>DIALOG</t>
        </is>
      </c>
      <c r="F2575">
        <f>IF(ISERROR(VLOOKUP(Transaktionen[[#This Row],[Transaktionen]],BTT[Verwendete Transaktion (Pflichtauswahl)],1,FALSE)),"nein","ja")</f>
        <v/>
      </c>
    </row>
    <row r="2576">
      <c r="A2576" t="inlineStr">
        <is>
          <t>MRIS</t>
        </is>
      </c>
      <c r="B2576" t="inlineStr">
        <is>
          <t>Rechnungsplan abrechnen</t>
        </is>
      </c>
      <c r="C2576" t="inlineStr">
        <is>
          <t>MM</t>
        </is>
      </c>
      <c r="D2576" s="5" t="n">
        <v>1636</v>
      </c>
      <c r="E2576" t="inlineStr">
        <is>
          <t>DIALOG</t>
        </is>
      </c>
      <c r="F2576">
        <f>IF(ISERROR(VLOOKUP(Transaktionen[[#This Row],[Transaktionen]],BTT[Verwendete Transaktion (Pflichtauswahl)],1,FALSE)),"nein","ja")</f>
        <v/>
      </c>
    </row>
    <row r="2577">
      <c r="A2577" t="inlineStr">
        <is>
          <t>MRN0</t>
        </is>
      </c>
      <c r="B2577" t="inlineStr">
        <is>
          <t>Niederstwertermittlung: Marktpreise</t>
        </is>
      </c>
      <c r="C2577" t="inlineStr">
        <is>
          <t>MM</t>
        </is>
      </c>
      <c r="D2577" s="5" t="n">
        <v>372</v>
      </c>
      <c r="E2577" t="inlineStr">
        <is>
          <t>DIALOG</t>
        </is>
      </c>
      <c r="F2577">
        <f>IF(ISERROR(VLOOKUP(Transaktionen[[#This Row],[Transaktionen]],BTT[Verwendete Transaktion (Pflichtauswahl)],1,FALSE)),"nein","ja")</f>
        <v/>
      </c>
    </row>
    <row r="2578">
      <c r="A2578" t="inlineStr">
        <is>
          <t>MRN8</t>
        </is>
      </c>
      <c r="B2578" t="inlineStr">
        <is>
          <t>Niederstwert: Preisabweichungen</t>
        </is>
      </c>
      <c r="C2578" t="inlineStr">
        <is>
          <t>MM</t>
        </is>
      </c>
      <c r="D2578" s="5" t="n">
        <v>10</v>
      </c>
      <c r="E2578" t="inlineStr"/>
      <c r="F2578">
        <f>IF(ISERROR(VLOOKUP(Transaktionen[[#This Row],[Transaktionen]],BTT[Verwendete Transaktion (Pflichtauswahl)],1,FALSE)),"nein","ja")</f>
        <v/>
      </c>
      <c r="G2578" t="inlineStr">
        <is>
          <t>*</t>
        </is>
      </c>
    </row>
    <row r="2579">
      <c r="A2579" t="inlineStr">
        <is>
          <t>MRN9</t>
        </is>
      </c>
      <c r="B2579" t="inlineStr">
        <is>
          <t>Bilanzwerte pro Konto</t>
        </is>
      </c>
      <c r="C2579" t="inlineStr">
        <is>
          <t>MM</t>
        </is>
      </c>
      <c r="D2579" s="5" t="n">
        <v>6</v>
      </c>
      <c r="E2579" t="inlineStr"/>
      <c r="F2579">
        <f>IF(ISERROR(VLOOKUP(Transaktionen[[#This Row],[Transaktionen]],BTT[Verwendete Transaktion (Pflichtauswahl)],1,FALSE)),"nein","ja")</f>
        <v/>
      </c>
      <c r="G2579" t="inlineStr">
        <is>
          <t>*</t>
        </is>
      </c>
    </row>
    <row r="2580">
      <c r="A2580" t="inlineStr">
        <is>
          <t>MSC3N</t>
        </is>
      </c>
      <c r="B2580" t="inlineStr">
        <is>
          <t>Charge anzeigen</t>
        </is>
      </c>
      <c r="C2580" t="inlineStr">
        <is>
          <t>LO</t>
        </is>
      </c>
      <c r="D2580" s="5" t="n">
        <v>6</v>
      </c>
      <c r="E2580" t="inlineStr">
        <is>
          <t>DIALOG</t>
        </is>
      </c>
      <c r="F2580">
        <f>IF(ISERROR(VLOOKUP(Transaktionen[[#This Row],[Transaktionen]],BTT[Verwendete Transaktion (Pflichtauswahl)],1,FALSE)),"nein","ja")</f>
        <v/>
      </c>
    </row>
    <row r="2581">
      <c r="A2581" t="inlineStr">
        <is>
          <t>nicht digital</t>
        </is>
      </c>
      <c r="B2581" t="inlineStr">
        <is>
          <t>keine digitale Erfassung</t>
        </is>
      </c>
      <c r="C2581" t="inlineStr">
        <is>
          <t>Non-SAP</t>
        </is>
      </c>
      <c r="D2581" s="5" t="inlineStr"/>
      <c r="E2581" t="inlineStr"/>
      <c r="F2581">
        <f>IF(ISERROR(VLOOKUP(Transaktionen[[#This Row],[Transaktionen]],BTT[Verwendete Transaktion (Pflichtauswahl)],1,FALSE)),"nein","ja")</f>
        <v/>
      </c>
    </row>
    <row r="2582">
      <c r="A2582" t="inlineStr">
        <is>
          <t>O7E4</t>
        </is>
      </c>
      <c r="B2582" t="inlineStr">
        <is>
          <t>Erfassungsmasken Vorerfassung</t>
        </is>
      </c>
      <c r="C2582" t="inlineStr">
        <is>
          <t>FI-AR</t>
        </is>
      </c>
      <c r="D2582" s="5" t="n">
        <v>52</v>
      </c>
      <c r="E2582" t="inlineStr">
        <is>
          <t>DIALOG</t>
        </is>
      </c>
      <c r="F2582">
        <f>IF(ISERROR(VLOOKUP(Transaktionen[[#This Row],[Transaktionen]],BTT[Verwendete Transaktion (Pflichtauswahl)],1,FALSE)),"nein","ja")</f>
        <v/>
      </c>
    </row>
    <row r="2583">
      <c r="A2583" t="inlineStr">
        <is>
          <t>O7E6</t>
        </is>
      </c>
      <c r="B2583" t="inlineStr">
        <is>
          <t>Erf.masken Schnellerf. Sachkontopos.</t>
        </is>
      </c>
      <c r="C2583" t="inlineStr">
        <is>
          <t>FI-AR</t>
        </is>
      </c>
      <c r="D2583" s="5" t="n">
        <v>187</v>
      </c>
      <c r="E2583" t="inlineStr">
        <is>
          <t>DIALOG</t>
        </is>
      </c>
      <c r="F2583">
        <f>IF(ISERROR(VLOOKUP(Transaktionen[[#This Row],[Transaktionen]],BTT[Verwendete Transaktion (Pflichtauswahl)],1,FALSE)),"nein","ja")</f>
        <v/>
      </c>
    </row>
    <row r="2584">
      <c r="A2584" t="inlineStr">
        <is>
          <t>O7F6</t>
        </is>
      </c>
      <c r="B2584" t="inlineStr">
        <is>
          <t>Feldauswahl Postenanzeige Sortieren</t>
        </is>
      </c>
      <c r="C2584" t="inlineStr">
        <is>
          <t>FI-AR</t>
        </is>
      </c>
      <c r="D2584" s="5" t="inlineStr"/>
      <c r="E2584" t="inlineStr"/>
      <c r="F2584">
        <f>IF(ISERROR(VLOOKUP(Transaktionen[[#This Row],[Transaktionen]],BTT[Verwendete Transaktion (Pflichtauswahl)],1,FALSE)),"nein","ja")</f>
        <v/>
      </c>
      <c r="G2584" t="inlineStr">
        <is>
          <t>in neuester Auswertung von Steffen nicht mehr vorhanden</t>
        </is>
      </c>
    </row>
    <row r="2585">
      <c r="A2585" t="inlineStr">
        <is>
          <t>O7F8</t>
        </is>
      </c>
      <c r="B2585" t="inlineStr">
        <is>
          <t>Feldauswahl Postenanzeige Zus.felder</t>
        </is>
      </c>
      <c r="C2585" t="inlineStr">
        <is>
          <t>FI-AR</t>
        </is>
      </c>
      <c r="D2585" s="5" t="inlineStr"/>
      <c r="E2585" t="inlineStr"/>
      <c r="F2585">
        <f>IF(ISERROR(VLOOKUP(Transaktionen[[#This Row],[Transaktionen]],BTT[Verwendete Transaktion (Pflichtauswahl)],1,FALSE)),"nein","ja")</f>
        <v/>
      </c>
      <c r="G2585" t="inlineStr">
        <is>
          <t>in neuester Auswertung von Steffen nicht mehr vorhanden</t>
        </is>
      </c>
    </row>
    <row r="2586">
      <c r="A2586" t="inlineStr">
        <is>
          <t>O7R3</t>
        </is>
      </c>
      <c r="B2586" t="inlineStr">
        <is>
          <t>Sonderfelder Postenanzeige</t>
        </is>
      </c>
      <c r="C2586" t="inlineStr">
        <is>
          <t>FI-AR</t>
        </is>
      </c>
      <c r="D2586" s="5" t="inlineStr"/>
      <c r="E2586" t="inlineStr"/>
      <c r="F2586">
        <f>IF(ISERROR(VLOOKUP(Transaktionen[[#This Row],[Transaktionen]],BTT[Verwendete Transaktion (Pflichtauswahl)],1,FALSE)),"nein","ja")</f>
        <v/>
      </c>
      <c r="G2586" t="inlineStr">
        <is>
          <t>in neuester Auswertung von Steffen nicht mehr vorhanden</t>
        </is>
      </c>
    </row>
    <row r="2587">
      <c r="A2587" t="inlineStr">
        <is>
          <t>O7Z2</t>
        </is>
      </c>
      <c r="B2587" t="inlineStr">
        <is>
          <t>Zeilenaufbau Beleg buchen</t>
        </is>
      </c>
      <c r="C2587" t="inlineStr">
        <is>
          <t>FI-AR</t>
        </is>
      </c>
      <c r="D2587" s="5" t="n">
        <v>42</v>
      </c>
      <c r="E2587" t="inlineStr">
        <is>
          <t>DIALOG</t>
        </is>
      </c>
      <c r="F2587">
        <f>IF(ISERROR(VLOOKUP(Transaktionen[[#This Row],[Transaktionen]],BTT[Verwendete Transaktion (Pflichtauswahl)],1,FALSE)),"nein","ja")</f>
        <v/>
      </c>
    </row>
    <row r="2588">
      <c r="A2588" t="inlineStr">
        <is>
          <t>OA02</t>
        </is>
      </c>
      <c r="B2588" t="inlineStr">
        <is>
          <t>Substitution Massenänderung Anlagen</t>
        </is>
      </c>
      <c r="C2588" t="inlineStr">
        <is>
          <t>FI-AA</t>
        </is>
      </c>
      <c r="D2588" s="5" t="n">
        <v>5318</v>
      </c>
      <c r="E2588" t="inlineStr">
        <is>
          <t>DIALOG</t>
        </is>
      </c>
      <c r="F2588">
        <f>IF(ISERROR(VLOOKUP(Transaktionen[[#This Row],[Transaktionen]],BTT[Verwendete Transaktion (Pflichtauswahl)],1,FALSE)),"nein","ja")</f>
        <v/>
      </c>
    </row>
    <row r="2589">
      <c r="A2589" t="inlineStr">
        <is>
          <t>OA08</t>
        </is>
      </c>
      <c r="B2589" t="inlineStr">
        <is>
          <t>FI-AA: Ländertabelle pflegen</t>
        </is>
      </c>
      <c r="C2589" t="inlineStr">
        <is>
          <t>FI-AA</t>
        </is>
      </c>
      <c r="D2589" s="5" t="n">
        <v>24</v>
      </c>
      <c r="E2589" t="inlineStr">
        <is>
          <t>DIALOG</t>
        </is>
      </c>
      <c r="F2589">
        <f>IF(ISERROR(VLOOKUP(Transaktionen[[#This Row],[Transaktionen]],BTT[Verwendete Transaktion (Pflichtauswahl)],1,FALSE)),"nein","ja")</f>
        <v/>
      </c>
    </row>
    <row r="2590">
      <c r="A2590" t="inlineStr">
        <is>
          <t>OAA3</t>
        </is>
      </c>
      <c r="B2590" t="inlineStr">
        <is>
          <t>SAP ArchiveLink Protokolle</t>
        </is>
      </c>
      <c r="C2590" t="inlineStr">
        <is>
          <t>BC</t>
        </is>
      </c>
      <c r="D2590" s="5" t="n">
        <v>16</v>
      </c>
      <c r="E2590" t="inlineStr">
        <is>
          <t>DIALOG</t>
        </is>
      </c>
      <c r="F2590">
        <f>IF(ISERROR(VLOOKUP(Transaktionen[[#This Row],[Transaktionen]],BTT[Verwendete Transaktion (Pflichtauswahl)],1,FALSE)),"nein","ja")</f>
        <v/>
      </c>
    </row>
    <row r="2591">
      <c r="A2591" t="inlineStr">
        <is>
          <t>OAAQ</t>
        </is>
      </c>
      <c r="B2591" t="inlineStr">
        <is>
          <t>FI-AA Jahresabschluss zurücknehmen</t>
        </is>
      </c>
      <c r="C2591" t="inlineStr">
        <is>
          <t>FI-AA</t>
        </is>
      </c>
      <c r="D2591" s="5" t="n">
        <v>310</v>
      </c>
      <c r="E2591" t="inlineStr">
        <is>
          <t>DIALOG</t>
        </is>
      </c>
      <c r="F2591">
        <f>IF(ISERROR(VLOOKUP(Transaktionen[[#This Row],[Transaktionen]],BTT[Verwendete Transaktion (Pflichtauswahl)],1,FALSE)),"nein","ja")</f>
        <v/>
      </c>
    </row>
    <row r="2592">
      <c r="A2592" t="inlineStr">
        <is>
          <t>OAAR</t>
        </is>
      </c>
      <c r="B2592" t="inlineStr">
        <is>
          <t>C AM Bereichsweiser Jahresabschluss</t>
        </is>
      </c>
      <c r="C2592" t="inlineStr">
        <is>
          <t>FI-AA</t>
        </is>
      </c>
      <c r="D2592" s="5" t="n">
        <v>50</v>
      </c>
      <c r="E2592" t="inlineStr">
        <is>
          <t>DIALOG</t>
        </is>
      </c>
      <c r="F2592">
        <f>IF(ISERROR(VLOOKUP(Transaktionen[[#This Row],[Transaktionen]],BTT[Verwendete Transaktion (Pflichtauswahl)],1,FALSE)),"nein","ja")</f>
        <v/>
      </c>
    </row>
    <row r="2593">
      <c r="A2593" t="inlineStr">
        <is>
          <t>OABD</t>
        </is>
      </c>
      <c r="B2593" t="inlineStr">
        <is>
          <t>Bewertungsbereiche/Parameterübern.</t>
        </is>
      </c>
      <c r="C2593" t="inlineStr">
        <is>
          <t>FI-AA</t>
        </is>
      </c>
      <c r="D2593" s="5" t="inlineStr"/>
      <c r="E2593" t="inlineStr"/>
      <c r="F2593">
        <f>IF(ISERROR(VLOOKUP(Transaktionen[[#This Row],[Transaktionen]],BTT[Verwendete Transaktion (Pflichtauswahl)],1,FALSE)),"nein","ja")</f>
        <v/>
      </c>
      <c r="G2593" t="inlineStr">
        <is>
          <t>in neuester Auswertung von Steffen nicht mehr vorhanden</t>
        </is>
      </c>
    </row>
    <row r="2594">
      <c r="A2594" t="inlineStr">
        <is>
          <t>OABM</t>
        </is>
      </c>
      <c r="B2594" t="inlineStr">
        <is>
          <t>Bewertungsbereiche/Rücklagenübertr.</t>
        </is>
      </c>
      <c r="C2594" t="inlineStr">
        <is>
          <t>FI-AA</t>
        </is>
      </c>
      <c r="D2594" s="5" t="n">
        <v>14</v>
      </c>
      <c r="E2594" t="inlineStr"/>
      <c r="F2594">
        <f>IF(ISERROR(VLOOKUP(Transaktionen[[#This Row],[Transaktionen]],BTT[Verwendete Transaktion (Pflichtauswahl)],1,FALSE)),"nein","ja")</f>
        <v/>
      </c>
    </row>
    <row r="2595">
      <c r="A2595" t="inlineStr">
        <is>
          <t>OABN</t>
        </is>
      </c>
      <c r="B2595" t="inlineStr">
        <is>
          <t>Bewertungsbereiche/Normalabschr.</t>
        </is>
      </c>
      <c r="C2595" t="inlineStr">
        <is>
          <t>FI-AA</t>
        </is>
      </c>
      <c r="D2595" s="5" t="inlineStr"/>
      <c r="E2595" t="inlineStr"/>
      <c r="F2595">
        <f>IF(ISERROR(VLOOKUP(Transaktionen[[#This Row],[Transaktionen]],BTT[Verwendete Transaktion (Pflichtauswahl)],1,FALSE)),"nein","ja")</f>
        <v/>
      </c>
      <c r="G2595" t="inlineStr">
        <is>
          <t>in neuester Auswertung von Steffen nicht mehr vorhanden</t>
        </is>
      </c>
    </row>
    <row r="2596">
      <c r="A2596" t="inlineStr">
        <is>
          <t>OABW</t>
        </is>
      </c>
      <c r="B2596" t="inlineStr">
        <is>
          <t>Bewertungsbereiche /Wiederbeschaff.</t>
        </is>
      </c>
      <c r="C2596" t="inlineStr">
        <is>
          <t>FI-AA</t>
        </is>
      </c>
      <c r="D2596" s="5" t="n">
        <v>18</v>
      </c>
      <c r="E2596" t="inlineStr"/>
      <c r="F2596">
        <f>IF(ISERROR(VLOOKUP(Transaktionen[[#This Row],[Transaktionen]],BTT[Verwendete Transaktion (Pflichtauswahl)],1,FALSE)),"nein","ja")</f>
        <v/>
      </c>
    </row>
    <row r="2597">
      <c r="A2597" t="inlineStr">
        <is>
          <t>OABX</t>
        </is>
      </c>
      <c r="B2597" t="inlineStr">
        <is>
          <t>Bewertungsbereiche /Invest.Förderung</t>
        </is>
      </c>
      <c r="C2597" t="inlineStr">
        <is>
          <t>FI-AA</t>
        </is>
      </c>
      <c r="D2597" s="5" t="n">
        <v>20</v>
      </c>
      <c r="E2597" t="inlineStr">
        <is>
          <t>DIALOG</t>
        </is>
      </c>
      <c r="F2597">
        <f>IF(ISERROR(VLOOKUP(Transaktionen[[#This Row],[Transaktionen]],BTT[Verwendete Transaktion (Pflichtauswahl)],1,FALSE)),"nein","ja")</f>
        <v/>
      </c>
    </row>
    <row r="2598">
      <c r="A2598" t="inlineStr">
        <is>
          <t>OAC0</t>
        </is>
      </c>
      <c r="B2598" t="inlineStr">
        <is>
          <t>CMS Customizing Content Repositories</t>
        </is>
      </c>
      <c r="C2598" t="inlineStr">
        <is>
          <t>BC</t>
        </is>
      </c>
      <c r="D2598" s="5" t="n">
        <v>9797</v>
      </c>
      <c r="E2598" t="inlineStr">
        <is>
          <t>DIALOG</t>
        </is>
      </c>
      <c r="F2598">
        <f>IF(ISERROR(VLOOKUP(Transaktionen[[#This Row],[Transaktionen]],BTT[Verwendete Transaktion (Pflichtauswahl)],1,FALSE)),"nein","ja")</f>
        <v/>
      </c>
    </row>
    <row r="2599">
      <c r="A2599" t="inlineStr">
        <is>
          <t>OAC2</t>
        </is>
      </c>
      <c r="B2599" t="inlineStr">
        <is>
          <t>SAP ArchiveLink Dokumentarten global</t>
        </is>
      </c>
      <c r="C2599" t="inlineStr">
        <is>
          <t>BC</t>
        </is>
      </c>
      <c r="D2599" s="5" t="n">
        <v>230</v>
      </c>
      <c r="E2599" t="inlineStr">
        <is>
          <t>DIALOG</t>
        </is>
      </c>
      <c r="F2599">
        <f>IF(ISERROR(VLOOKUP(Transaktionen[[#This Row],[Transaktionen]],BTT[Verwendete Transaktion (Pflichtauswahl)],1,FALSE)),"nein","ja")</f>
        <v/>
      </c>
    </row>
    <row r="2600">
      <c r="A2600" t="inlineStr">
        <is>
          <t>OAC3</t>
        </is>
      </c>
      <c r="B2600" t="inlineStr">
        <is>
          <t>SAP ArchiveLink Verknüpfungen</t>
        </is>
      </c>
      <c r="C2600" t="inlineStr">
        <is>
          <t>BC</t>
        </is>
      </c>
      <c r="D2600" s="5" t="n">
        <v>74</v>
      </c>
      <c r="E2600" t="inlineStr">
        <is>
          <t>DIALOG</t>
        </is>
      </c>
      <c r="F2600">
        <f>IF(ISERROR(VLOOKUP(Transaktionen[[#This Row],[Transaktionen]],BTT[Verwendete Transaktion (Pflichtauswahl)],1,FALSE)),"nein","ja")</f>
        <v/>
      </c>
    </row>
    <row r="2601">
      <c r="A2601" t="inlineStr">
        <is>
          <t>OACE</t>
        </is>
      </c>
      <c r="B2601" t="inlineStr">
        <is>
          <t>Kundenbezeichnung für Ordnungsbegr.1</t>
        </is>
      </c>
      <c r="C2601" t="inlineStr">
        <is>
          <t>FI-AA</t>
        </is>
      </c>
      <c r="D2601" s="5" t="inlineStr"/>
      <c r="E2601" t="inlineStr"/>
      <c r="F2601">
        <f>IF(ISERROR(VLOOKUP(Transaktionen[[#This Row],[Transaktionen]],BTT[Verwendete Transaktion (Pflichtauswahl)],1,FALSE)),"nein","ja")</f>
        <v/>
      </c>
      <c r="G2601" t="inlineStr">
        <is>
          <t>in neuester Auswertung von Steffen nicht mehr vorhanden</t>
        </is>
      </c>
    </row>
    <row r="2602">
      <c r="A2602" t="inlineStr">
        <is>
          <t>OACS</t>
        </is>
      </c>
      <c r="B2602" t="inlineStr">
        <is>
          <t>C FI-AA View-Pflege Substitutions</t>
        </is>
      </c>
      <c r="C2602" t="inlineStr">
        <is>
          <t>FI-AA</t>
        </is>
      </c>
      <c r="D2602" s="5" t="inlineStr"/>
      <c r="E2602" t="inlineStr"/>
      <c r="F2602">
        <f>IF(ISERROR(VLOOKUP(Transaktionen[[#This Row],[Transaktionen]],BTT[Verwendete Transaktion (Pflichtauswahl)],1,FALSE)),"nein","ja")</f>
        <v/>
      </c>
      <c r="G2602" t="inlineStr">
        <is>
          <t>in neuester Auswertung von Steffen nicht mehr vorhanden</t>
        </is>
      </c>
    </row>
    <row r="2603">
      <c r="A2603" t="inlineStr">
        <is>
          <t>OACT</t>
        </is>
      </c>
      <c r="B2603" t="inlineStr">
        <is>
          <t>Pflege Kategorien</t>
        </is>
      </c>
      <c r="C2603" t="inlineStr">
        <is>
          <t>FI-AA</t>
        </is>
      </c>
      <c r="D2603" s="5" t="n">
        <v>10</v>
      </c>
      <c r="E2603" t="inlineStr">
        <is>
          <t>DIALOG</t>
        </is>
      </c>
      <c r="F2603">
        <f>IF(ISERROR(VLOOKUP(Transaktionen[[#This Row],[Transaktionen]],BTT[Verwendete Transaktion (Pflichtauswahl)],1,FALSE)),"nein","ja")</f>
        <v/>
      </c>
    </row>
    <row r="2604">
      <c r="A2604" t="inlineStr">
        <is>
          <t>OADI</t>
        </is>
      </c>
      <c r="B2604" t="inlineStr">
        <is>
          <t>Pflege KPro-Verteilungstabellen</t>
        </is>
      </c>
      <c r="C2604" t="inlineStr">
        <is>
          <t>BC</t>
        </is>
      </c>
      <c r="D2604" s="5" t="n">
        <v>24</v>
      </c>
      <c r="E2604" t="inlineStr"/>
      <c r="F2604">
        <f>IF(ISERROR(VLOOKUP(Transaktionen[[#This Row],[Transaktionen]],BTT[Verwendete Transaktion (Pflichtauswahl)],1,FALSE)),"nein","ja")</f>
        <v/>
      </c>
    </row>
    <row r="2605">
      <c r="A2605" t="inlineStr">
        <is>
          <t>OADR</t>
        </is>
      </c>
      <c r="B2605" t="inlineStr">
        <is>
          <t>SAP ArchiveLink Drucklistensuche</t>
        </is>
      </c>
      <c r="C2605" t="inlineStr">
        <is>
          <t>BC</t>
        </is>
      </c>
      <c r="D2605" s="5" t="n">
        <v>4877</v>
      </c>
      <c r="E2605" t="inlineStr">
        <is>
          <t>DIALOG</t>
        </is>
      </c>
      <c r="F2605">
        <f>IF(ISERROR(VLOOKUP(Transaktionen[[#This Row],[Transaktionen]],BTT[Verwendete Transaktion (Pflichtauswahl)],1,FALSE)),"nein","ja")</f>
        <v/>
      </c>
    </row>
    <row r="2606">
      <c r="A2606" t="inlineStr">
        <is>
          <t>OAK4</t>
        </is>
      </c>
      <c r="B2606" t="inlineStr">
        <is>
          <t>C AM Konsistenz Hauptbuchkonten</t>
        </is>
      </c>
      <c r="C2606" t="inlineStr">
        <is>
          <t>FI-AA</t>
        </is>
      </c>
      <c r="D2606" s="5" t="n">
        <v>2510</v>
      </c>
      <c r="E2606" t="inlineStr"/>
      <c r="F2606">
        <f>IF(ISERROR(VLOOKUP(Transaktionen[[#This Row],[Transaktionen]],BTT[Verwendete Transaktion (Pflichtauswahl)],1,FALSE)),"nein","ja")</f>
        <v/>
      </c>
    </row>
    <row r="2607">
      <c r="A2607" t="inlineStr">
        <is>
          <t>OAK6</t>
        </is>
      </c>
      <c r="B2607" t="inlineStr">
        <is>
          <t>C AM Konsistenz Hauptbuchkonten</t>
        </is>
      </c>
      <c r="C2607" t="inlineStr">
        <is>
          <t>FI-AA</t>
        </is>
      </c>
      <c r="D2607" s="5" t="n">
        <v>630</v>
      </c>
      <c r="E2607" t="inlineStr"/>
      <c r="F2607">
        <f>IF(ISERROR(VLOOKUP(Transaktionen[[#This Row],[Transaktionen]],BTT[Verwendete Transaktion (Pflichtauswahl)],1,FALSE)),"nein","ja")</f>
        <v/>
      </c>
    </row>
    <row r="2608">
      <c r="A2608" t="inlineStr">
        <is>
          <t>OAK7</t>
        </is>
      </c>
      <c r="B2608" t="inlineStr">
        <is>
          <t>Mitbuchkonto als Stat. Kostenart</t>
        </is>
      </c>
      <c r="C2608" t="inlineStr">
        <is>
          <t>FI-AA</t>
        </is>
      </c>
      <c r="D2608" s="5" t="inlineStr"/>
      <c r="E2608" t="inlineStr"/>
      <c r="F2608">
        <f>IF(ISERROR(VLOOKUP(Transaktionen[[#This Row],[Transaktionen]],BTT[Verwendete Transaktion (Pflichtauswahl)],1,FALSE)),"nein","ja")</f>
        <v/>
      </c>
      <c r="G2608" t="inlineStr">
        <is>
          <t>in neuester Auswertung von Steffen nicht mehr vorhanden</t>
        </is>
      </c>
    </row>
    <row r="2609">
      <c r="A2609" t="inlineStr">
        <is>
          <t>OALO</t>
        </is>
      </c>
      <c r="B2609" t="inlineStr">
        <is>
          <t>Pflege KPro-Lokationen</t>
        </is>
      </c>
      <c r="C2609" t="inlineStr">
        <is>
          <t>MM</t>
        </is>
      </c>
      <c r="D2609" s="5" t="n">
        <v>24</v>
      </c>
      <c r="E2609" t="inlineStr"/>
      <c r="F2609">
        <f>IF(ISERROR(VLOOKUP(Transaktionen[[#This Row],[Transaktionen]],BTT[Verwendete Transaktion (Pflichtauswahl)],1,FALSE)),"nein","ja")</f>
        <v/>
      </c>
      <c r="G2609" t="inlineStr">
        <is>
          <t xml:space="preserve">Customizing </t>
        </is>
      </c>
    </row>
    <row r="2610">
      <c r="A2610" t="inlineStr">
        <is>
          <t>OAM1</t>
        </is>
      </c>
      <c r="B2610" t="inlineStr">
        <is>
          <t>SAP ArchiveLink Monitoring</t>
        </is>
      </c>
      <c r="C2610" t="inlineStr">
        <is>
          <t>BC</t>
        </is>
      </c>
      <c r="D2610" s="5" t="n">
        <v>2036</v>
      </c>
      <c r="E2610" t="inlineStr">
        <is>
          <t>DIALOG</t>
        </is>
      </c>
      <c r="F2610">
        <f>IF(ISERROR(VLOOKUP(Transaktionen[[#This Row],[Transaktionen]],BTT[Verwendete Transaktion (Pflichtauswahl)],1,FALSE)),"nein","ja")</f>
        <v/>
      </c>
    </row>
    <row r="2611">
      <c r="A2611" t="inlineStr">
        <is>
          <t>OAM3</t>
        </is>
      </c>
      <c r="B2611" t="inlineStr">
        <is>
          <t>SAP ArchiveLink Monitoring</t>
        </is>
      </c>
      <c r="C2611" t="inlineStr">
        <is>
          <t>BC</t>
        </is>
      </c>
      <c r="D2611" s="5" t="inlineStr"/>
      <c r="E2611" t="inlineStr"/>
      <c r="F2611">
        <f>IF(ISERROR(VLOOKUP(Transaktionen[[#This Row],[Transaktionen]],BTT[Verwendete Transaktion (Pflichtauswahl)],1,FALSE)),"nein","ja")</f>
        <v/>
      </c>
      <c r="G2611" t="inlineStr">
        <is>
          <t>in neuester Auswertung von Steffen nicht mehr vorhanden</t>
        </is>
      </c>
    </row>
    <row r="2612">
      <c r="A2612" t="inlineStr">
        <is>
          <t>OAOA</t>
        </is>
      </c>
      <c r="B2612" t="inlineStr">
        <is>
          <t>FI-AA: Anlagenklassen definieren</t>
        </is>
      </c>
      <c r="C2612" t="inlineStr">
        <is>
          <t>FI-AA</t>
        </is>
      </c>
      <c r="D2612" s="5" t="n">
        <v>96</v>
      </c>
      <c r="E2612" t="inlineStr">
        <is>
          <t>DIALOG</t>
        </is>
      </c>
      <c r="F2612">
        <f>IF(ISERROR(VLOOKUP(Transaktionen[[#This Row],[Transaktionen]],BTT[Verwendete Transaktion (Pflichtauswahl)],1,FALSE)),"nein","ja")</f>
        <v/>
      </c>
    </row>
    <row r="2613">
      <c r="A2613" t="inlineStr">
        <is>
          <t>OARP</t>
        </is>
      </c>
      <c r="B2613" t="inlineStr">
        <is>
          <t>Aufruf Reportübersicht AM</t>
        </is>
      </c>
      <c r="C2613" t="inlineStr">
        <is>
          <t>MM</t>
        </is>
      </c>
      <c r="D2613" s="5" t="n">
        <v>2</v>
      </c>
      <c r="E2613" t="inlineStr">
        <is>
          <t>DIALOG</t>
        </is>
      </c>
      <c r="F2613">
        <f>IF(ISERROR(VLOOKUP(Transaktionen[[#This Row],[Transaktionen]],BTT[Verwendete Transaktion (Pflichtauswahl)],1,FALSE)),"nein","ja")</f>
        <v/>
      </c>
      <c r="G2613" t="inlineStr">
        <is>
          <t xml:space="preserve">Customizing </t>
        </is>
      </c>
    </row>
    <row r="2614">
      <c r="A2614" t="inlineStr">
        <is>
          <t>OAV5</t>
        </is>
      </c>
      <c r="B2614" t="inlineStr">
        <is>
          <t>Indexpunktzahlen</t>
        </is>
      </c>
      <c r="C2614" t="inlineStr">
        <is>
          <t>FI-AA</t>
        </is>
      </c>
      <c r="D2614" s="5" t="n">
        <v>10</v>
      </c>
      <c r="E2614" t="inlineStr">
        <is>
          <t>DIALOG</t>
        </is>
      </c>
      <c r="F2614">
        <f>IF(ISERROR(VLOOKUP(Transaktionen[[#This Row],[Transaktionen]],BTT[Verwendete Transaktion (Pflichtauswahl)],1,FALSE)),"nein","ja")</f>
        <v/>
      </c>
    </row>
    <row r="2615">
      <c r="A2615" t="inlineStr">
        <is>
          <t>OAV7</t>
        </is>
      </c>
      <c r="B2615" t="inlineStr">
        <is>
          <t>C AM Simulationsvarianten ändern</t>
        </is>
      </c>
      <c r="C2615" t="inlineStr">
        <is>
          <t>FI-AA</t>
        </is>
      </c>
      <c r="D2615" s="5" t="n">
        <v>195</v>
      </c>
      <c r="E2615" t="inlineStr">
        <is>
          <t>DIALOG</t>
        </is>
      </c>
      <c r="F2615">
        <f>IF(ISERROR(VLOOKUP(Transaktionen[[#This Row],[Transaktionen]],BTT[Verwendete Transaktion (Pflichtauswahl)],1,FALSE)),"nein","ja")</f>
        <v/>
      </c>
    </row>
    <row r="2616">
      <c r="A2616" t="inlineStr">
        <is>
          <t>OAVI</t>
        </is>
      </c>
      <c r="B2616" t="inlineStr">
        <is>
          <t>C AM View-Pflege Sortiervarianten</t>
        </is>
      </c>
      <c r="C2616" t="inlineStr">
        <is>
          <t>FI-AA</t>
        </is>
      </c>
      <c r="D2616" s="5" t="inlineStr"/>
      <c r="E2616" t="inlineStr"/>
      <c r="F2616">
        <f>IF(ISERROR(VLOOKUP(Transaktionen[[#This Row],[Transaktionen]],BTT[Verwendete Transaktion (Pflichtauswahl)],1,FALSE)),"nein","ja")</f>
        <v/>
      </c>
      <c r="G2616" t="inlineStr">
        <is>
          <t>in neuester Auswertung von Steffen nicht mehr vorhanden</t>
        </is>
      </c>
    </row>
    <row r="2617">
      <c r="A2617" t="inlineStr">
        <is>
          <t>OAVS</t>
        </is>
      </c>
      <c r="B2617" t="inlineStr">
        <is>
          <t>C AM View-Pflege Periodenregel</t>
        </is>
      </c>
      <c r="C2617" t="inlineStr">
        <is>
          <t>FI-AA</t>
        </is>
      </c>
      <c r="D2617" s="5" t="inlineStr"/>
      <c r="E2617" t="inlineStr"/>
      <c r="F2617">
        <f>IF(ISERROR(VLOOKUP(Transaktionen[[#This Row],[Transaktionen]],BTT[Verwendete Transaktion (Pflichtauswahl)],1,FALSE)),"nein","ja")</f>
        <v/>
      </c>
      <c r="G2617" t="inlineStr">
        <is>
          <t>in neuester Auswertung von Steffen nicht mehr vorhanden</t>
        </is>
      </c>
    </row>
    <row r="2618">
      <c r="A2618" t="inlineStr">
        <is>
          <t>OAWD</t>
        </is>
      </c>
      <c r="B2618" t="inlineStr">
        <is>
          <t>SAP ArchiveLink: Dokumente ablegen</t>
        </is>
      </c>
      <c r="C2618" t="inlineStr">
        <is>
          <t>BC</t>
        </is>
      </c>
      <c r="D2618" s="5" t="n">
        <v>5</v>
      </c>
      <c r="E2618" t="inlineStr"/>
      <c r="F2618">
        <f>IF(ISERROR(VLOOKUP(Transaktionen[[#This Row],[Transaktionen]],BTT[Verwendete Transaktion (Pflichtauswahl)],1,FALSE)),"nein","ja")</f>
        <v/>
      </c>
    </row>
    <row r="2619">
      <c r="A2619" t="inlineStr">
        <is>
          <t>OAWF</t>
        </is>
      </c>
      <c r="B2619" t="inlineStr">
        <is>
          <t>Workflowaufgaben zuordnen</t>
        </is>
      </c>
      <c r="C2619" t="inlineStr">
        <is>
          <t>FI-AA</t>
        </is>
      </c>
      <c r="D2619" s="5" t="n">
        <v>10</v>
      </c>
      <c r="E2619" t="inlineStr">
        <is>
          <t>DIALOG</t>
        </is>
      </c>
      <c r="F2619">
        <f>IF(ISERROR(VLOOKUP(Transaktionen[[#This Row],[Transaktionen]],BTT[Verwendete Transaktion (Pflichtauswahl)],1,FALSE)),"nein","ja")</f>
        <v/>
      </c>
    </row>
    <row r="2620">
      <c r="A2620" t="inlineStr">
        <is>
          <t>OAWS</t>
        </is>
      </c>
      <c r="B2620" t="inlineStr">
        <is>
          <t>Voreinstellungen pflegen</t>
        </is>
      </c>
      <c r="C2620" t="inlineStr">
        <is>
          <t>FI-AA</t>
        </is>
      </c>
      <c r="D2620" s="5" t="n">
        <v>8</v>
      </c>
      <c r="E2620" t="inlineStr">
        <is>
          <t>DIALOG</t>
        </is>
      </c>
      <c r="F2620">
        <f>IF(ISERROR(VLOOKUP(Transaktionen[[#This Row],[Transaktionen]],BTT[Verwendete Transaktion (Pflichtauswahl)],1,FALSE)),"nein","ja")</f>
        <v/>
      </c>
    </row>
    <row r="2621">
      <c r="A2621" t="inlineStr">
        <is>
          <t>OAXE</t>
        </is>
      </c>
      <c r="B2621" t="inlineStr">
        <is>
          <t>Bewertungsbereiche f. Bewegungsarten</t>
        </is>
      </c>
      <c r="C2621" t="inlineStr">
        <is>
          <t>FI-AA</t>
        </is>
      </c>
      <c r="D2621" s="5" t="inlineStr"/>
      <c r="E2621" t="inlineStr"/>
      <c r="F2621">
        <f>IF(ISERROR(VLOOKUP(Transaktionen[[#This Row],[Transaktionen]],BTT[Verwendete Transaktion (Pflichtauswahl)],1,FALSE)),"nein","ja")</f>
        <v/>
      </c>
      <c r="G2621" t="inlineStr">
        <is>
          <t>in neuester Auswertung von Steffen nicht mehr vorhanden</t>
        </is>
      </c>
    </row>
    <row r="2622">
      <c r="A2622" t="inlineStr">
        <is>
          <t>OAXG</t>
        </is>
      </c>
      <c r="B2622" t="inlineStr">
        <is>
          <t>Bewegungsart definieren</t>
        </is>
      </c>
      <c r="C2622" t="inlineStr">
        <is>
          <t>FI-AA</t>
        </is>
      </c>
      <c r="D2622" s="5" t="n">
        <v>40</v>
      </c>
      <c r="E2622" t="inlineStr"/>
      <c r="F2622">
        <f>IF(ISERROR(VLOOKUP(Transaktionen[[#This Row],[Transaktionen]],BTT[Verwendete Transaktion (Pflichtauswahl)],1,FALSE)),"nein","ja")</f>
        <v/>
      </c>
    </row>
    <row r="2623">
      <c r="A2623" t="inlineStr">
        <is>
          <t>OAYB</t>
        </is>
      </c>
      <c r="B2623" t="inlineStr">
        <is>
          <t>Einschränkung Bewegungsartengruppen</t>
        </is>
      </c>
      <c r="C2623" t="inlineStr">
        <is>
          <t>FI-AA</t>
        </is>
      </c>
      <c r="D2623" s="5" t="n">
        <v>50</v>
      </c>
      <c r="E2623" t="inlineStr"/>
      <c r="F2623">
        <f>IF(ISERROR(VLOOKUP(Transaktionen[[#This Row],[Transaktionen]],BTT[Verwendete Transaktion (Pflichtauswahl)],1,FALSE)),"nein","ja")</f>
        <v/>
      </c>
    </row>
    <row r="2624">
      <c r="A2624" t="inlineStr">
        <is>
          <t>OAYH</t>
        </is>
      </c>
      <c r="B2624" t="inlineStr">
        <is>
          <t>Währung des Bewertungsbereichs</t>
        </is>
      </c>
      <c r="C2624" t="inlineStr">
        <is>
          <t>FI-AA</t>
        </is>
      </c>
      <c r="D2624" s="5" t="inlineStr"/>
      <c r="E2624" t="inlineStr"/>
      <c r="F2624">
        <f>IF(ISERROR(VLOOKUP(Transaktionen[[#This Row],[Transaktionen]],BTT[Verwendete Transaktion (Pflichtauswahl)],1,FALSE)),"nein","ja")</f>
        <v/>
      </c>
      <c r="G2624" t="inlineStr">
        <is>
          <t>in neuester Auswertung von Steffen nicht mehr vorhanden</t>
        </is>
      </c>
    </row>
    <row r="2625">
      <c r="A2625" t="inlineStr">
        <is>
          <t>OAYR</t>
        </is>
      </c>
      <c r="B2625" t="inlineStr">
        <is>
          <t>Buchungsregeln Abschreibungen</t>
        </is>
      </c>
      <c r="C2625" t="inlineStr">
        <is>
          <t>FI-AA</t>
        </is>
      </c>
      <c r="D2625" s="5" t="inlineStr"/>
      <c r="E2625" t="inlineStr"/>
      <c r="F2625">
        <f>IF(ISERROR(VLOOKUP(Transaktionen[[#This Row],[Transaktionen]],BTT[Verwendete Transaktion (Pflichtauswahl)],1,FALSE)),"nein","ja")</f>
        <v/>
      </c>
      <c r="G2625" t="inlineStr">
        <is>
          <t>in neuester Auswertung von Steffen nicht mehr vorhanden</t>
        </is>
      </c>
    </row>
    <row r="2626">
      <c r="A2626" t="inlineStr">
        <is>
          <t>OAYU</t>
        </is>
      </c>
      <c r="B2626" t="inlineStr">
        <is>
          <t>Aktivierung Anzahlungen (Umbuchung)</t>
        </is>
      </c>
      <c r="C2626" t="inlineStr">
        <is>
          <t>FI-AA</t>
        </is>
      </c>
      <c r="D2626" s="5" t="inlineStr"/>
      <c r="E2626" t="inlineStr"/>
      <c r="F2626">
        <f>IF(ISERROR(VLOOKUP(Transaktionen[[#This Row],[Transaktionen]],BTT[Verwendete Transaktion (Pflichtauswahl)],1,FALSE)),"nein","ja")</f>
        <v/>
      </c>
      <c r="G2626" t="inlineStr">
        <is>
          <t>in neuester Auswertung von Steffen nicht mehr vorhanden</t>
        </is>
      </c>
    </row>
    <row r="2627">
      <c r="A2627" t="inlineStr">
        <is>
          <t>OAYZ</t>
        </is>
      </c>
      <c r="B2627" t="inlineStr">
        <is>
          <t>Anlagenklasse: Bewertungsbereiche</t>
        </is>
      </c>
      <c r="C2627" t="inlineStr">
        <is>
          <t>FI-AA</t>
        </is>
      </c>
      <c r="D2627" s="5" t="n">
        <v>40</v>
      </c>
      <c r="E2627" t="inlineStr"/>
      <c r="F2627">
        <f>IF(ISERROR(VLOOKUP(Transaktionen[[#This Row],[Transaktionen]],BTT[Verwendete Transaktion (Pflichtauswahl)],1,FALSE)),"nein","ja")</f>
        <v/>
      </c>
    </row>
    <row r="2628">
      <c r="A2628" t="inlineStr">
        <is>
          <t>OB00</t>
        </is>
      </c>
      <c r="B2628" t="inlineStr">
        <is>
          <t>C FI Pflege Tabelle T030 (RDF)</t>
        </is>
      </c>
      <c r="C2628" t="inlineStr">
        <is>
          <t>FI-AR</t>
        </is>
      </c>
      <c r="D2628" s="5" t="n">
        <v>54</v>
      </c>
      <c r="E2628" t="inlineStr"/>
      <c r="F2628">
        <f>IF(ISERROR(VLOOKUP(Transaktionen[[#This Row],[Transaktionen]],BTT[Verwendete Transaktion (Pflichtauswahl)],1,FALSE)),"nein","ja")</f>
        <v/>
      </c>
    </row>
    <row r="2629">
      <c r="A2629" t="inlineStr">
        <is>
          <t>OB08</t>
        </is>
      </c>
      <c r="B2629" t="inlineStr">
        <is>
          <t>C FI Pflege Tabelle TCURR</t>
        </is>
      </c>
      <c r="C2629" t="inlineStr">
        <is>
          <t>FI-AR</t>
        </is>
      </c>
      <c r="D2629" s="5" t="n">
        <v>674</v>
      </c>
      <c r="E2629" t="inlineStr">
        <is>
          <t>DIALOG</t>
        </is>
      </c>
      <c r="F2629">
        <f>IF(ISERROR(VLOOKUP(Transaktionen[[#This Row],[Transaktionen]],BTT[Verwendete Transaktion (Pflichtauswahl)],1,FALSE)),"nein","ja")</f>
        <v/>
      </c>
    </row>
    <row r="2630">
      <c r="A2630" t="inlineStr">
        <is>
          <t>OB09</t>
        </is>
      </c>
      <c r="B2630" t="inlineStr">
        <is>
          <t>C FI Pflege Tabelle T030H</t>
        </is>
      </c>
      <c r="C2630" t="inlineStr">
        <is>
          <t>FI-AR</t>
        </is>
      </c>
      <c r="D2630" s="5" t="n">
        <v>690</v>
      </c>
      <c r="E2630" t="inlineStr"/>
      <c r="F2630">
        <f>IF(ISERROR(VLOOKUP(Transaktionen[[#This Row],[Transaktionen]],BTT[Verwendete Transaktion (Pflichtauswahl)],1,FALSE)),"nein","ja")</f>
        <v/>
      </c>
    </row>
    <row r="2631">
      <c r="A2631" t="inlineStr">
        <is>
          <t>OB13</t>
        </is>
      </c>
      <c r="B2631" t="inlineStr">
        <is>
          <t>C FI Pflege Tabelle T004</t>
        </is>
      </c>
      <c r="C2631" t="inlineStr">
        <is>
          <t>FI-AR</t>
        </is>
      </c>
      <c r="D2631" s="5" t="n">
        <v>36</v>
      </c>
      <c r="E2631" t="inlineStr">
        <is>
          <t>DIALOG</t>
        </is>
      </c>
      <c r="F2631">
        <f>IF(ISERROR(VLOOKUP(Transaktionen[[#This Row],[Transaktionen]],BTT[Verwendete Transaktion (Pflichtauswahl)],1,FALSE)),"nein","ja")</f>
        <v/>
      </c>
    </row>
    <row r="2632">
      <c r="A2632" t="inlineStr">
        <is>
          <t>OB22</t>
        </is>
      </c>
      <c r="B2632" t="inlineStr">
        <is>
          <t>C FI Pflege Tabelle T001A</t>
        </is>
      </c>
      <c r="C2632" t="inlineStr">
        <is>
          <t>FI-AR</t>
        </is>
      </c>
      <c r="D2632" s="5" t="n">
        <v>10</v>
      </c>
      <c r="E2632" t="inlineStr"/>
      <c r="F2632">
        <f>IF(ISERROR(VLOOKUP(Transaktionen[[#This Row],[Transaktionen]],BTT[Verwendete Transaktion (Pflichtauswahl)],1,FALSE)),"nein","ja")</f>
        <v/>
      </c>
    </row>
    <row r="2633">
      <c r="A2633" t="inlineStr">
        <is>
          <t>OB26</t>
        </is>
      </c>
      <c r="B2633" t="inlineStr">
        <is>
          <t>C FI Pflege Tabelle T078S</t>
        </is>
      </c>
      <c r="C2633" t="inlineStr">
        <is>
          <t>FI-AR</t>
        </is>
      </c>
      <c r="D2633" s="5" t="n">
        <v>168</v>
      </c>
      <c r="E2633" t="inlineStr">
        <is>
          <t>DIALOG</t>
        </is>
      </c>
      <c r="F2633">
        <f>IF(ISERROR(VLOOKUP(Transaktionen[[#This Row],[Transaktionen]],BTT[Verwendete Transaktion (Pflichtauswahl)],1,FALSE)),"nein","ja")</f>
        <v/>
      </c>
    </row>
    <row r="2634">
      <c r="A2634" t="inlineStr">
        <is>
          <t>OB28</t>
        </is>
      </c>
      <c r="B2634" t="inlineStr">
        <is>
          <t>C FI Pflege Tabelle T001D</t>
        </is>
      </c>
      <c r="C2634" t="inlineStr">
        <is>
          <t>FI-AR</t>
        </is>
      </c>
      <c r="D2634" s="5" t="n">
        <v>488</v>
      </c>
      <c r="E2634" t="inlineStr">
        <is>
          <t>DIALOG</t>
        </is>
      </c>
      <c r="F2634">
        <f>IF(ISERROR(VLOOKUP(Transaktionen[[#This Row],[Transaktionen]],BTT[Verwendete Transaktion (Pflichtauswahl)],1,FALSE)),"nein","ja")</f>
        <v/>
      </c>
    </row>
    <row r="2635">
      <c r="A2635" t="inlineStr">
        <is>
          <t>OB40</t>
        </is>
      </c>
      <c r="B2635" t="inlineStr">
        <is>
          <t>C FI Pflege Tabelle T030 ste+vst</t>
        </is>
      </c>
      <c r="C2635" t="inlineStr">
        <is>
          <t>FI-AR</t>
        </is>
      </c>
      <c r="D2635" s="5" t="n">
        <v>482</v>
      </c>
      <c r="E2635" t="inlineStr">
        <is>
          <t>DIALOG</t>
        </is>
      </c>
      <c r="F2635">
        <f>IF(ISERROR(VLOOKUP(Transaktionen[[#This Row],[Transaktionen]],BTT[Verwendete Transaktion (Pflichtauswahl)],1,FALSE)),"nein","ja")</f>
        <v/>
      </c>
    </row>
    <row r="2636">
      <c r="A2636" t="inlineStr">
        <is>
          <t>OB41</t>
        </is>
      </c>
      <c r="B2636" t="inlineStr">
        <is>
          <t>Pflege Buchhaltungsschlüssel</t>
        </is>
      </c>
      <c r="C2636" t="inlineStr">
        <is>
          <t>FI-AR</t>
        </is>
      </c>
      <c r="D2636" s="5" t="n">
        <v>762</v>
      </c>
      <c r="E2636" t="inlineStr">
        <is>
          <t>DIALOG</t>
        </is>
      </c>
      <c r="F2636">
        <f>IF(ISERROR(VLOOKUP(Transaktionen[[#This Row],[Transaktionen]],BTT[Verwendete Transaktion (Pflichtauswahl)],1,FALSE)),"nein","ja")</f>
        <v/>
      </c>
    </row>
    <row r="2637">
      <c r="A2637" t="inlineStr">
        <is>
          <t>OB42</t>
        </is>
      </c>
      <c r="B2637" t="inlineStr">
        <is>
          <t>C FI Pflege Tabelle T056Z</t>
        </is>
      </c>
      <c r="C2637" t="inlineStr">
        <is>
          <t>FI-AR</t>
        </is>
      </c>
      <c r="D2637" s="5" t="n">
        <v>6</v>
      </c>
      <c r="E2637" t="inlineStr">
        <is>
          <t>DIALOG</t>
        </is>
      </c>
      <c r="F2637">
        <f>IF(ISERROR(VLOOKUP(Transaktionen[[#This Row],[Transaktionen]],BTT[Verwendete Transaktion (Pflichtauswahl)],1,FALSE)),"nein","ja")</f>
        <v/>
      </c>
    </row>
    <row r="2638">
      <c r="A2638" t="inlineStr">
        <is>
          <t>OB52</t>
        </is>
      </c>
      <c r="B2638" t="inlineStr">
        <is>
          <t>C FI Pflege Tabelle T001B</t>
        </is>
      </c>
      <c r="C2638" t="inlineStr">
        <is>
          <t>FI-AR</t>
        </is>
      </c>
      <c r="D2638" s="5" t="n">
        <v>3414</v>
      </c>
      <c r="E2638" t="inlineStr">
        <is>
          <t>DIALOG</t>
        </is>
      </c>
      <c r="F2638">
        <f>IF(ISERROR(VLOOKUP(Transaktionen[[#This Row],[Transaktionen]],BTT[Verwendete Transaktion (Pflichtauswahl)],1,FALSE)),"nein","ja")</f>
        <v/>
      </c>
    </row>
    <row r="2639">
      <c r="A2639" t="inlineStr">
        <is>
          <t>OB53</t>
        </is>
      </c>
      <c r="B2639" t="inlineStr">
        <is>
          <t>C FI Pflege Tabelle T030 bil+bil</t>
        </is>
      </c>
      <c r="C2639" t="inlineStr">
        <is>
          <t>FI-AR</t>
        </is>
      </c>
      <c r="D2639" s="5" t="n">
        <v>48</v>
      </c>
      <c r="E2639" t="inlineStr">
        <is>
          <t>DIALOG</t>
        </is>
      </c>
      <c r="F2639">
        <f>IF(ISERROR(VLOOKUP(Transaktionen[[#This Row],[Transaktionen]],BTT[Verwendete Transaktion (Pflichtauswahl)],1,FALSE)),"nein","ja")</f>
        <v/>
      </c>
    </row>
    <row r="2640">
      <c r="A2640" t="inlineStr">
        <is>
          <t>OB58</t>
        </is>
      </c>
      <c r="B2640" t="inlineStr">
        <is>
          <t>C FI Pflege Tabelle T011/T011T</t>
        </is>
      </c>
      <c r="C2640" t="inlineStr">
        <is>
          <t>FI-AR</t>
        </is>
      </c>
      <c r="D2640" s="5" t="n">
        <v>528</v>
      </c>
      <c r="E2640" t="inlineStr">
        <is>
          <t>DIALOG</t>
        </is>
      </c>
      <c r="F2640">
        <f>IF(ISERROR(VLOOKUP(Transaktionen[[#This Row],[Transaktionen]],BTT[Verwendete Transaktion (Pflichtauswahl)],1,FALSE)),"nein","ja")</f>
        <v/>
      </c>
    </row>
    <row r="2641">
      <c r="A2641" t="inlineStr">
        <is>
          <t>OB83</t>
        </is>
      </c>
      <c r="B2641" t="inlineStr">
        <is>
          <t>C FI Pflege Tabelle T056P</t>
        </is>
      </c>
      <c r="C2641" t="inlineStr">
        <is>
          <t>FI-AR</t>
        </is>
      </c>
      <c r="D2641" s="5" t="n">
        <v>12</v>
      </c>
      <c r="E2641" t="inlineStr">
        <is>
          <t>DIALOG</t>
        </is>
      </c>
      <c r="F2641">
        <f>IF(ISERROR(VLOOKUP(Transaktionen[[#This Row],[Transaktionen]],BTT[Verwendete Transaktion (Pflichtauswahl)],1,FALSE)),"nein","ja")</f>
        <v/>
      </c>
    </row>
    <row r="2642">
      <c r="A2642" t="inlineStr">
        <is>
          <t>OBA1</t>
        </is>
      </c>
      <c r="B2642" t="inlineStr">
        <is>
          <t>C FI Pflege Tabelle T030 KDB</t>
        </is>
      </c>
      <c r="C2642" t="inlineStr">
        <is>
          <t>FI-AR</t>
        </is>
      </c>
      <c r="D2642" s="5" t="n">
        <v>192</v>
      </c>
      <c r="E2642" t="inlineStr"/>
      <c r="F2642">
        <f>IF(ISERROR(VLOOKUP(Transaktionen[[#This Row],[Transaktionen]],BTT[Verwendete Transaktion (Pflichtauswahl)],1,FALSE)),"nein","ja")</f>
        <v/>
      </c>
    </row>
    <row r="2643">
      <c r="A2643" t="inlineStr">
        <is>
          <t>OBA3</t>
        </is>
      </c>
      <c r="B2643" t="inlineStr">
        <is>
          <t>C FI Pflege Tabelle T043G</t>
        </is>
      </c>
      <c r="C2643" t="inlineStr">
        <is>
          <t>FI-AR</t>
        </is>
      </c>
      <c r="D2643" s="5" t="inlineStr"/>
      <c r="E2643" t="inlineStr"/>
      <c r="F2643">
        <f>IF(ISERROR(VLOOKUP(Transaktionen[[#This Row],[Transaktionen]],BTT[Verwendete Transaktion (Pflichtauswahl)],1,FALSE)),"nein","ja")</f>
        <v/>
      </c>
      <c r="G2643" t="inlineStr">
        <is>
          <t>in neuester Auswertung von Steffen nicht mehr vorhanden</t>
        </is>
      </c>
    </row>
    <row r="2644">
      <c r="A2644" t="inlineStr">
        <is>
          <t>OBA5</t>
        </is>
      </c>
      <c r="B2644" t="inlineStr">
        <is>
          <t>Nachrichtensteuerung ändern</t>
        </is>
      </c>
      <c r="C2644" t="inlineStr">
        <is>
          <t>MM</t>
        </is>
      </c>
      <c r="D2644" s="5" t="n">
        <v>876</v>
      </c>
      <c r="E2644" t="inlineStr">
        <is>
          <t>DIALOG</t>
        </is>
      </c>
      <c r="F2644">
        <f>IF(ISERROR(VLOOKUP(Transaktionen[[#This Row],[Transaktionen]],BTT[Verwendete Transaktion (Pflichtauswahl)],1,FALSE)),"nein","ja")</f>
        <v/>
      </c>
      <c r="G2644" t="inlineStr">
        <is>
          <t xml:space="preserve">Customizing </t>
        </is>
      </c>
    </row>
    <row r="2645">
      <c r="A2645" t="inlineStr">
        <is>
          <t>OBA7</t>
        </is>
      </c>
      <c r="B2645" t="inlineStr">
        <is>
          <t>C FI Pflege Tabelle T003</t>
        </is>
      </c>
      <c r="C2645" t="inlineStr">
        <is>
          <t>FI-AR</t>
        </is>
      </c>
      <c r="D2645" s="5" t="n">
        <v>3585</v>
      </c>
      <c r="E2645" t="inlineStr">
        <is>
          <t>DIALOG</t>
        </is>
      </c>
      <c r="F2645">
        <f>IF(ISERROR(VLOOKUP(Transaktionen[[#This Row],[Transaktionen]],BTT[Verwendete Transaktion (Pflichtauswahl)],1,FALSE)),"nein","ja")</f>
        <v/>
      </c>
    </row>
    <row r="2646">
      <c r="A2646" t="inlineStr">
        <is>
          <t>OBAC</t>
        </is>
      </c>
      <c r="B2646" t="inlineStr">
        <is>
          <t>C FI Pflege Tabelle T056R</t>
        </is>
      </c>
      <c r="C2646" t="inlineStr">
        <is>
          <t>FI-AR</t>
        </is>
      </c>
      <c r="D2646" s="5" t="n">
        <v>24</v>
      </c>
      <c r="E2646" t="inlineStr">
        <is>
          <t>DIALOG</t>
        </is>
      </c>
      <c r="F2646">
        <f>IF(ISERROR(VLOOKUP(Transaktionen[[#This Row],[Transaktionen]],BTT[Verwendete Transaktion (Pflichtauswahl)],1,FALSE)),"nein","ja")</f>
        <v/>
      </c>
    </row>
    <row r="2647">
      <c r="A2647" t="inlineStr">
        <is>
          <t>OBB8</t>
        </is>
      </c>
      <c r="B2647" t="inlineStr">
        <is>
          <t>C FI Pflege Tabelle T052</t>
        </is>
      </c>
      <c r="C2647" t="inlineStr">
        <is>
          <t>FI-AR</t>
        </is>
      </c>
      <c r="D2647" s="5" t="n">
        <v>36</v>
      </c>
      <c r="E2647" t="inlineStr"/>
      <c r="F2647">
        <f>IF(ISERROR(VLOOKUP(Transaktionen[[#This Row],[Transaktionen]],BTT[Verwendete Transaktion (Pflichtauswahl)],1,FALSE)),"nein","ja")</f>
        <v/>
      </c>
    </row>
    <row r="2648">
      <c r="A2648" t="inlineStr">
        <is>
          <t>OBBH</t>
        </is>
      </c>
      <c r="B2648" t="inlineStr">
        <is>
          <t>C FI Pflege Tabelle T001Q (Beleg)</t>
        </is>
      </c>
      <c r="C2648" t="inlineStr">
        <is>
          <t>FI-AR</t>
        </is>
      </c>
      <c r="D2648" s="5" t="inlineStr"/>
      <c r="E2648" t="inlineStr"/>
      <c r="F2648">
        <f>IF(ISERROR(VLOOKUP(Transaktionen[[#This Row],[Transaktionen]],BTT[Verwendete Transaktion (Pflichtauswahl)],1,FALSE)),"nein","ja")</f>
        <v/>
      </c>
      <c r="G2648" t="inlineStr">
        <is>
          <t>in neuester Auswertung von Steffen nicht mehr vorhanden</t>
        </is>
      </c>
    </row>
    <row r="2649">
      <c r="A2649" t="inlineStr">
        <is>
          <t>OBBZ</t>
        </is>
      </c>
      <c r="B2649" t="inlineStr">
        <is>
          <t>C FI Subst. FI/0005: Aktivieren</t>
        </is>
      </c>
      <c r="C2649" t="inlineStr">
        <is>
          <t>FI-AR</t>
        </is>
      </c>
      <c r="D2649" s="5" t="inlineStr"/>
      <c r="E2649" t="inlineStr"/>
      <c r="F2649">
        <f>IF(ISERROR(VLOOKUP(Transaktionen[[#This Row],[Transaktionen]],BTT[Verwendete Transaktion (Pflichtauswahl)],1,FALSE)),"nein","ja")</f>
        <v/>
      </c>
      <c r="G2649" t="inlineStr">
        <is>
          <t>in neuester Auswertung von Steffen nicht mehr vorhanden</t>
        </is>
      </c>
    </row>
    <row r="2650">
      <c r="A2650" t="inlineStr">
        <is>
          <t>OBC4</t>
        </is>
      </c>
      <c r="B2650" t="inlineStr">
        <is>
          <t>C FI Pflege Tabelle T004V</t>
        </is>
      </c>
      <c r="C2650" t="inlineStr">
        <is>
          <t>FI-AR</t>
        </is>
      </c>
      <c r="D2650" s="5" t="n">
        <v>153</v>
      </c>
      <c r="E2650" t="inlineStr"/>
      <c r="F2650">
        <f>IF(ISERROR(VLOOKUP(Transaktionen[[#This Row],[Transaktionen]],BTT[Verwendete Transaktion (Pflichtauswahl)],1,FALSE)),"nein","ja")</f>
        <v/>
      </c>
    </row>
    <row r="2651">
      <c r="A2651" t="inlineStr">
        <is>
          <t>OBC6</t>
        </is>
      </c>
      <c r="B2651" t="inlineStr">
        <is>
          <t>C FI Pflege Tabelle T001 (UMKRS)</t>
        </is>
      </c>
      <c r="C2651" t="inlineStr">
        <is>
          <t>FI-AR</t>
        </is>
      </c>
      <c r="D2651" s="5" t="inlineStr"/>
      <c r="E2651" t="inlineStr"/>
      <c r="F2651">
        <f>IF(ISERROR(VLOOKUP(Transaktionen[[#This Row],[Transaktionen]],BTT[Verwendete Transaktion (Pflichtauswahl)],1,FALSE)),"nein","ja")</f>
        <v/>
      </c>
      <c r="G2651" t="inlineStr">
        <is>
          <t>in neuester Auswertung von Steffen nicht mehr vorhanden</t>
        </is>
      </c>
    </row>
    <row r="2652">
      <c r="A2652" t="inlineStr">
        <is>
          <t>OBCA</t>
        </is>
      </c>
      <c r="B2652" t="inlineStr">
        <is>
          <t>C FI Pflege Tabelle T076B</t>
        </is>
      </c>
      <c r="C2652" t="inlineStr">
        <is>
          <t>FI-AR</t>
        </is>
      </c>
      <c r="D2652" s="5" t="n">
        <v>8</v>
      </c>
      <c r="E2652" t="inlineStr">
        <is>
          <t>DIALOG</t>
        </is>
      </c>
      <c r="F2652">
        <f>IF(ISERROR(VLOOKUP(Transaktionen[[#This Row],[Transaktionen]],BTT[Verwendete Transaktion (Pflichtauswahl)],1,FALSE)),"nein","ja")</f>
        <v/>
      </c>
    </row>
    <row r="2653">
      <c r="A2653" t="inlineStr">
        <is>
          <t>OBCF</t>
        </is>
      </c>
      <c r="B2653" t="inlineStr">
        <is>
          <t>C FI Pflege Tabelle T007F</t>
        </is>
      </c>
      <c r="C2653" t="inlineStr">
        <is>
          <t>FI-AR</t>
        </is>
      </c>
      <c r="D2653" s="5" t="n">
        <v>14</v>
      </c>
      <c r="E2653" t="inlineStr">
        <is>
          <t>DIALOG</t>
        </is>
      </c>
      <c r="F2653">
        <f>IF(ISERROR(VLOOKUP(Transaktionen[[#This Row],[Transaktionen]],BTT[Verwendete Transaktion (Pflichtauswahl)],1,FALSE)),"nein","ja")</f>
        <v/>
      </c>
    </row>
    <row r="2654">
      <c r="A2654" t="inlineStr">
        <is>
          <t>OBCG</t>
        </is>
      </c>
      <c r="B2654" t="inlineStr">
        <is>
          <t>C FI Pflege Tabelle T007K</t>
        </is>
      </c>
      <c r="C2654" t="inlineStr">
        <is>
          <t>FI-AR</t>
        </is>
      </c>
      <c r="D2654" s="5" t="n">
        <v>1900</v>
      </c>
      <c r="E2654" t="inlineStr">
        <is>
          <t>DIALOG</t>
        </is>
      </c>
      <c r="F2654">
        <f>IF(ISERROR(VLOOKUP(Transaktionen[[#This Row],[Transaktionen]],BTT[Verwendete Transaktion (Pflichtauswahl)],1,FALSE)),"nein","ja")</f>
        <v/>
      </c>
    </row>
    <row r="2655">
      <c r="A2655" t="inlineStr">
        <is>
          <t>OBCH</t>
        </is>
      </c>
      <c r="B2655" t="inlineStr">
        <is>
          <t>C FI Pflege Tabelle T007L</t>
        </is>
      </c>
      <c r="C2655" t="inlineStr">
        <is>
          <t>FI-AR</t>
        </is>
      </c>
      <c r="D2655" s="5" t="n">
        <v>1905</v>
      </c>
      <c r="E2655" t="inlineStr">
        <is>
          <t>DIALOG</t>
        </is>
      </c>
      <c r="F2655">
        <f>IF(ISERROR(VLOOKUP(Transaktionen[[#This Row],[Transaktionen]],BTT[Verwendete Transaktion (Pflichtauswahl)],1,FALSE)),"nein","ja")</f>
        <v/>
      </c>
    </row>
    <row r="2656">
      <c r="A2656" t="inlineStr">
        <is>
          <t>OBCO</t>
        </is>
      </c>
      <c r="B2656" t="inlineStr">
        <is>
          <t>C FI Pflege Tabelle TTXD</t>
        </is>
      </c>
      <c r="C2656" t="inlineStr">
        <is>
          <t>FI-AR</t>
        </is>
      </c>
      <c r="D2656" s="5" t="n">
        <v>24</v>
      </c>
      <c r="E2656" t="inlineStr"/>
      <c r="F2656">
        <f>IF(ISERROR(VLOOKUP(Transaktionen[[#This Row],[Transaktionen]],BTT[Verwendete Transaktion (Pflichtauswahl)],1,FALSE)),"nein","ja")</f>
        <v/>
      </c>
    </row>
    <row r="2657">
      <c r="A2657" t="inlineStr">
        <is>
          <t>OBD4</t>
        </is>
      </c>
      <c r="B2657" t="inlineStr">
        <is>
          <t>C FI Pflege Tabelle T077S</t>
        </is>
      </c>
      <c r="C2657" t="inlineStr">
        <is>
          <t>FI-AR</t>
        </is>
      </c>
      <c r="D2657" s="5" t="n">
        <v>22</v>
      </c>
      <c r="E2657" t="inlineStr">
        <is>
          <t>DIALOG</t>
        </is>
      </c>
      <c r="F2657">
        <f>IF(ISERROR(VLOOKUP(Transaktionen[[#This Row],[Transaktionen]],BTT[Verwendete Transaktion (Pflichtauswahl)],1,FALSE)),"nein","ja")</f>
        <v/>
      </c>
    </row>
    <row r="2658">
      <c r="A2658" t="inlineStr">
        <is>
          <t>OBD5</t>
        </is>
      </c>
      <c r="B2658" t="inlineStr">
        <is>
          <t>C FI Pflege Tabelle T003B</t>
        </is>
      </c>
      <c r="C2658" t="inlineStr">
        <is>
          <t>FI-AR</t>
        </is>
      </c>
      <c r="D2658" s="5" t="n">
        <v>2</v>
      </c>
      <c r="E2658" t="inlineStr">
        <is>
          <t>DIALOG</t>
        </is>
      </c>
      <c r="F2658">
        <f>IF(ISERROR(VLOOKUP(Transaktionen[[#This Row],[Transaktionen]],BTT[Verwendete Transaktion (Pflichtauswahl)],1,FALSE)),"nein","ja")</f>
        <v/>
      </c>
    </row>
    <row r="2659">
      <c r="A2659" t="inlineStr">
        <is>
          <t>OBDI</t>
        </is>
      </c>
      <c r="B2659" t="inlineStr">
        <is>
          <t>C FI Pflege Tabelle T007Z</t>
        </is>
      </c>
      <c r="C2659" t="inlineStr">
        <is>
          <t>FI-AR</t>
        </is>
      </c>
      <c r="D2659" s="5" t="n">
        <v>12</v>
      </c>
      <c r="E2659" t="inlineStr"/>
      <c r="F2659">
        <f>IF(ISERROR(VLOOKUP(Transaktionen[[#This Row],[Transaktionen]],BTT[Verwendete Transaktion (Pflichtauswahl)],1,FALSE)),"nein","ja")</f>
        <v/>
      </c>
    </row>
    <row r="2660">
      <c r="A2660" t="inlineStr">
        <is>
          <t>OBF4</t>
        </is>
      </c>
      <c r="B2660" t="inlineStr">
        <is>
          <t>C FI Pflege Tabelle T003</t>
        </is>
      </c>
      <c r="C2660" t="inlineStr">
        <is>
          <t>FI-AR</t>
        </is>
      </c>
      <c r="D2660" s="5" t="n">
        <v>410</v>
      </c>
      <c r="E2660" t="inlineStr">
        <is>
          <t>DIALOG</t>
        </is>
      </c>
      <c r="F2660">
        <f>IF(ISERROR(VLOOKUP(Transaktionen[[#This Row],[Transaktionen]],BTT[Verwendete Transaktion (Pflichtauswahl)],1,FALSE)),"nein","ja")</f>
        <v/>
      </c>
    </row>
    <row r="2661">
      <c r="A2661" t="inlineStr">
        <is>
          <t>OBH1</t>
        </is>
      </c>
      <c r="B2661" t="inlineStr">
        <is>
          <t>C FI BelegNrkreise: Kopieren Bukrs</t>
        </is>
      </c>
      <c r="C2661" t="inlineStr">
        <is>
          <t>FI-AR</t>
        </is>
      </c>
      <c r="D2661" s="5" t="inlineStr"/>
      <c r="E2661" t="inlineStr"/>
      <c r="F2661">
        <f>IF(ISERROR(VLOOKUP(Transaktionen[[#This Row],[Transaktionen]],BTT[Verwendete Transaktion (Pflichtauswahl)],1,FALSE)),"nein","ja")</f>
        <v/>
      </c>
      <c r="G2661" t="inlineStr">
        <is>
          <t>in neuester Auswertung von Steffen nicht mehr vorhanden</t>
        </is>
      </c>
    </row>
    <row r="2662">
      <c r="A2662" t="inlineStr">
        <is>
          <t>OBH2</t>
        </is>
      </c>
      <c r="B2662" t="inlineStr">
        <is>
          <t>C FI BelegnrKreise: Kopieren GJahr</t>
        </is>
      </c>
      <c r="C2662" t="inlineStr">
        <is>
          <t>FI-AR</t>
        </is>
      </c>
      <c r="D2662" s="5" t="inlineStr"/>
      <c r="E2662" t="inlineStr"/>
      <c r="F2662">
        <f>IF(ISERROR(VLOOKUP(Transaktionen[[#This Row],[Transaktionen]],BTT[Verwendete Transaktion (Pflichtauswahl)],1,FALSE)),"nein","ja")</f>
        <v/>
      </c>
      <c r="G2662" t="inlineStr">
        <is>
          <t>in neuester Auswertung von Steffen nicht mehr vorhanden</t>
        </is>
      </c>
    </row>
    <row r="2663">
      <c r="A2663" t="inlineStr">
        <is>
          <t>OBL6</t>
        </is>
      </c>
      <c r="B2663" t="inlineStr">
        <is>
          <t>Konsistenzpr.: Konf. Mahnprg. (Doku)</t>
        </is>
      </c>
      <c r="C2663" t="inlineStr">
        <is>
          <t>FI</t>
        </is>
      </c>
      <c r="D2663" s="5" t="n">
        <v>1548</v>
      </c>
      <c r="E2663" t="inlineStr">
        <is>
          <t>DIALOG</t>
        </is>
      </c>
      <c r="F2663">
        <f>IF(ISERROR(VLOOKUP(Transaktionen[[#This Row],[Transaktionen]],BTT[Verwendete Transaktion (Pflichtauswahl)],1,FALSE)),"nein","ja")</f>
        <v/>
      </c>
    </row>
    <row r="2664">
      <c r="A2664" t="inlineStr">
        <is>
          <t>OBPM1</t>
        </is>
      </c>
      <c r="B2664" t="inlineStr">
        <is>
          <t>Pflege der Zahlungsträgerformate</t>
        </is>
      </c>
      <c r="C2664" t="inlineStr">
        <is>
          <t>FI</t>
        </is>
      </c>
      <c r="D2664" s="5" t="inlineStr"/>
      <c r="E2664" t="inlineStr"/>
      <c r="F2664">
        <f>IF(ISERROR(VLOOKUP(Transaktionen[[#This Row],[Transaktionen]],BTT[Verwendete Transaktion (Pflichtauswahl)],1,FALSE)),"nein","ja")</f>
        <v/>
      </c>
      <c r="G2664" t="inlineStr">
        <is>
          <t>in neuester Auswertung von Steffen nicht mehr vorhanden</t>
        </is>
      </c>
    </row>
    <row r="2665">
      <c r="A2665" t="inlineStr">
        <is>
          <t>OBPM4</t>
        </is>
      </c>
      <c r="B2665" t="inlineStr">
        <is>
          <t>Zahlungsträgerselektionsvarianten</t>
        </is>
      </c>
      <c r="C2665" t="inlineStr">
        <is>
          <t>FI-BL</t>
        </is>
      </c>
      <c r="D2665" s="5" t="n">
        <v>809</v>
      </c>
      <c r="E2665" t="inlineStr">
        <is>
          <t>DIALOG</t>
        </is>
      </c>
      <c r="F2665">
        <f>IF(ISERROR(VLOOKUP(Transaktionen[[#This Row],[Transaktionen]],BTT[Verwendete Transaktion (Pflichtauswahl)],1,FALSE)),"nein","ja")</f>
        <v/>
      </c>
    </row>
    <row r="2666">
      <c r="A2666" t="inlineStr">
        <is>
          <t>OBS2</t>
        </is>
      </c>
      <c r="B2666" t="inlineStr">
        <is>
          <t>C FI Ledger Ändern</t>
        </is>
      </c>
      <c r="C2666" t="inlineStr">
        <is>
          <t>FI-AR</t>
        </is>
      </c>
      <c r="D2666" s="5" t="inlineStr"/>
      <c r="E2666" t="inlineStr"/>
      <c r="F2666">
        <f>IF(ISERROR(VLOOKUP(Transaktionen[[#This Row],[Transaktionen]],BTT[Verwendete Transaktion (Pflichtauswahl)],1,FALSE)),"nein","ja")</f>
        <v/>
      </c>
      <c r="G2666" t="inlineStr">
        <is>
          <t>in neuester Auswertung von Steffen nicht mehr vorhanden</t>
        </is>
      </c>
    </row>
    <row r="2667">
      <c r="A2667" t="inlineStr">
        <is>
          <t>OBU1</t>
        </is>
      </c>
      <c r="B2667" t="inlineStr">
        <is>
          <t>Voreinstellungen Belegart/Buch.Schl.</t>
        </is>
      </c>
      <c r="C2667" t="inlineStr">
        <is>
          <t>FI</t>
        </is>
      </c>
      <c r="D2667" s="5" t="n">
        <v>32</v>
      </c>
      <c r="E2667" t="inlineStr">
        <is>
          <t>DIALOG</t>
        </is>
      </c>
      <c r="F2667">
        <f>IF(ISERROR(VLOOKUP(Transaktionen[[#This Row],[Transaktionen]],BTT[Verwendete Transaktion (Pflichtauswahl)],1,FALSE)),"nein","ja")</f>
        <v/>
      </c>
    </row>
    <row r="2668">
      <c r="A2668" t="inlineStr">
        <is>
          <t>OBV1</t>
        </is>
      </c>
      <c r="B2668" t="inlineStr">
        <is>
          <t>C FI Kontenfindung Deb.Überf.Verz.</t>
        </is>
      </c>
      <c r="C2668" t="inlineStr">
        <is>
          <t>FI-AR</t>
        </is>
      </c>
      <c r="D2668" s="5" t="n">
        <v>72</v>
      </c>
      <c r="E2668" t="inlineStr">
        <is>
          <t>DIALOG</t>
        </is>
      </c>
      <c r="F2668">
        <f>IF(ISERROR(VLOOKUP(Transaktionen[[#This Row],[Transaktionen]],BTT[Verwendete Transaktion (Pflichtauswahl)],1,FALSE)),"nein","ja")</f>
        <v/>
      </c>
    </row>
    <row r="2669">
      <c r="A2669" t="inlineStr">
        <is>
          <t>OBVCU</t>
        </is>
      </c>
      <c r="B2669" t="inlineStr">
        <is>
          <t>C FI Pflege Viewcluster</t>
        </is>
      </c>
      <c r="C2669" t="inlineStr">
        <is>
          <t>FI</t>
        </is>
      </c>
      <c r="D2669" s="5" t="n">
        <v>758</v>
      </c>
      <c r="E2669" t="inlineStr">
        <is>
          <t>DIALOG</t>
        </is>
      </c>
      <c r="F2669">
        <f>IF(ISERROR(VLOOKUP(Transaktionen[[#This Row],[Transaktionen]],BTT[Verwendete Transaktion (Pflichtauswahl)],1,FALSE)),"nein","ja")</f>
        <v/>
      </c>
    </row>
    <row r="2670">
      <c r="A2670" t="inlineStr">
        <is>
          <t>OBVS</t>
        </is>
      </c>
      <c r="B2670" t="inlineStr">
        <is>
          <t>C FI Anzeige View</t>
        </is>
      </c>
      <c r="C2670" t="inlineStr">
        <is>
          <t>FI</t>
        </is>
      </c>
      <c r="D2670" s="5" t="n">
        <v>36</v>
      </c>
      <c r="E2670" t="inlineStr">
        <is>
          <t>DIALOG</t>
        </is>
      </c>
      <c r="F2670">
        <f>IF(ISERROR(VLOOKUP(Transaktionen[[#This Row],[Transaktionen]],BTT[Verwendete Transaktion (Pflichtauswahl)],1,FALSE)),"nein","ja")</f>
        <v/>
      </c>
    </row>
    <row r="2671">
      <c r="A2671" t="inlineStr">
        <is>
          <t>OBVU</t>
        </is>
      </c>
      <c r="B2671" t="inlineStr">
        <is>
          <t>C FI Pflege View</t>
        </is>
      </c>
      <c r="C2671" t="inlineStr">
        <is>
          <t>FI</t>
        </is>
      </c>
      <c r="D2671" s="5" t="n">
        <v>753</v>
      </c>
      <c r="E2671" t="inlineStr">
        <is>
          <t>DIALOG</t>
        </is>
      </c>
      <c r="F2671">
        <f>IF(ISERROR(VLOOKUP(Transaktionen[[#This Row],[Transaktionen]],BTT[Verwendete Transaktion (Pflichtauswahl)],1,FALSE)),"nein","ja")</f>
        <v/>
      </c>
    </row>
    <row r="2672">
      <c r="A2672" t="inlineStr">
        <is>
          <t>OBWZ</t>
        </is>
      </c>
      <c r="B2672" t="inlineStr">
        <is>
          <t>Nummernkreispflege: WITH_CTNO</t>
        </is>
      </c>
      <c r="C2672" t="inlineStr">
        <is>
          <t>FI</t>
        </is>
      </c>
      <c r="D2672" s="5" t="n">
        <v>50</v>
      </c>
      <c r="E2672" t="inlineStr"/>
      <c r="F2672">
        <f>IF(ISERROR(VLOOKUP(Transaktionen[[#This Row],[Transaktionen]],BTT[Verwendete Transaktion (Pflichtauswahl)],1,FALSE)),"nein","ja")</f>
        <v/>
      </c>
    </row>
    <row r="2673">
      <c r="A2673" t="inlineStr">
        <is>
          <t>OBX1</t>
        </is>
      </c>
      <c r="B2673" t="inlineStr">
        <is>
          <t>C FI Tabelle T030B Sachkontenbuchung</t>
        </is>
      </c>
      <c r="C2673" t="inlineStr">
        <is>
          <t>FI</t>
        </is>
      </c>
      <c r="D2673" s="5" t="n">
        <v>24</v>
      </c>
      <c r="E2673" t="inlineStr"/>
      <c r="F2673">
        <f>IF(ISERROR(VLOOKUP(Transaktionen[[#This Row],[Transaktionen]],BTT[Verwendete Transaktion (Pflichtauswahl)],1,FALSE)),"nein","ja")</f>
        <v/>
      </c>
    </row>
    <row r="2674">
      <c r="A2674" t="inlineStr">
        <is>
          <t>OBXA</t>
        </is>
      </c>
      <c r="B2674" t="inlineStr">
        <is>
          <t>C FI Tabelle T030 skn+skv</t>
        </is>
      </c>
      <c r="C2674" t="inlineStr">
        <is>
          <t>FI-AR</t>
        </is>
      </c>
      <c r="D2674" s="5" t="n">
        <v>72</v>
      </c>
      <c r="E2674" t="inlineStr"/>
      <c r="F2674">
        <f>IF(ISERROR(VLOOKUP(Transaktionen[[#This Row],[Transaktionen]],BTT[Verwendete Transaktion (Pflichtauswahl)],1,FALSE)),"nein","ja")</f>
        <v/>
      </c>
    </row>
    <row r="2675">
      <c r="A2675" t="inlineStr">
        <is>
          <t>OBXB</t>
        </is>
      </c>
      <c r="B2675" t="inlineStr">
        <is>
          <t>C FI Tabelle T030 anz+mva</t>
        </is>
      </c>
      <c r="C2675" t="inlineStr">
        <is>
          <t>FI-AR</t>
        </is>
      </c>
      <c r="D2675" s="5" t="inlineStr"/>
      <c r="E2675" t="inlineStr"/>
      <c r="F2675">
        <f>IF(ISERROR(VLOOKUP(Transaktionen[[#This Row],[Transaktionen]],BTT[Verwendete Transaktion (Pflichtauswahl)],1,FALSE)),"nein","ja")</f>
        <v/>
      </c>
      <c r="G2675" t="inlineStr">
        <is>
          <t>in neuester Auswertung von Steffen nicht mehr vorhanden</t>
        </is>
      </c>
    </row>
    <row r="2676">
      <c r="A2676" t="inlineStr">
        <is>
          <t>OBXC</t>
        </is>
      </c>
      <c r="B2676" t="inlineStr">
        <is>
          <t>C FI Tabelle T030 zah</t>
        </is>
      </c>
      <c r="C2676" t="inlineStr">
        <is>
          <t>FI-AR</t>
        </is>
      </c>
      <c r="D2676" s="5" t="n">
        <v>12</v>
      </c>
      <c r="E2676" t="inlineStr"/>
      <c r="F2676">
        <f>IF(ISERROR(VLOOKUP(Transaktionen[[#This Row],[Transaktionen]],BTT[Verwendete Transaktion (Pflichtauswahl)],1,FALSE)),"nein","ja")</f>
        <v/>
      </c>
    </row>
    <row r="2677">
      <c r="A2677" t="inlineStr">
        <is>
          <t>OBXH</t>
        </is>
      </c>
      <c r="B2677" t="inlineStr">
        <is>
          <t>C FI Tabelle T041A/T041T</t>
        </is>
      </c>
      <c r="C2677" t="inlineStr">
        <is>
          <t>FI-AR</t>
        </is>
      </c>
      <c r="D2677" s="5" t="n">
        <v>120</v>
      </c>
      <c r="E2677" t="inlineStr">
        <is>
          <t>DIALOG</t>
        </is>
      </c>
      <c r="F2677">
        <f>IF(ISERROR(VLOOKUP(Transaktionen[[#This Row],[Transaktionen]],BTT[Verwendete Transaktion (Pflichtauswahl)],1,FALSE)),"nein","ja")</f>
        <v/>
      </c>
    </row>
    <row r="2678">
      <c r="A2678" t="inlineStr">
        <is>
          <t>OBXI</t>
        </is>
      </c>
      <c r="B2678" t="inlineStr">
        <is>
          <t>C FI Tabelle T030 skn+skt</t>
        </is>
      </c>
      <c r="C2678" t="inlineStr">
        <is>
          <t>FI-AR</t>
        </is>
      </c>
      <c r="D2678" s="5" t="n">
        <v>204</v>
      </c>
      <c r="E2678" t="inlineStr">
        <is>
          <t>DIALOG</t>
        </is>
      </c>
      <c r="F2678">
        <f>IF(ISERROR(VLOOKUP(Transaktionen[[#This Row],[Transaktionen]],BTT[Verwendete Transaktion (Pflichtauswahl)],1,FALSE)),"nein","ja")</f>
        <v/>
      </c>
    </row>
    <row r="2679">
      <c r="A2679" t="inlineStr">
        <is>
          <t>OBXK</t>
        </is>
      </c>
      <c r="B2679" t="inlineStr">
        <is>
          <t>C FI Tabelle T030 ban+bsp</t>
        </is>
      </c>
      <c r="C2679" t="inlineStr">
        <is>
          <t>FI-AR</t>
        </is>
      </c>
      <c r="D2679" s="5" t="n">
        <v>36</v>
      </c>
      <c r="E2679" t="inlineStr"/>
      <c r="F2679">
        <f>IF(ISERROR(VLOOKUP(Transaktionen[[#This Row],[Transaktionen]],BTT[Verwendete Transaktion (Pflichtauswahl)],1,FALSE)),"nein","ja")</f>
        <v/>
      </c>
    </row>
    <row r="2680">
      <c r="A2680" t="inlineStr">
        <is>
          <t>OBXL</t>
        </is>
      </c>
      <c r="B2680" t="inlineStr">
        <is>
          <t>C FI Tabelle T030 skn+ubs</t>
        </is>
      </c>
      <c r="C2680" t="inlineStr">
        <is>
          <t>FI-AR</t>
        </is>
      </c>
      <c r="D2680" s="5" t="n">
        <v>60</v>
      </c>
      <c r="E2680" t="inlineStr"/>
      <c r="F2680">
        <f>IF(ISERROR(VLOOKUP(Transaktionen[[#This Row],[Transaktionen]],BTT[Verwendete Transaktion (Pflichtauswahl)],1,FALSE)),"nein","ja")</f>
        <v/>
      </c>
    </row>
    <row r="2681">
      <c r="A2681" t="inlineStr">
        <is>
          <t>OBXN</t>
        </is>
      </c>
      <c r="B2681" t="inlineStr">
        <is>
          <t>C FI Tabelle T030 GAU/GA0</t>
        </is>
      </c>
      <c r="C2681" t="inlineStr">
        <is>
          <t>FI-GL</t>
        </is>
      </c>
      <c r="D2681" s="5" t="n">
        <v>12</v>
      </c>
      <c r="E2681" t="inlineStr">
        <is>
          <t>DIALOG</t>
        </is>
      </c>
      <c r="F2681">
        <f>IF(ISERROR(VLOOKUP(Transaktionen[[#This Row],[Transaktionen]],BTT[Verwendete Transaktion (Pflichtauswahl)],1,FALSE)),"nein","ja")</f>
        <v/>
      </c>
    </row>
    <row r="2682">
      <c r="A2682" t="inlineStr">
        <is>
          <t>OBXQ</t>
        </is>
      </c>
      <c r="B2682" t="inlineStr">
        <is>
          <t>C FI Tabelle T030 KDZ</t>
        </is>
      </c>
      <c r="C2682" t="inlineStr">
        <is>
          <t>FI</t>
        </is>
      </c>
      <c r="D2682" s="5" t="n">
        <v>18</v>
      </c>
      <c r="E2682" t="inlineStr"/>
      <c r="F2682">
        <f>IF(ISERROR(VLOOKUP(Transaktionen[[#This Row],[Transaktionen]],BTT[Verwendete Transaktion (Pflichtauswahl)],1,FALSE)),"nein","ja")</f>
        <v/>
      </c>
    </row>
    <row r="2683">
      <c r="A2683" t="inlineStr">
        <is>
          <t>OBXR</t>
        </is>
      </c>
      <c r="B2683" t="inlineStr">
        <is>
          <t>C FI Tabelle T074 Anzahlung</t>
        </is>
      </c>
      <c r="C2683" t="inlineStr">
        <is>
          <t>FI-AR</t>
        </is>
      </c>
      <c r="D2683" s="5" t="n">
        <v>42</v>
      </c>
      <c r="E2683" t="inlineStr"/>
      <c r="F2683">
        <f>IF(ISERROR(VLOOKUP(Transaktionen[[#This Row],[Transaktionen]],BTT[Verwendete Transaktion (Pflichtauswahl)],1,FALSE)),"nein","ja")</f>
        <v/>
      </c>
    </row>
    <row r="2684">
      <c r="A2684" t="inlineStr">
        <is>
          <t>OBXT</t>
        </is>
      </c>
      <c r="B2684" t="inlineStr">
        <is>
          <t>C FI Tabelle T074 Bürgschaft</t>
        </is>
      </c>
      <c r="C2684" t="inlineStr">
        <is>
          <t>FI-AR</t>
        </is>
      </c>
      <c r="D2684" s="5" t="inlineStr"/>
      <c r="E2684" t="inlineStr"/>
      <c r="F2684">
        <f>IF(ISERROR(VLOOKUP(Transaktionen[[#This Row],[Transaktionen]],BTT[Verwendete Transaktion (Pflichtauswahl)],1,FALSE)),"nein","ja")</f>
        <v/>
      </c>
      <c r="G2684" t="inlineStr">
        <is>
          <t>in neuester Auswertung von Steffen nicht mehr vorhanden</t>
        </is>
      </c>
    </row>
    <row r="2685">
      <c r="A2685" t="inlineStr">
        <is>
          <t>OBXU</t>
        </is>
      </c>
      <c r="B2685" t="inlineStr">
        <is>
          <t>C FI Tabelle T030 skn+ske</t>
        </is>
      </c>
      <c r="C2685" t="inlineStr">
        <is>
          <t>FI-AR</t>
        </is>
      </c>
      <c r="D2685" s="5" t="n">
        <v>1224</v>
      </c>
      <c r="E2685" t="inlineStr"/>
      <c r="F2685">
        <f>IF(ISERROR(VLOOKUP(Transaktionen[[#This Row],[Transaktionen]],BTT[Verwendete Transaktion (Pflichtauswahl)],1,FALSE)),"nein","ja")</f>
        <v/>
      </c>
    </row>
    <row r="2686">
      <c r="A2686" t="inlineStr">
        <is>
          <t>OBXV</t>
        </is>
      </c>
      <c r="B2686" t="inlineStr">
        <is>
          <t>C FI Tabelle T030 skn+vsk</t>
        </is>
      </c>
      <c r="C2686" t="inlineStr">
        <is>
          <t>FI</t>
        </is>
      </c>
      <c r="D2686" s="5" t="n">
        <v>66</v>
      </c>
      <c r="E2686" t="inlineStr"/>
      <c r="F2686">
        <f>IF(ISERROR(VLOOKUP(Transaktionen[[#This Row],[Transaktionen]],BTT[Verwendete Transaktion (Pflichtauswahl)],1,FALSE)),"nein","ja")</f>
        <v/>
      </c>
    </row>
    <row r="2687">
      <c r="A2687" t="inlineStr">
        <is>
          <t>OBXY</t>
        </is>
      </c>
      <c r="B2687" t="inlineStr">
        <is>
          <t>C FI Tabelle T074 Bürgschaft</t>
        </is>
      </c>
      <c r="C2687" t="inlineStr">
        <is>
          <t>FI-AR</t>
        </is>
      </c>
      <c r="D2687" s="5" t="n">
        <v>182</v>
      </c>
      <c r="E2687" t="inlineStr"/>
      <c r="F2687">
        <f>IF(ISERROR(VLOOKUP(Transaktionen[[#This Row],[Transaktionen]],BTT[Verwendete Transaktion (Pflichtauswahl)],1,FALSE)),"nein","ja")</f>
        <v/>
      </c>
    </row>
    <row r="2688">
      <c r="A2688" t="inlineStr">
        <is>
          <t>OBXZ</t>
        </is>
      </c>
      <c r="B2688" t="inlineStr">
        <is>
          <t>C FI Tabelle T030 Sachkontenausgl.</t>
        </is>
      </c>
      <c r="C2688" t="inlineStr">
        <is>
          <t>FI-AR</t>
        </is>
      </c>
      <c r="D2688" s="5" t="n">
        <v>24</v>
      </c>
      <c r="E2688" t="inlineStr"/>
      <c r="F2688">
        <f>IF(ISERROR(VLOOKUP(Transaktionen[[#This Row],[Transaktionen]],BTT[Verwendete Transaktion (Pflichtauswahl)],1,FALSE)),"nein","ja")</f>
        <v/>
      </c>
    </row>
    <row r="2689">
      <c r="A2689" t="inlineStr">
        <is>
          <t>OBY6</t>
        </is>
      </c>
      <c r="B2689" t="inlineStr">
        <is>
          <t>C FI Pflege Tabelle T001</t>
        </is>
      </c>
      <c r="C2689" t="inlineStr">
        <is>
          <t>FI</t>
        </is>
      </c>
      <c r="D2689" s="5" t="n">
        <v>144</v>
      </c>
      <c r="E2689" t="inlineStr">
        <is>
          <t>DIALOG</t>
        </is>
      </c>
      <c r="F2689">
        <f>IF(ISERROR(VLOOKUP(Transaktionen[[#This Row],[Transaktionen]],BTT[Verwendete Transaktion (Pflichtauswahl)],1,FALSE)),"nein","ja")</f>
        <v/>
      </c>
    </row>
    <row r="2690">
      <c r="A2690" t="inlineStr">
        <is>
          <t>OBYA</t>
        </is>
      </c>
      <c r="B2690" t="inlineStr">
        <is>
          <t>C FI Tabelle T030 vrb+buv</t>
        </is>
      </c>
      <c r="C2690" t="inlineStr">
        <is>
          <t>FI-AR</t>
        </is>
      </c>
      <c r="D2690" s="5" t="n">
        <v>246</v>
      </c>
      <c r="E2690" t="inlineStr">
        <is>
          <t>DIALOG</t>
        </is>
      </c>
      <c r="F2690">
        <f>IF(ISERROR(VLOOKUP(Transaktionen[[#This Row],[Transaktionen]],BTT[Verwendete Transaktion (Pflichtauswahl)],1,FALSE)),"nein","ja")</f>
        <v/>
      </c>
    </row>
    <row r="2691">
      <c r="A2691" t="inlineStr">
        <is>
          <t>OBYC</t>
        </is>
      </c>
      <c r="B2691" t="inlineStr">
        <is>
          <t>C FI Tabelle T030 rmk + space</t>
        </is>
      </c>
      <c r="C2691" t="inlineStr">
        <is>
          <t>FI-AR</t>
        </is>
      </c>
      <c r="D2691" s="5" t="n">
        <v>102</v>
      </c>
      <c r="E2691" t="inlineStr"/>
      <c r="F2691">
        <f>IF(ISERROR(VLOOKUP(Transaktionen[[#This Row],[Transaktionen]],BTT[Verwendete Transaktion (Pflichtauswahl)],1,FALSE)),"nein","ja")</f>
        <v/>
      </c>
    </row>
    <row r="2692">
      <c r="A2692" t="inlineStr">
        <is>
          <t>OBYE</t>
        </is>
      </c>
      <c r="B2692" t="inlineStr">
        <is>
          <t>C FI Tabelle T030 HRI + HRC</t>
        </is>
      </c>
      <c r="C2692" t="inlineStr">
        <is>
          <t>FI-AR</t>
        </is>
      </c>
      <c r="D2692" s="5" t="inlineStr"/>
      <c r="E2692" t="inlineStr"/>
      <c r="F2692">
        <f>IF(ISERROR(VLOOKUP(Transaktionen[[#This Row],[Transaktionen]],BTT[Verwendete Transaktion (Pflichtauswahl)],1,FALSE)),"nein","ja")</f>
        <v/>
      </c>
      <c r="G2692" t="inlineStr">
        <is>
          <t>in neuester Auswertung von Steffen nicht mehr vorhanden</t>
        </is>
      </c>
    </row>
    <row r="2693">
      <c r="A2693" t="inlineStr">
        <is>
          <t>OBYF</t>
        </is>
      </c>
      <c r="B2693" t="inlineStr">
        <is>
          <t>Erlöskontenfindung: Kontemfindungspf</t>
        </is>
      </c>
      <c r="C2693" t="inlineStr">
        <is>
          <t>SD</t>
        </is>
      </c>
      <c r="D2693" s="5" t="inlineStr"/>
      <c r="E2693" t="inlineStr"/>
      <c r="F2693">
        <f>IF(ISERROR(VLOOKUP(Transaktionen[[#This Row],[Transaktionen]],BTT[Verwendete Transaktion (Pflichtauswahl)],1,FALSE)),"nein","ja")</f>
        <v/>
      </c>
      <c r="G2693" t="inlineStr">
        <is>
          <t>in neuester Auswertung von Steffen nicht mehr vorhanden</t>
        </is>
      </c>
    </row>
    <row r="2694">
      <c r="A2694" t="inlineStr">
        <is>
          <t>OBYS</t>
        </is>
      </c>
      <c r="B2694" t="inlineStr">
        <is>
          <t>C FI Tabelle T074 Sachanlagen</t>
        </is>
      </c>
      <c r="C2694" t="inlineStr">
        <is>
          <t>FI-AR</t>
        </is>
      </c>
      <c r="D2694" s="5" t="inlineStr"/>
      <c r="E2694" t="inlineStr"/>
      <c r="F2694">
        <f>IF(ISERROR(VLOOKUP(Transaktionen[[#This Row],[Transaktionen]],BTT[Verwendete Transaktion (Pflichtauswahl)],1,FALSE)),"nein","ja")</f>
        <v/>
      </c>
      <c r="G2694" t="inlineStr">
        <is>
          <t>in neuester Auswertung von Steffen nicht mehr vorhanden</t>
        </is>
      </c>
    </row>
    <row r="2695">
      <c r="A2695" t="inlineStr">
        <is>
          <t>OBZA</t>
        </is>
      </c>
      <c r="B2695" t="inlineStr">
        <is>
          <t>Reporting-Auswahl: Globaler Einstieg</t>
        </is>
      </c>
      <c r="C2695" t="inlineStr">
        <is>
          <t>FI-AR</t>
        </is>
      </c>
      <c r="D2695" s="5" t="inlineStr"/>
      <c r="E2695" t="inlineStr"/>
      <c r="F2695">
        <f>IF(ISERROR(VLOOKUP(Transaktionen[[#This Row],[Transaktionen]],BTT[Verwendete Transaktion (Pflichtauswahl)],1,FALSE)),"nein","ja")</f>
        <v/>
      </c>
      <c r="G2695" t="inlineStr">
        <is>
          <t>in neuester Auswertung von Steffen nicht mehr vorhanden</t>
        </is>
      </c>
    </row>
    <row r="2696">
      <c r="A2696" t="inlineStr">
        <is>
          <t>OC08</t>
        </is>
      </c>
      <c r="B2696" t="inlineStr">
        <is>
          <t>C RF-KONS : Tabelle T856</t>
        </is>
      </c>
      <c r="C2696" t="inlineStr">
        <is>
          <t>FI</t>
        </is>
      </c>
      <c r="D2696" s="5" t="n">
        <v>225</v>
      </c>
      <c r="E2696" t="inlineStr">
        <is>
          <t>DIALOG</t>
        </is>
      </c>
      <c r="F2696">
        <f>IF(ISERROR(VLOOKUP(Transaktionen[[#This Row],[Transaktionen]],BTT[Verwendete Transaktion (Pflichtauswahl)],1,FALSE)),"nein","ja")</f>
        <v/>
      </c>
    </row>
    <row r="2697">
      <c r="A2697" t="inlineStr">
        <is>
          <t>OCA3</t>
        </is>
      </c>
      <c r="B2697" t="inlineStr">
        <is>
          <t>C RF-KONS : Tabelle T874</t>
        </is>
      </c>
      <c r="C2697" t="inlineStr">
        <is>
          <t>FI</t>
        </is>
      </c>
      <c r="D2697" s="5" t="n">
        <v>4</v>
      </c>
      <c r="E2697" t="inlineStr">
        <is>
          <t>DIALOG</t>
        </is>
      </c>
      <c r="F2697">
        <f>IF(ISERROR(VLOOKUP(Transaktionen[[#This Row],[Transaktionen]],BTT[Verwendete Transaktion (Pflichtauswahl)],1,FALSE)),"nein","ja")</f>
        <v/>
      </c>
    </row>
    <row r="2698">
      <c r="A2698" t="inlineStr">
        <is>
          <t>OCBV</t>
        </is>
      </c>
      <c r="B2698" t="inlineStr">
        <is>
          <t>Abgleich erweiterte Sachkonten</t>
        </is>
      </c>
      <c r="C2698" t="inlineStr">
        <is>
          <t>FI-LC</t>
        </is>
      </c>
      <c r="D2698" s="5" t="inlineStr"/>
      <c r="E2698" t="inlineStr"/>
      <c r="F2698">
        <f>IF(ISERROR(VLOOKUP(Transaktionen[[#This Row],[Transaktionen]],BTT[Verwendete Transaktion (Pflichtauswahl)],1,FALSE)),"nein","ja")</f>
        <v/>
      </c>
      <c r="G2698" t="inlineStr">
        <is>
          <t>in neuester Auswertung von Steffen nicht mehr vorhanden</t>
        </is>
      </c>
    </row>
    <row r="2699">
      <c r="A2699" t="inlineStr">
        <is>
          <t>OCCI</t>
        </is>
      </c>
      <c r="B2699" t="inlineStr">
        <is>
          <t>Einstellung Intergration Kons.</t>
        </is>
      </c>
      <c r="C2699" t="inlineStr">
        <is>
          <t>FI-LC</t>
        </is>
      </c>
      <c r="D2699" s="5" t="inlineStr"/>
      <c r="E2699" t="inlineStr"/>
      <c r="F2699">
        <f>IF(ISERROR(VLOOKUP(Transaktionen[[#This Row],[Transaktionen]],BTT[Verwendete Transaktion (Pflichtauswahl)],1,FALSE)),"nein","ja")</f>
        <v/>
      </c>
      <c r="G2699" t="inlineStr">
        <is>
          <t>in neuester Auswertung von Steffen nicht mehr vorhanden</t>
        </is>
      </c>
    </row>
    <row r="2700">
      <c r="A2700" t="inlineStr">
        <is>
          <t>OCN1</t>
        </is>
      </c>
      <c r="B2700" t="inlineStr">
        <is>
          <t>FI-LC: Daten aus FI nachbuchen</t>
        </is>
      </c>
      <c r="C2700" t="inlineStr">
        <is>
          <t>FI-LC</t>
        </is>
      </c>
      <c r="D2700" s="5" t="inlineStr"/>
      <c r="E2700" t="inlineStr"/>
      <c r="F2700">
        <f>IF(ISERROR(VLOOKUP(Transaktionen[[#This Row],[Transaktionen]],BTT[Verwendete Transaktion (Pflichtauswahl)],1,FALSE)),"nein","ja")</f>
        <v/>
      </c>
      <c r="G2700" t="inlineStr">
        <is>
          <t>in neuester Auswertung von Steffen nicht mehr vorhanden</t>
        </is>
      </c>
    </row>
    <row r="2701">
      <c r="A2701" t="inlineStr">
        <is>
          <t>ODP1</t>
        </is>
      </c>
      <c r="B2701" t="inlineStr">
        <is>
          <t>DPP-Profil</t>
        </is>
      </c>
      <c r="C2701" t="inlineStr">
        <is>
          <t>PS</t>
        </is>
      </c>
      <c r="D2701" s="5" t="n">
        <v>1007</v>
      </c>
      <c r="E2701" t="inlineStr">
        <is>
          <t>DIALOG</t>
        </is>
      </c>
      <c r="F2701">
        <f>IF(ISERROR(VLOOKUP(Transaktionen[[#This Row],[Transaktionen]],BTT[Verwendete Transaktion (Pflichtauswahl)],1,FALSE)),"nein","ja")</f>
        <v/>
      </c>
    </row>
    <row r="2702">
      <c r="A2702" t="inlineStr">
        <is>
          <t>ODP2</t>
        </is>
      </c>
      <c r="B2702" t="inlineStr">
        <is>
          <t>DPP-Profil: Konsistenzprüfung</t>
        </is>
      </c>
      <c r="C2702" t="inlineStr">
        <is>
          <t>PS</t>
        </is>
      </c>
      <c r="D2702" s="5" t="n">
        <v>4</v>
      </c>
      <c r="E2702" t="inlineStr">
        <is>
          <t>DIALOG</t>
        </is>
      </c>
      <c r="F2702">
        <f>IF(ISERROR(VLOOKUP(Transaktionen[[#This Row],[Transaktionen]],BTT[Verwendete Transaktion (Pflichtauswahl)],1,FALSE)),"nein","ja")</f>
        <v/>
      </c>
    </row>
    <row r="2703">
      <c r="A2703" t="inlineStr">
        <is>
          <t>ODP4</t>
        </is>
      </c>
      <c r="B2703" t="inlineStr">
        <is>
          <t>Kostenkondition festlegen</t>
        </is>
      </c>
      <c r="C2703" t="inlineStr">
        <is>
          <t>PS</t>
        </is>
      </c>
      <c r="D2703" s="5" t="n">
        <v>18</v>
      </c>
      <c r="E2703" t="inlineStr">
        <is>
          <t>DIALOG</t>
        </is>
      </c>
      <c r="F2703">
        <f>IF(ISERROR(VLOOKUP(Transaktionen[[#This Row],[Transaktionen]],BTT[Verwendete Transaktion (Pflichtauswahl)],1,FALSE)),"nein","ja")</f>
        <v/>
      </c>
    </row>
    <row r="2704">
      <c r="A2704" t="inlineStr">
        <is>
          <t>OIBS</t>
        </is>
      </c>
      <c r="B2704" t="inlineStr">
        <is>
          <t>Statusschemata pflegen</t>
        </is>
      </c>
      <c r="C2704" t="inlineStr">
        <is>
          <t>PM</t>
        </is>
      </c>
      <c r="D2704" s="5" t="n">
        <v>177</v>
      </c>
      <c r="E2704" t="inlineStr">
        <is>
          <t>DIALOG</t>
        </is>
      </c>
      <c r="F2704">
        <f>IF(ISERROR(VLOOKUP(Transaktionen[[#This Row],[Transaktionen]],BTT[Verwendete Transaktion (Pflichtauswahl)],1,FALSE)),"nein","ja")</f>
        <v/>
      </c>
      <c r="G2704" t="inlineStr">
        <is>
          <t xml:space="preserve">Customizing - Aufruf/ Verwendung seitens Anwendungsbeteuer </t>
        </is>
      </c>
    </row>
    <row r="2705">
      <c r="A2705" t="inlineStr">
        <is>
          <t>OIDA</t>
        </is>
      </c>
      <c r="B2705" t="inlineStr">
        <is>
          <t>IH Arbeitspapiere für Meldungen</t>
        </is>
      </c>
      <c r="C2705" t="inlineStr">
        <is>
          <t>PM</t>
        </is>
      </c>
      <c r="D2705" s="5" t="inlineStr"/>
      <c r="E2705" t="inlineStr"/>
      <c r="F2705">
        <f>IF(ISERROR(VLOOKUP(Transaktionen[[#This Row],[Transaktionen]],BTT[Verwendete Transaktion (Pflichtauswahl)],1,FALSE)),"nein","ja")</f>
        <v/>
      </c>
      <c r="G2705" t="inlineStr">
        <is>
          <t xml:space="preserve">Customizing - Aufruf/ Verwendung seitens Anwendungsbeteuer </t>
        </is>
      </c>
    </row>
    <row r="2706">
      <c r="A2706" t="inlineStr">
        <is>
          <t>OIDB</t>
        </is>
      </c>
      <c r="B2706" t="inlineStr">
        <is>
          <t>IH Arbeitspapiere pro Meldungsart</t>
        </is>
      </c>
      <c r="C2706" t="inlineStr">
        <is>
          <t>PM</t>
        </is>
      </c>
      <c r="D2706" s="5" t="inlineStr"/>
      <c r="E2706" t="inlineStr"/>
      <c r="F2706">
        <f>IF(ISERROR(VLOOKUP(Transaktionen[[#This Row],[Transaktionen]],BTT[Verwendete Transaktion (Pflichtauswahl)],1,FALSE)),"nein","ja")</f>
        <v/>
      </c>
      <c r="G2706" t="inlineStr">
        <is>
          <t xml:space="preserve">Customizing - Aufruf/ Verwendung seitens Anwendungsbeteuer </t>
        </is>
      </c>
    </row>
    <row r="2707">
      <c r="A2707" t="inlineStr">
        <is>
          <t>OIDC</t>
        </is>
      </c>
      <c r="B2707" t="inlineStr">
        <is>
          <t>IH Meld. Benutzerspez. Druckpflege</t>
        </is>
      </c>
      <c r="C2707" t="inlineStr">
        <is>
          <t>PM</t>
        </is>
      </c>
      <c r="D2707" s="5" t="n">
        <v>42</v>
      </c>
      <c r="E2707" t="inlineStr">
        <is>
          <t>DIALOG</t>
        </is>
      </c>
      <c r="F2707">
        <f>IF(ISERROR(VLOOKUP(Transaktionen[[#This Row],[Transaktionen]],BTT[Verwendete Transaktion (Pflichtauswahl)],1,FALSE)),"nein","ja")</f>
        <v/>
      </c>
      <c r="G2707" t="inlineStr">
        <is>
          <t xml:space="preserve">Customizing - Aufruf/ Verwendung seitens Anwendungsbeteuer </t>
        </is>
      </c>
    </row>
    <row r="2708">
      <c r="A2708" t="inlineStr">
        <is>
          <t>OIDW</t>
        </is>
      </c>
      <c r="B2708" t="inlineStr">
        <is>
          <t>Download von Berichtsschemata</t>
        </is>
      </c>
      <c r="C2708" t="inlineStr">
        <is>
          <t>PM</t>
        </is>
      </c>
      <c r="D2708" s="5" t="n">
        <v>2</v>
      </c>
      <c r="E2708" t="inlineStr"/>
      <c r="F2708">
        <f>IF(ISERROR(VLOOKUP(Transaktionen[[#This Row],[Transaktionen]],BTT[Verwendete Transaktion (Pflichtauswahl)],1,FALSE)),"nein","ja")</f>
        <v/>
      </c>
      <c r="G2708" t="inlineStr">
        <is>
          <t xml:space="preserve">Customizing - Aufruf/ Verwendung seitens Anwendungsbeteuer </t>
        </is>
      </c>
    </row>
    <row r="2709">
      <c r="A2709" t="inlineStr">
        <is>
          <t>OIEN</t>
        </is>
      </c>
      <c r="B2709" t="inlineStr">
        <is>
          <t>Nummernkreise Equipments</t>
        </is>
      </c>
      <c r="C2709" t="inlineStr">
        <is>
          <t>PM</t>
        </is>
      </c>
      <c r="D2709" s="5" t="n">
        <v>49</v>
      </c>
      <c r="E2709" t="inlineStr">
        <is>
          <t>DIALOG</t>
        </is>
      </c>
      <c r="F2709">
        <f>IF(ISERROR(VLOOKUP(Transaktionen[[#This Row],[Transaktionen]],BTT[Verwendete Transaktion (Pflichtauswahl)],1,FALSE)),"nein","ja")</f>
        <v/>
      </c>
      <c r="G2709" t="inlineStr">
        <is>
          <t xml:space="preserve">Customizing - Aufruf/ Verwendung seitens Anwendungsbeteuer </t>
        </is>
      </c>
    </row>
    <row r="2710">
      <c r="A2710" t="inlineStr">
        <is>
          <t>OIK2</t>
        </is>
      </c>
      <c r="B2710" t="inlineStr">
        <is>
          <t>Pflege Wertkategorien Zuordnungen PM</t>
        </is>
      </c>
      <c r="C2710" t="inlineStr">
        <is>
          <t>PM</t>
        </is>
      </c>
      <c r="D2710" s="5" t="n">
        <v>135</v>
      </c>
      <c r="E2710" t="inlineStr">
        <is>
          <t>DIALOG</t>
        </is>
      </c>
      <c r="F2710">
        <f>IF(ISERROR(VLOOKUP(Transaktionen[[#This Row],[Transaktionen]],BTT[Verwendete Transaktion (Pflichtauswahl)],1,FALSE)),"nein","ja")</f>
        <v/>
      </c>
      <c r="G2710" t="inlineStr">
        <is>
          <t xml:space="preserve">Customizing - Aufruf/ Verwendung seitens Anwendungsbeteuer </t>
        </is>
      </c>
    </row>
    <row r="2711">
      <c r="A2711" t="inlineStr">
        <is>
          <t>OIL3</t>
        </is>
      </c>
      <c r="B2711" t="inlineStr">
        <is>
          <t>Planergruppe</t>
        </is>
      </c>
      <c r="C2711" t="inlineStr">
        <is>
          <t>PM</t>
        </is>
      </c>
      <c r="D2711" s="5" t="n">
        <v>56</v>
      </c>
      <c r="E2711" t="inlineStr">
        <is>
          <t>DIALOG</t>
        </is>
      </c>
      <c r="F2711">
        <f>IF(ISERROR(VLOOKUP(Transaktionen[[#This Row],[Transaktionen]],BTT[Verwendete Transaktion (Pflichtauswahl)],1,FALSE)),"nein","ja")</f>
        <v/>
      </c>
      <c r="G2711" t="inlineStr">
        <is>
          <t xml:space="preserve">Customizing - Aufruf/ Verwendung seitens Anwendungsbeteuer </t>
        </is>
      </c>
    </row>
    <row r="2712">
      <c r="A2712" t="inlineStr">
        <is>
          <t>OIL6</t>
        </is>
      </c>
      <c r="B2712" t="inlineStr">
        <is>
          <t>Profile Vorgangsvorschlagswert</t>
        </is>
      </c>
      <c r="C2712" t="inlineStr">
        <is>
          <t>PM</t>
        </is>
      </c>
      <c r="D2712" s="5" t="inlineStr"/>
      <c r="E2712" t="inlineStr"/>
      <c r="F2712">
        <f>IF(ISERROR(VLOOKUP(Transaktionen[[#This Row],[Transaktionen]],BTT[Verwendete Transaktion (Pflichtauswahl)],1,FALSE)),"nein","ja")</f>
        <v/>
      </c>
      <c r="G2712" t="inlineStr">
        <is>
          <t xml:space="preserve">Customizing - Aufruf/ Verwendung seitens Anwendungsbeteuer </t>
        </is>
      </c>
    </row>
    <row r="2713">
      <c r="A2713" t="inlineStr">
        <is>
          <t>OILJ</t>
        </is>
      </c>
      <c r="B2713" t="inlineStr">
        <is>
          <t>Benutzerfelder</t>
        </is>
      </c>
      <c r="C2713" t="inlineStr">
        <is>
          <t>PM</t>
        </is>
      </c>
      <c r="D2713" s="5" t="n">
        <v>24</v>
      </c>
      <c r="E2713" t="inlineStr">
        <is>
          <t>DIALOG</t>
        </is>
      </c>
      <c r="F2713">
        <f>IF(ISERROR(VLOOKUP(Transaktionen[[#This Row],[Transaktionen]],BTT[Verwendete Transaktion (Pflichtauswahl)],1,FALSE)),"nein","ja")</f>
        <v/>
      </c>
      <c r="G2713" t="inlineStr">
        <is>
          <t xml:space="preserve">Customizing - Aufruf/ Verwendung seitens Anwendungsbeteuer </t>
        </is>
      </c>
    </row>
    <row r="2714">
      <c r="A2714" t="inlineStr">
        <is>
          <t>OIMD</t>
        </is>
      </c>
      <c r="B2714" t="inlineStr">
        <is>
          <t>Parameter Objektinfo</t>
        </is>
      </c>
      <c r="C2714" t="inlineStr">
        <is>
          <t>PM</t>
        </is>
      </c>
      <c r="D2714" s="5" t="n">
        <v>96</v>
      </c>
      <c r="E2714" t="inlineStr">
        <is>
          <t>DIALOG</t>
        </is>
      </c>
      <c r="F2714">
        <f>IF(ISERROR(VLOOKUP(Transaktionen[[#This Row],[Transaktionen]],BTT[Verwendete Transaktion (Pflichtauswahl)],1,FALSE)),"nein","ja")</f>
        <v/>
      </c>
      <c r="G2714" t="inlineStr">
        <is>
          <t xml:space="preserve">Customizing - Aufruf/ Verwendung seitens Anwendungsbeteuer </t>
        </is>
      </c>
    </row>
    <row r="2715">
      <c r="A2715" t="inlineStr">
        <is>
          <t>OIMRC</t>
        </is>
      </c>
      <c r="B2715" t="inlineStr">
        <is>
          <t>Feldauswahl Meßpunkte und Meßbelege</t>
        </is>
      </c>
      <c r="C2715" t="inlineStr">
        <is>
          <t>PM</t>
        </is>
      </c>
      <c r="D2715" s="5" t="n">
        <v>4</v>
      </c>
      <c r="E2715" t="inlineStr">
        <is>
          <t>DIALOG</t>
        </is>
      </c>
      <c r="F2715">
        <f>IF(ISERROR(VLOOKUP(Transaktionen[[#This Row],[Transaktionen]],BTT[Verwendete Transaktion (Pflichtauswahl)],1,FALSE)),"nein","ja")</f>
        <v/>
      </c>
    </row>
    <row r="2716">
      <c r="A2716" t="inlineStr">
        <is>
          <t>OIO2</t>
        </is>
      </c>
      <c r="B2716" t="inlineStr">
        <is>
          <t>Prioritäten pro Prioritätsarten</t>
        </is>
      </c>
      <c r="C2716" t="inlineStr">
        <is>
          <t>PM</t>
        </is>
      </c>
      <c r="D2716" s="5" t="n">
        <v>6</v>
      </c>
      <c r="E2716" t="inlineStr">
        <is>
          <t>DIALOG</t>
        </is>
      </c>
      <c r="F2716">
        <f>IF(ISERROR(VLOOKUP(Transaktionen[[#This Row],[Transaktionen]],BTT[Verwendete Transaktion (Pflichtauswahl)],1,FALSE)),"nein","ja")</f>
        <v/>
      </c>
      <c r="G2716" t="inlineStr">
        <is>
          <t xml:space="preserve">Customizing - Aufruf/ Verwendung seitens Anwendungsbeteuer </t>
        </is>
      </c>
    </row>
    <row r="2717">
      <c r="A2717" t="inlineStr">
        <is>
          <t>OIO4</t>
        </is>
      </c>
      <c r="B2717" t="inlineStr">
        <is>
          <t>Vorschlags-ILA pro Auftragsart</t>
        </is>
      </c>
      <c r="C2717" t="inlineStr">
        <is>
          <t>PM</t>
        </is>
      </c>
      <c r="D2717" s="5" t="n">
        <v>6</v>
      </c>
      <c r="E2717" t="inlineStr">
        <is>
          <t>DIALOG</t>
        </is>
      </c>
      <c r="F2717">
        <f>IF(ISERROR(VLOOKUP(Transaktionen[[#This Row],[Transaktionen]],BTT[Verwendete Transaktion (Pflichtauswahl)],1,FALSE)),"nein","ja")</f>
        <v/>
      </c>
      <c r="G2717" t="inlineStr">
        <is>
          <t xml:space="preserve">Customizing - Aufruf/ Verwendung seitens Anwendungsbeteuer </t>
        </is>
      </c>
    </row>
    <row r="2718">
      <c r="A2718" t="inlineStr">
        <is>
          <t>OIO5</t>
        </is>
      </c>
      <c r="B2718" t="inlineStr">
        <is>
          <t>Zulässige ILAs pro Auftragsart</t>
        </is>
      </c>
      <c r="C2718" t="inlineStr">
        <is>
          <t>PM</t>
        </is>
      </c>
      <c r="D2718" s="5" t="n">
        <v>114</v>
      </c>
      <c r="E2718" t="inlineStr">
        <is>
          <t>DIALOG</t>
        </is>
      </c>
      <c r="F2718">
        <f>IF(ISERROR(VLOOKUP(Transaktionen[[#This Row],[Transaktionen]],BTT[Verwendete Transaktion (Pflichtauswahl)],1,FALSE)),"nein","ja")</f>
        <v/>
      </c>
      <c r="G2718" t="inlineStr">
        <is>
          <t xml:space="preserve">Customizing - Aufruf/ Verwendung seitens Anwendungsbeteuer </t>
        </is>
      </c>
    </row>
    <row r="2719">
      <c r="A2719" t="inlineStr">
        <is>
          <t>OIO6</t>
        </is>
      </c>
      <c r="B2719" t="inlineStr">
        <is>
          <t>Vorschlag Steuerschlüssel</t>
        </is>
      </c>
      <c r="C2719" t="inlineStr">
        <is>
          <t>PM</t>
        </is>
      </c>
      <c r="D2719" s="5" t="n">
        <v>26</v>
      </c>
      <c r="E2719" t="inlineStr">
        <is>
          <t>DIALOG</t>
        </is>
      </c>
      <c r="F2719">
        <f>IF(ISERROR(VLOOKUP(Transaktionen[[#This Row],[Transaktionen]],BTT[Verwendete Transaktion (Pflichtauswahl)],1,FALSE)),"nein","ja")</f>
        <v/>
      </c>
      <c r="G2719" t="inlineStr">
        <is>
          <t xml:space="preserve">Customizing - Aufruf/ Verwendung seitens Anwendungsbeteuer </t>
        </is>
      </c>
    </row>
    <row r="2720">
      <c r="A2720" t="inlineStr">
        <is>
          <t>OIOA</t>
        </is>
      </c>
      <c r="B2720" t="inlineStr">
        <is>
          <t>Auftragsarten Instandhaltung</t>
        </is>
      </c>
      <c r="C2720" t="inlineStr">
        <is>
          <t>PM</t>
        </is>
      </c>
      <c r="D2720" s="5" t="n">
        <v>50</v>
      </c>
      <c r="E2720" t="inlineStr">
        <is>
          <t>DIALOG</t>
        </is>
      </c>
      <c r="F2720">
        <f>IF(ISERROR(VLOOKUP(Transaktionen[[#This Row],[Transaktionen]],BTT[Verwendete Transaktion (Pflichtauswahl)],1,FALSE)),"nein","ja")</f>
        <v/>
      </c>
      <c r="G2720" t="inlineStr">
        <is>
          <t xml:space="preserve">Customizing - Aufruf/ Verwendung seitens Anwendungsbeteuer </t>
        </is>
      </c>
    </row>
    <row r="2721">
      <c r="A2721" t="inlineStr">
        <is>
          <t>OIOD</t>
        </is>
      </c>
      <c r="B2721" t="inlineStr">
        <is>
          <t>Zulässige Auftragsart pro IH-Werk</t>
        </is>
      </c>
      <c r="C2721" t="inlineStr">
        <is>
          <t>PM</t>
        </is>
      </c>
      <c r="D2721" s="5" t="n">
        <v>14</v>
      </c>
      <c r="E2721" t="inlineStr">
        <is>
          <t>DIALOG</t>
        </is>
      </c>
      <c r="F2721">
        <f>IF(ISERROR(VLOOKUP(Transaktionen[[#This Row],[Transaktionen]],BTT[Verwendete Transaktion (Pflichtauswahl)],1,FALSE)),"nein","ja")</f>
        <v/>
      </c>
      <c r="G2721" t="inlineStr">
        <is>
          <t xml:space="preserve">Customizing - Aufruf/ Verwendung seitens Anwendungsbeteuer </t>
        </is>
      </c>
    </row>
    <row r="2722">
      <c r="A2722" t="inlineStr">
        <is>
          <t>OIOF</t>
        </is>
      </c>
      <c r="B2722" t="inlineStr">
        <is>
          <t>Kalkulationsparameter</t>
        </is>
      </c>
      <c r="C2722" t="inlineStr">
        <is>
          <t>PM</t>
        </is>
      </c>
      <c r="D2722" s="5" t="n">
        <v>2</v>
      </c>
      <c r="E2722" t="inlineStr">
        <is>
          <t>DIALOG</t>
        </is>
      </c>
      <c r="F2722">
        <f>IF(ISERROR(VLOOKUP(Transaktionen[[#This Row],[Transaktionen]],BTT[Verwendete Transaktion (Pflichtauswahl)],1,FALSE)),"nein","ja")</f>
        <v/>
      </c>
      <c r="G2722" t="inlineStr">
        <is>
          <t xml:space="preserve">Customizing - Aufruf/ Verwendung seitens Anwendungsbeteuer </t>
        </is>
      </c>
    </row>
    <row r="2723">
      <c r="A2723" t="inlineStr">
        <is>
          <t>OIOJ</t>
        </is>
      </c>
      <c r="B2723" t="inlineStr">
        <is>
          <t>Parameter Objektinfo zu Auftragsart</t>
        </is>
      </c>
      <c r="C2723" t="inlineStr">
        <is>
          <t>PM</t>
        </is>
      </c>
      <c r="D2723" s="5" t="n">
        <v>54</v>
      </c>
      <c r="E2723" t="inlineStr">
        <is>
          <t>DIALOG</t>
        </is>
      </c>
      <c r="F2723">
        <f>IF(ISERROR(VLOOKUP(Transaktionen[[#This Row],[Transaktionen]],BTT[Verwendete Transaktion (Pflichtauswahl)],1,FALSE)),"nein","ja")</f>
        <v/>
      </c>
      <c r="G2723" t="inlineStr">
        <is>
          <t xml:space="preserve">Customizing - Aufruf/ Verwendung seitens Anwendungsbeteuer </t>
        </is>
      </c>
    </row>
    <row r="2724">
      <c r="A2724" t="inlineStr">
        <is>
          <t>OIOK</t>
        </is>
      </c>
      <c r="B2724" t="inlineStr">
        <is>
          <t>Kontierungsregeln</t>
        </is>
      </c>
      <c r="C2724" t="inlineStr">
        <is>
          <t>PM</t>
        </is>
      </c>
      <c r="D2724" s="5" t="n">
        <v>14</v>
      </c>
      <c r="E2724" t="inlineStr">
        <is>
          <t>DIALOG</t>
        </is>
      </c>
      <c r="F2724">
        <f>IF(ISERROR(VLOOKUP(Transaktionen[[#This Row],[Transaktionen]],BTT[Verwendete Transaktion (Pflichtauswahl)],1,FALSE)),"nein","ja")</f>
        <v/>
      </c>
      <c r="G2724" t="inlineStr">
        <is>
          <t xml:space="preserve">Customizing - Aufruf/ Verwendung seitens Anwendungsbeteuer </t>
        </is>
      </c>
    </row>
    <row r="2725">
      <c r="A2725" t="inlineStr">
        <is>
          <t>OIOM</t>
        </is>
      </c>
      <c r="B2725" t="inlineStr">
        <is>
          <t>Zuord. Partnerschema zur Auftragsart</t>
        </is>
      </c>
      <c r="C2725" t="inlineStr">
        <is>
          <t>PM</t>
        </is>
      </c>
      <c r="D2725" s="5" t="n">
        <v>114</v>
      </c>
      <c r="E2725" t="inlineStr">
        <is>
          <t>DIALOG</t>
        </is>
      </c>
      <c r="F2725">
        <f>IF(ISERROR(VLOOKUP(Transaktionen[[#This Row],[Transaktionen]],BTT[Verwendete Transaktion (Pflichtauswahl)],1,FALSE)),"nein","ja")</f>
        <v/>
      </c>
      <c r="G2725" t="inlineStr">
        <is>
          <t xml:space="preserve">Customizing - Aufruf/ Verwendung seitens Anwendungsbeteuer </t>
        </is>
      </c>
    </row>
    <row r="2726">
      <c r="A2726" t="inlineStr">
        <is>
          <t>OION</t>
        </is>
      </c>
      <c r="B2726" t="inlineStr">
        <is>
          <t>Nummernkreise Aufträge</t>
        </is>
      </c>
      <c r="C2726" t="inlineStr">
        <is>
          <t>PM</t>
        </is>
      </c>
      <c r="D2726" s="5" t="n">
        <v>54</v>
      </c>
      <c r="E2726" t="inlineStr">
        <is>
          <t>DIALOG</t>
        </is>
      </c>
      <c r="F2726">
        <f>IF(ISERROR(VLOOKUP(Transaktionen[[#This Row],[Transaktionen]],BTT[Verwendete Transaktion (Pflichtauswahl)],1,FALSE)),"nein","ja")</f>
        <v/>
      </c>
      <c r="G2726" t="inlineStr">
        <is>
          <t xml:space="preserve">Customizing - Aufruf/ Verwendung seitens Anwendungsbeteuer </t>
        </is>
      </c>
    </row>
    <row r="2727">
      <c r="A2727" t="inlineStr">
        <is>
          <t>OIOR</t>
        </is>
      </c>
      <c r="B2727" t="inlineStr">
        <is>
          <t>Rückmeldung Auftrag</t>
        </is>
      </c>
      <c r="C2727" t="inlineStr">
        <is>
          <t>PM</t>
        </is>
      </c>
      <c r="D2727" s="5" t="n">
        <v>2</v>
      </c>
      <c r="E2727" t="inlineStr">
        <is>
          <t>DIALOG</t>
        </is>
      </c>
      <c r="F2727">
        <f>IF(ISERROR(VLOOKUP(Transaktionen[[#This Row],[Transaktionen]],BTT[Verwendete Transaktion (Pflichtauswahl)],1,FALSE)),"nein","ja")</f>
        <v/>
      </c>
      <c r="G2727" t="inlineStr">
        <is>
          <t xml:space="preserve">Customizing - Aufruf/ Verwendung seitens Anwendungsbeteuer </t>
        </is>
      </c>
    </row>
    <row r="2728">
      <c r="A2728" t="inlineStr">
        <is>
          <t>OIOS</t>
        </is>
      </c>
      <c r="B2728" t="inlineStr">
        <is>
          <t>Vorschlag Planungskennzeichen</t>
        </is>
      </c>
      <c r="C2728" t="inlineStr">
        <is>
          <t>PM</t>
        </is>
      </c>
      <c r="D2728" s="5" t="n">
        <v>10</v>
      </c>
      <c r="E2728" t="inlineStr">
        <is>
          <t>DIALOG</t>
        </is>
      </c>
      <c r="F2728">
        <f>IF(ISERROR(VLOOKUP(Transaktionen[[#This Row],[Transaktionen]],BTT[Verwendete Transaktion (Pflichtauswahl)],1,FALSE)),"nein","ja")</f>
        <v/>
      </c>
      <c r="G2728" t="inlineStr">
        <is>
          <t xml:space="preserve">Customizing - Aufruf/ Verwendung seitens Anwendungsbeteuer </t>
        </is>
      </c>
    </row>
    <row r="2729">
      <c r="A2729" t="inlineStr">
        <is>
          <t>OIOT</t>
        </is>
      </c>
      <c r="B2729" t="inlineStr">
        <is>
          <t>Terminierungsart</t>
        </is>
      </c>
      <c r="C2729" t="inlineStr">
        <is>
          <t>PM</t>
        </is>
      </c>
      <c r="D2729" s="5" t="n">
        <v>4</v>
      </c>
      <c r="E2729" t="inlineStr">
        <is>
          <t>DIALOG</t>
        </is>
      </c>
      <c r="F2729">
        <f>IF(ISERROR(VLOOKUP(Transaktionen[[#This Row],[Transaktionen]],BTT[Verwendete Transaktion (Pflichtauswahl)],1,FALSE)),"nein","ja")</f>
        <v/>
      </c>
      <c r="G2729" t="inlineStr">
        <is>
          <t xml:space="preserve">Customizing - Aufruf/ Verwendung seitens Anwendungsbeteuer </t>
        </is>
      </c>
    </row>
    <row r="2730">
      <c r="A2730" t="inlineStr">
        <is>
          <t>OIP1</t>
        </is>
      </c>
      <c r="B2730" t="inlineStr">
        <is>
          <t>Pflege Planprofil InvProgramm</t>
        </is>
      </c>
      <c r="C2730" t="inlineStr">
        <is>
          <t>IM</t>
        </is>
      </c>
      <c r="D2730" s="5" t="n">
        <v>4</v>
      </c>
      <c r="E2730" t="inlineStr"/>
      <c r="F2730">
        <f>IF(ISERROR(VLOOKUP(Transaktionen[[#This Row],[Transaktionen]],BTT[Verwendete Transaktion (Pflichtauswahl)],1,FALSE)),"nein","ja")</f>
        <v/>
      </c>
    </row>
    <row r="2731">
      <c r="A2731" t="inlineStr">
        <is>
          <t>OIPK</t>
        </is>
      </c>
      <c r="B2731" t="inlineStr">
        <is>
          <t>Strukturkennzeichen Tech.Platz</t>
        </is>
      </c>
      <c r="C2731" t="inlineStr">
        <is>
          <t>PM</t>
        </is>
      </c>
      <c r="D2731" s="5" t="n">
        <v>38</v>
      </c>
      <c r="E2731" t="inlineStr">
        <is>
          <t>DIALOG</t>
        </is>
      </c>
      <c r="F2731">
        <f>IF(ISERROR(VLOOKUP(Transaktionen[[#This Row],[Transaktionen]],BTT[Verwendete Transaktion (Pflichtauswahl)],1,FALSE)),"nein","ja")</f>
        <v/>
      </c>
    </row>
    <row r="2732">
      <c r="A2732" t="inlineStr">
        <is>
          <t>OIR6</t>
        </is>
      </c>
      <c r="B2732" t="inlineStr">
        <is>
          <t>Feldauswahl Partnerart Planstelle</t>
        </is>
      </c>
      <c r="C2732" t="inlineStr">
        <is>
          <t>PM</t>
        </is>
      </c>
      <c r="D2732" s="5" t="n">
        <v>2</v>
      </c>
      <c r="E2732" t="inlineStr"/>
      <c r="F2732">
        <f>IF(ISERROR(VLOOKUP(Transaktionen[[#This Row],[Transaktionen]],BTT[Verwendete Transaktion (Pflichtauswahl)],1,FALSE)),"nein","ja")</f>
        <v/>
      </c>
      <c r="G2732" t="inlineStr">
        <is>
          <t xml:space="preserve">Customizing - Aufruf/ Verwendung seitens Anwendungsbeteuer </t>
        </is>
      </c>
    </row>
    <row r="2733">
      <c r="A2733" t="inlineStr">
        <is>
          <t>OIS2</t>
        </is>
      </c>
      <c r="B2733" t="inlineStr">
        <is>
          <t>Serialnummernprofil pflegen</t>
        </is>
      </c>
      <c r="C2733" t="inlineStr">
        <is>
          <t>PM</t>
        </is>
      </c>
      <c r="D2733" s="5" t="n">
        <v>22</v>
      </c>
      <c r="E2733" t="inlineStr">
        <is>
          <t>DIALOG</t>
        </is>
      </c>
      <c r="F2733">
        <f>IF(ISERROR(VLOOKUP(Transaktionen[[#This Row],[Transaktionen]],BTT[Verwendete Transaktion (Pflichtauswahl)],1,FALSE)),"nein","ja")</f>
        <v/>
      </c>
    </row>
    <row r="2734">
      <c r="A2734" t="inlineStr">
        <is>
          <t>OISD</t>
        </is>
      </c>
      <c r="B2734" t="inlineStr">
        <is>
          <t>Generierung PM-Auftraege aus dem SD</t>
        </is>
      </c>
      <c r="C2734" t="inlineStr">
        <is>
          <t>CS</t>
        </is>
      </c>
      <c r="D2734" s="5" t="n">
        <v>579</v>
      </c>
      <c r="E2734" t="inlineStr">
        <is>
          <t>DIALOG</t>
        </is>
      </c>
      <c r="F2734">
        <f>IF(ISERROR(VLOOKUP(Transaktionen[[#This Row],[Transaktionen]],BTT[Verwendete Transaktion (Pflichtauswahl)],1,FALSE)),"nein","ja")</f>
        <v/>
      </c>
    </row>
    <row r="2735">
      <c r="A2735" t="inlineStr">
        <is>
          <t>OITA</t>
        </is>
      </c>
      <c r="B2735" t="inlineStr">
        <is>
          <t>Investitionsprofil</t>
        </is>
      </c>
      <c r="C2735" t="inlineStr">
        <is>
          <t>IM</t>
        </is>
      </c>
      <c r="D2735" s="5" t="n">
        <v>34</v>
      </c>
      <c r="E2735" t="inlineStr"/>
      <c r="F2735">
        <f>IF(ISERROR(VLOOKUP(Transaktionen[[#This Row],[Transaktionen]],BTT[Verwendete Transaktion (Pflichtauswahl)],1,FALSE)),"nein","ja")</f>
        <v/>
      </c>
    </row>
    <row r="2736">
      <c r="A2736" t="inlineStr">
        <is>
          <t>OITB</t>
        </is>
      </c>
      <c r="B2736" t="inlineStr">
        <is>
          <t>Inv.Profil - AiB je Urspr.Zuordn.</t>
        </is>
      </c>
      <c r="C2736" t="inlineStr">
        <is>
          <t>IM</t>
        </is>
      </c>
      <c r="D2736" s="5" t="inlineStr"/>
      <c r="E2736" t="inlineStr"/>
      <c r="F2736">
        <f>IF(ISERROR(VLOOKUP(Transaktionen[[#This Row],[Transaktionen]],BTT[Verwendete Transaktion (Pflichtauswahl)],1,FALSE)),"nein","ja")</f>
        <v/>
      </c>
      <c r="G2736" t="inlineStr">
        <is>
          <t>in neuester Auswertung von Steffen nicht mehr vorhanden</t>
        </is>
      </c>
    </row>
    <row r="2737">
      <c r="A2737" t="inlineStr">
        <is>
          <t>OITM1</t>
        </is>
      </c>
      <c r="B2737" t="inlineStr">
        <is>
          <t>Kundenbezeichnung Userfeld 1</t>
        </is>
      </c>
      <c r="C2737" t="inlineStr">
        <is>
          <t>IM</t>
        </is>
      </c>
      <c r="D2737" s="5" t="n">
        <v>20</v>
      </c>
      <c r="E2737" t="inlineStr">
        <is>
          <t>DIALOG</t>
        </is>
      </c>
      <c r="F2737">
        <f>IF(ISERROR(VLOOKUP(Transaktionen[[#This Row],[Transaktionen]],BTT[Verwendete Transaktion (Pflichtauswahl)],1,FALSE)),"nein","ja")</f>
        <v/>
      </c>
    </row>
    <row r="2738">
      <c r="A2738" t="inlineStr">
        <is>
          <t>OIVC</t>
        </is>
      </c>
      <c r="B2738" t="inlineStr">
        <is>
          <t>Prüfreport für Wertkategorien</t>
        </is>
      </c>
      <c r="C2738" t="inlineStr">
        <is>
          <t>PM</t>
        </is>
      </c>
      <c r="D2738" s="5" t="n">
        <v>1059</v>
      </c>
      <c r="E2738" t="inlineStr">
        <is>
          <t>DIALOG</t>
        </is>
      </c>
      <c r="F2738">
        <f>IF(ISERROR(VLOOKUP(Transaktionen[[#This Row],[Transaktionen]],BTT[Verwendete Transaktion (Pflichtauswahl)],1,FALSE)),"nein","ja")</f>
        <v/>
      </c>
      <c r="G2738" t="inlineStr">
        <is>
          <t xml:space="preserve">Customizing - Aufruf/ Verwendung seitens Anwendungsbeteuer </t>
        </is>
      </c>
    </row>
    <row r="2739">
      <c r="A2739" t="inlineStr">
        <is>
          <t>OIW0</t>
        </is>
      </c>
      <c r="B2739" t="inlineStr">
        <is>
          <t>Detailinformation (Wartungsplan)</t>
        </is>
      </c>
      <c r="C2739" t="inlineStr">
        <is>
          <t>PM</t>
        </is>
      </c>
      <c r="D2739" s="5" t="n">
        <v>2</v>
      </c>
      <c r="E2739" t="inlineStr"/>
      <c r="F2739">
        <f>IF(ISERROR(VLOOKUP(Transaktionen[[#This Row],[Transaktionen]],BTT[Verwendete Transaktion (Pflichtauswahl)],1,FALSE)),"nein","ja")</f>
        <v/>
      </c>
      <c r="G2739" t="inlineStr">
        <is>
          <t xml:space="preserve">Customizing - Aufruf/ Verwendung seitens Anwendungsbeteuer </t>
        </is>
      </c>
    </row>
    <row r="2740">
      <c r="A2740" t="inlineStr">
        <is>
          <t>OIWM</t>
        </is>
      </c>
      <c r="B2740" t="inlineStr">
        <is>
          <t>Komponente Strukturdarstellung</t>
        </is>
      </c>
      <c r="C2740" t="inlineStr">
        <is>
          <t>PM</t>
        </is>
      </c>
      <c r="D2740" s="5" t="n">
        <v>6</v>
      </c>
      <c r="E2740" t="inlineStr"/>
      <c r="F2740">
        <f>IF(ISERROR(VLOOKUP(Transaktionen[[#This Row],[Transaktionen]],BTT[Verwendete Transaktion (Pflichtauswahl)],1,FALSE)),"nein","ja")</f>
        <v/>
      </c>
      <c r="G2740" t="inlineStr">
        <is>
          <t xml:space="preserve">Customizing - Aufruf/ Verwendung seitens Anwendungsbeteuer </t>
        </is>
      </c>
    </row>
    <row r="2741">
      <c r="A2741" t="inlineStr">
        <is>
          <t>OIXW</t>
        </is>
      </c>
      <c r="B2741" t="inlineStr">
        <is>
          <t>Auftragsliste (mehrst.) - Auftrag</t>
        </is>
      </c>
      <c r="C2741" t="inlineStr">
        <is>
          <t>PM</t>
        </is>
      </c>
      <c r="D2741" s="5" t="n">
        <v>2</v>
      </c>
      <c r="E2741" t="inlineStr"/>
      <c r="F2741">
        <f>IF(ISERROR(VLOOKUP(Transaktionen[[#This Row],[Transaktionen]],BTT[Verwendete Transaktion (Pflichtauswahl)],1,FALSE)),"nein","ja")</f>
        <v/>
      </c>
      <c r="G2741" t="inlineStr">
        <is>
          <t xml:space="preserve">Customizing - Aufruf/ Verwendung seitens Anwendungsbeteuer </t>
        </is>
      </c>
    </row>
    <row r="2742">
      <c r="A2742" t="inlineStr">
        <is>
          <t>OIYL</t>
        </is>
      </c>
      <c r="B2742" t="inlineStr">
        <is>
          <t>Detailinformation (Auftragsvorgang)</t>
        </is>
      </c>
      <c r="C2742" t="inlineStr">
        <is>
          <t>PM</t>
        </is>
      </c>
      <c r="D2742" s="5" t="n">
        <v>2</v>
      </c>
      <c r="E2742" t="inlineStr">
        <is>
          <t>DIALOG</t>
        </is>
      </c>
      <c r="F2742">
        <f>IF(ISERROR(VLOOKUP(Transaktionen[[#This Row],[Transaktionen]],BTT[Verwendete Transaktion (Pflichtauswahl)],1,FALSE)),"nein","ja")</f>
        <v/>
      </c>
      <c r="G2742" t="inlineStr">
        <is>
          <t xml:space="preserve">Customizing - Aufruf/ Verwendung seitens Anwendungsbeteuer </t>
        </is>
      </c>
    </row>
    <row r="2743">
      <c r="A2743" t="inlineStr">
        <is>
          <t>OK02</t>
        </is>
      </c>
      <c r="B2743" t="inlineStr">
        <is>
          <t>Statusschemata pflegen</t>
        </is>
      </c>
      <c r="C2743" t="inlineStr">
        <is>
          <t>CO-OM</t>
        </is>
      </c>
      <c r="D2743" s="5" t="n">
        <v>3154</v>
      </c>
      <c r="E2743" t="inlineStr">
        <is>
          <t>DIALOG</t>
        </is>
      </c>
      <c r="F2743">
        <f>IF(ISERROR(VLOOKUP(Transaktionen[[#This Row],[Transaktionen]],BTT[Verwendete Transaktion (Pflichtauswahl)],1,FALSE)),"nein","ja")</f>
        <v/>
      </c>
      <c r="G2743" t="inlineStr">
        <is>
          <t>Customizing</t>
        </is>
      </c>
    </row>
    <row r="2744">
      <c r="A2744" t="inlineStr">
        <is>
          <t>OK11</t>
        </is>
      </c>
      <c r="B2744" t="inlineStr">
        <is>
          <t>Nummernkreise K.planung,Budgetierung</t>
        </is>
      </c>
      <c r="C2744" t="inlineStr">
        <is>
          <t>CO-OM</t>
        </is>
      </c>
      <c r="D2744" s="5" t="n">
        <v>40</v>
      </c>
      <c r="E2744" t="inlineStr">
        <is>
          <t>DIALOG</t>
        </is>
      </c>
      <c r="F2744">
        <f>IF(ISERROR(VLOOKUP(Transaktionen[[#This Row],[Transaktionen]],BTT[Verwendete Transaktion (Pflichtauswahl)],1,FALSE)),"nein","ja")</f>
        <v/>
      </c>
    </row>
    <row r="2745">
      <c r="A2745" t="inlineStr">
        <is>
          <t>OK17</t>
        </is>
      </c>
      <c r="B2745" t="inlineStr">
        <is>
          <t>Abstimmledger: Kontenfindung</t>
        </is>
      </c>
      <c r="C2745" t="inlineStr">
        <is>
          <t>CO-OM</t>
        </is>
      </c>
      <c r="D2745" s="5" t="n">
        <v>76</v>
      </c>
      <c r="E2745" t="inlineStr">
        <is>
          <t>DIALOG</t>
        </is>
      </c>
      <c r="F2745">
        <f>IF(ISERROR(VLOOKUP(Transaktionen[[#This Row],[Transaktionen]],BTT[Verwendete Transaktion (Pflichtauswahl)],1,FALSE)),"nein","ja")</f>
        <v/>
      </c>
      <c r="G2745" t="inlineStr">
        <is>
          <t>Customizing</t>
        </is>
      </c>
    </row>
    <row r="2746">
      <c r="A2746" t="inlineStr">
        <is>
          <t>OK60</t>
        </is>
      </c>
      <c r="B2746" t="inlineStr">
        <is>
          <t>Nummernkreise Int.Rew.Beleg pflegen</t>
        </is>
      </c>
      <c r="C2746" t="inlineStr">
        <is>
          <t>CO-OM</t>
        </is>
      </c>
      <c r="D2746" s="5" t="n">
        <v>30</v>
      </c>
      <c r="E2746" t="inlineStr">
        <is>
          <t>DIALOG</t>
        </is>
      </c>
      <c r="F2746">
        <f>IF(ISERROR(VLOOKUP(Transaktionen[[#This Row],[Transaktionen]],BTT[Verwendete Transaktion (Pflichtauswahl)],1,FALSE)),"nein","ja")</f>
        <v/>
      </c>
    </row>
    <row r="2747">
      <c r="A2747" t="inlineStr">
        <is>
          <t>OKB2</t>
        </is>
      </c>
      <c r="B2747" t="inlineStr">
        <is>
          <t>Übernahme Sachk.: Voreinst. pflegen</t>
        </is>
      </c>
      <c r="C2747" t="inlineStr">
        <is>
          <t>CO-OM</t>
        </is>
      </c>
      <c r="D2747" s="5" t="n">
        <v>27</v>
      </c>
      <c r="E2747" t="inlineStr">
        <is>
          <t>DIALOG</t>
        </is>
      </c>
      <c r="F2747">
        <f>IF(ISERROR(VLOOKUP(Transaktionen[[#This Row],[Transaktionen]],BTT[Verwendete Transaktion (Pflichtauswahl)],1,FALSE)),"nein","ja")</f>
        <v/>
      </c>
    </row>
    <row r="2748">
      <c r="A2748" t="inlineStr">
        <is>
          <t>OKB3</t>
        </is>
      </c>
      <c r="B2748" t="inlineStr">
        <is>
          <t>Batch Input für Kostenarten erzeugen</t>
        </is>
      </c>
      <c r="C2748" t="inlineStr">
        <is>
          <t>CO-OM</t>
        </is>
      </c>
      <c r="D2748" s="5" t="inlineStr"/>
      <c r="E2748" t="inlineStr"/>
      <c r="F2748">
        <f>IF(ISERROR(VLOOKUP(Transaktionen[[#This Row],[Transaktionen]],BTT[Verwendete Transaktion (Pflichtauswahl)],1,FALSE)),"nein","ja")</f>
        <v/>
      </c>
      <c r="G2748" t="inlineStr">
        <is>
          <t>Customizing</t>
        </is>
      </c>
    </row>
    <row r="2749">
      <c r="A2749" t="inlineStr">
        <is>
          <t>OKB9</t>
        </is>
      </c>
      <c r="B2749" t="inlineStr">
        <is>
          <t>Autom. Kontierungsfindung ändern</t>
        </is>
      </c>
      <c r="C2749" t="inlineStr">
        <is>
          <t>CO-OM</t>
        </is>
      </c>
      <c r="D2749" s="5" t="n">
        <v>550</v>
      </c>
      <c r="E2749" t="inlineStr">
        <is>
          <t>DIALOG</t>
        </is>
      </c>
      <c r="F2749">
        <f>IF(ISERROR(VLOOKUP(Transaktionen[[#This Row],[Transaktionen]],BTT[Verwendete Transaktion (Pflichtauswahl)],1,FALSE)),"nein","ja")</f>
        <v/>
      </c>
      <c r="G2749" t="inlineStr">
        <is>
          <t>Customizing</t>
        </is>
      </c>
    </row>
    <row r="2750">
      <c r="A2750" t="inlineStr">
        <is>
          <t>OKBA</t>
        </is>
      </c>
      <c r="B2750" t="inlineStr">
        <is>
          <t>Belege Finanzwesen ins CO übernehmen</t>
        </is>
      </c>
      <c r="C2750" t="inlineStr">
        <is>
          <t>CO-OM</t>
        </is>
      </c>
      <c r="D2750" s="5" t="inlineStr"/>
      <c r="E2750" t="inlineStr"/>
      <c r="F2750">
        <f>IF(ISERROR(VLOOKUP(Transaktionen[[#This Row],[Transaktionen]],BTT[Verwendete Transaktion (Pflichtauswahl)],1,FALSE)),"nein","ja")</f>
        <v/>
      </c>
      <c r="G2750" t="inlineStr">
        <is>
          <t>Customizing</t>
        </is>
      </c>
    </row>
    <row r="2751">
      <c r="A2751" t="inlineStr">
        <is>
          <t>OKC1</t>
        </is>
      </c>
      <c r="B2751" t="inlineStr">
        <is>
          <t>CO-Vorgänge anzeigen</t>
        </is>
      </c>
      <c r="C2751" t="inlineStr">
        <is>
          <t>CO-OM</t>
        </is>
      </c>
      <c r="D2751" s="5" t="n">
        <v>36</v>
      </c>
      <c r="E2751" t="inlineStr">
        <is>
          <t>DIALOG</t>
        </is>
      </c>
      <c r="F2751">
        <f>IF(ISERROR(VLOOKUP(Transaktionen[[#This Row],[Transaktionen]],BTT[Verwendete Transaktion (Pflichtauswahl)],1,FALSE)),"nein","ja")</f>
        <v/>
      </c>
      <c r="G2751" t="inlineStr">
        <is>
          <t>Customizing</t>
        </is>
      </c>
    </row>
    <row r="2752">
      <c r="A2752" t="inlineStr">
        <is>
          <t>OKC7</t>
        </is>
      </c>
      <c r="B2752" t="inlineStr">
        <is>
          <t>Validierung definieren</t>
        </is>
      </c>
      <c r="C2752" t="inlineStr">
        <is>
          <t>CO-OM</t>
        </is>
      </c>
      <c r="D2752" s="5" t="n">
        <v>1121</v>
      </c>
      <c r="E2752" t="inlineStr">
        <is>
          <t>DIALOG</t>
        </is>
      </c>
      <c r="F2752">
        <f>IF(ISERROR(VLOOKUP(Transaktionen[[#This Row],[Transaktionen]],BTT[Verwendete Transaktion (Pflichtauswahl)],1,FALSE)),"nein","ja")</f>
        <v/>
      </c>
      <c r="G2752" t="inlineStr">
        <is>
          <t>Customizing</t>
        </is>
      </c>
    </row>
    <row r="2753">
      <c r="A2753" t="inlineStr">
        <is>
          <t>OKE5</t>
        </is>
      </c>
      <c r="B2753" t="inlineStr">
        <is>
          <t>Einst. Organisation transportieren</t>
        </is>
      </c>
      <c r="C2753" t="inlineStr">
        <is>
          <t>CO-OM</t>
        </is>
      </c>
      <c r="D2753" s="5" t="inlineStr"/>
      <c r="E2753" t="inlineStr"/>
      <c r="F2753">
        <f>IF(ISERROR(VLOOKUP(Transaktionen[[#This Row],[Transaktionen]],BTT[Verwendete Transaktion (Pflichtauswahl)],1,FALSE)),"nein","ja")</f>
        <v/>
      </c>
      <c r="G2753" t="inlineStr">
        <is>
          <t>Customizing</t>
        </is>
      </c>
    </row>
    <row r="2754">
      <c r="A2754" t="inlineStr">
        <is>
          <t>OKE6</t>
        </is>
      </c>
      <c r="B2754" t="inlineStr">
        <is>
          <t>Einst. zu Stammdaten transportieren</t>
        </is>
      </c>
      <c r="C2754" t="inlineStr">
        <is>
          <t>CO-OM</t>
        </is>
      </c>
      <c r="D2754" s="5" t="inlineStr"/>
      <c r="E2754" t="inlineStr"/>
      <c r="F2754">
        <f>IF(ISERROR(VLOOKUP(Transaktionen[[#This Row],[Transaktionen]],BTT[Verwendete Transaktion (Pflichtauswahl)],1,FALSE)),"nein","ja")</f>
        <v/>
      </c>
      <c r="G2754" t="inlineStr">
        <is>
          <t>Customizing</t>
        </is>
      </c>
    </row>
    <row r="2755">
      <c r="A2755" t="inlineStr">
        <is>
          <t>OKEN</t>
        </is>
      </c>
      <c r="B2755" t="inlineStr">
        <is>
          <t>Standardhierarchie anzeigen</t>
        </is>
      </c>
      <c r="C2755" t="inlineStr">
        <is>
          <t>CO-OM</t>
        </is>
      </c>
      <c r="D2755" s="5" t="inlineStr"/>
      <c r="E2755" t="inlineStr"/>
      <c r="F2755">
        <f>IF(ISERROR(VLOOKUP(Transaktionen[[#This Row],[Transaktionen]],BTT[Verwendete Transaktion (Pflichtauswahl)],1,FALSE)),"nein","ja")</f>
        <v/>
      </c>
      <c r="G2755" t="inlineStr">
        <is>
          <t>Customizing</t>
        </is>
      </c>
    </row>
    <row r="2756">
      <c r="A2756" t="inlineStr">
        <is>
          <t>OKENN</t>
        </is>
      </c>
      <c r="B2756" t="inlineStr">
        <is>
          <t>Standardhierarchie anzeigen</t>
        </is>
      </c>
      <c r="C2756" t="inlineStr">
        <is>
          <t>CO-OM</t>
        </is>
      </c>
      <c r="D2756" s="5" t="n">
        <v>346</v>
      </c>
      <c r="E2756" t="inlineStr">
        <is>
          <t>DIALOG</t>
        </is>
      </c>
      <c r="F2756">
        <f>IF(ISERROR(VLOOKUP(Transaktionen[[#This Row],[Transaktionen]],BTT[Verwendete Transaktion (Pflichtauswahl)],1,FALSE)),"nein","ja")</f>
        <v/>
      </c>
      <c r="G2756" t="inlineStr">
        <is>
          <t>Customizing</t>
        </is>
      </c>
    </row>
    <row r="2757">
      <c r="A2757" t="inlineStr">
        <is>
          <t>OKEON</t>
        </is>
      </c>
      <c r="B2757" t="inlineStr">
        <is>
          <t>Standardhierarchie ändern</t>
        </is>
      </c>
      <c r="C2757" t="inlineStr">
        <is>
          <t>CO-OM</t>
        </is>
      </c>
      <c r="D2757" s="5" t="n">
        <v>520</v>
      </c>
      <c r="E2757" t="inlineStr">
        <is>
          <t>DIALOG</t>
        </is>
      </c>
      <c r="F2757">
        <f>IF(ISERROR(VLOOKUP(Transaktionen[[#This Row],[Transaktionen]],BTT[Verwendete Transaktion (Pflichtauswahl)],1,FALSE)),"nein","ja")</f>
        <v/>
      </c>
      <c r="G2757" t="inlineStr">
        <is>
          <t>Customizing</t>
        </is>
      </c>
    </row>
    <row r="2758">
      <c r="A2758" t="inlineStr">
        <is>
          <t>OKEQ</t>
        </is>
      </c>
      <c r="B2758" t="inlineStr">
        <is>
          <t>Versionen (allgemein) pflegen</t>
        </is>
      </c>
      <c r="C2758" t="inlineStr">
        <is>
          <t>CO-OM</t>
        </is>
      </c>
      <c r="D2758" s="5" t="inlineStr"/>
      <c r="E2758" t="inlineStr"/>
      <c r="F2758">
        <f>IF(ISERROR(VLOOKUP(Transaktionen[[#This Row],[Transaktionen]],BTT[Verwendete Transaktion (Pflichtauswahl)],1,FALSE)),"nein","ja")</f>
        <v/>
      </c>
      <c r="G2758" t="inlineStr">
        <is>
          <t>Customizing</t>
        </is>
      </c>
    </row>
    <row r="2759">
      <c r="A2759" t="inlineStr">
        <is>
          <t>OKET</t>
        </is>
      </c>
      <c r="B2759" t="inlineStr">
        <is>
          <t>Einstellung. Tarifermittlung pflegen</t>
        </is>
      </c>
      <c r="C2759" t="inlineStr">
        <is>
          <t>CO-OM</t>
        </is>
      </c>
      <c r="D2759" s="5" t="inlineStr"/>
      <c r="E2759" t="inlineStr"/>
      <c r="F2759">
        <f>IF(ISERROR(VLOOKUP(Transaktionen[[#This Row],[Transaktionen]],BTT[Verwendete Transaktion (Pflichtauswahl)],1,FALSE)),"nein","ja")</f>
        <v/>
      </c>
      <c r="G2759" t="inlineStr">
        <is>
          <t>Customizing</t>
        </is>
      </c>
    </row>
    <row r="2760">
      <c r="A2760" t="inlineStr">
        <is>
          <t>OKEU</t>
        </is>
      </c>
      <c r="B2760" t="inlineStr">
        <is>
          <t>Ursprungsschema ändern</t>
        </is>
      </c>
      <c r="C2760" t="inlineStr">
        <is>
          <t>CO-OM</t>
        </is>
      </c>
      <c r="D2760" s="5" t="n">
        <v>515</v>
      </c>
      <c r="E2760" t="inlineStr">
        <is>
          <t>DIALOG</t>
        </is>
      </c>
      <c r="F2760">
        <f>IF(ISERROR(VLOOKUP(Transaktionen[[#This Row],[Transaktionen]],BTT[Verwendete Transaktion (Pflichtauswahl)],1,FALSE)),"nein","ja")</f>
        <v/>
      </c>
      <c r="G2760" t="inlineStr">
        <is>
          <t>Customizing</t>
        </is>
      </c>
    </row>
    <row r="2761">
      <c r="A2761" t="inlineStr">
        <is>
          <t>OKG1</t>
        </is>
      </c>
      <c r="B2761" t="inlineStr">
        <is>
          <t>Abgrenzungsschlüssel</t>
        </is>
      </c>
      <c r="C2761" t="inlineStr">
        <is>
          <t>CO-PC</t>
        </is>
      </c>
      <c r="D2761" s="5" t="n">
        <v>6</v>
      </c>
      <c r="E2761" t="inlineStr">
        <is>
          <t>DIALOG</t>
        </is>
      </c>
      <c r="F2761">
        <f>IF(ISERROR(VLOOKUP(Transaktionen[[#This Row],[Transaktionen]],BTT[Verwendete Transaktion (Pflichtauswahl)],1,FALSE)),"nein","ja")</f>
        <v/>
      </c>
    </row>
    <row r="2762">
      <c r="A2762" t="inlineStr">
        <is>
          <t>OKG4</t>
        </is>
      </c>
      <c r="B2762" t="inlineStr">
        <is>
          <t>Fortschreibung Ergebnisermittlung</t>
        </is>
      </c>
      <c r="C2762" t="inlineStr">
        <is>
          <t>CO-PC</t>
        </is>
      </c>
      <c r="D2762" s="5" t="n">
        <v>18</v>
      </c>
      <c r="E2762" t="inlineStr"/>
      <c r="F2762">
        <f>IF(ISERROR(VLOOKUP(Transaktionen[[#This Row],[Transaktionen]],BTT[Verwendete Transaktion (Pflichtauswahl)],1,FALSE)),"nein","ja")</f>
        <v/>
      </c>
    </row>
    <row r="2763">
      <c r="A2763" t="inlineStr">
        <is>
          <t>OKG8</t>
        </is>
      </c>
      <c r="B2763" t="inlineStr">
        <is>
          <t>Buchungsregeln Abgrenzungsdaten</t>
        </is>
      </c>
      <c r="C2763" t="inlineStr">
        <is>
          <t>CO-PC</t>
        </is>
      </c>
      <c r="D2763" s="5" t="n">
        <v>18</v>
      </c>
      <c r="E2763" t="inlineStr"/>
      <c r="F2763">
        <f>IF(ISERROR(VLOOKUP(Transaktionen[[#This Row],[Transaktionen]],BTT[Verwendete Transaktion (Pflichtauswahl)],1,FALSE)),"nein","ja")</f>
        <v/>
      </c>
    </row>
    <row r="2764">
      <c r="A2764" t="inlineStr">
        <is>
          <t>OKG9</t>
        </is>
      </c>
      <c r="B2764" t="inlineStr">
        <is>
          <t>Abgrenzungsversionen WIP</t>
        </is>
      </c>
      <c r="C2764" t="inlineStr">
        <is>
          <t>CO-PC</t>
        </is>
      </c>
      <c r="D2764" s="5" t="n">
        <v>6</v>
      </c>
      <c r="E2764" t="inlineStr"/>
      <c r="F2764">
        <f>IF(ISERROR(VLOOKUP(Transaktionen[[#This Row],[Transaktionen]],BTT[Verwendete Transaktion (Pflichtauswahl)],1,FALSE)),"nein","ja")</f>
        <v/>
      </c>
    </row>
    <row r="2765">
      <c r="A2765" t="inlineStr">
        <is>
          <t>OKGA</t>
        </is>
      </c>
      <c r="B2765" t="inlineStr">
        <is>
          <t>Fortschreibung WIP-Ermittlung</t>
        </is>
      </c>
      <c r="C2765" t="inlineStr">
        <is>
          <t>CO-PC</t>
        </is>
      </c>
      <c r="D2765" s="5" t="inlineStr"/>
      <c r="E2765" t="inlineStr"/>
      <c r="F2765">
        <f>IF(ISERROR(VLOOKUP(Transaktionen[[#This Row],[Transaktionen]],BTT[Verwendete Transaktion (Pflichtauswahl)],1,FALSE)),"nein","ja")</f>
        <v/>
      </c>
      <c r="G2765" t="inlineStr">
        <is>
          <t>in neuester Auswertung von Steffen nicht mehr vorhanden</t>
        </is>
      </c>
    </row>
    <row r="2766">
      <c r="A2766" t="inlineStr">
        <is>
          <t>OKGB</t>
        </is>
      </c>
      <c r="B2766" t="inlineStr">
        <is>
          <t>Customizing Zuordnung</t>
        </is>
      </c>
      <c r="C2766" t="inlineStr">
        <is>
          <t>CO-PC</t>
        </is>
      </c>
      <c r="D2766" s="5" t="n">
        <v>6</v>
      </c>
      <c r="E2766" t="inlineStr">
        <is>
          <t>DIALOG</t>
        </is>
      </c>
      <c r="F2766">
        <f>IF(ISERROR(VLOOKUP(Transaktionen[[#This Row],[Transaktionen]],BTT[Verwendete Transaktion (Pflichtauswahl)],1,FALSE)),"nein","ja")</f>
        <v/>
      </c>
    </row>
    <row r="2767">
      <c r="A2767" t="inlineStr">
        <is>
          <t>OKKK</t>
        </is>
      </c>
      <c r="B2767" t="inlineStr">
        <is>
          <t>Pflege Kalkulationstabellen</t>
        </is>
      </c>
      <c r="C2767" t="inlineStr">
        <is>
          <t>CO-PC</t>
        </is>
      </c>
      <c r="D2767" s="5" t="inlineStr"/>
      <c r="E2767" t="inlineStr"/>
      <c r="F2767">
        <f>IF(ISERROR(VLOOKUP(Transaktionen[[#This Row],[Transaktionen]],BTT[Verwendete Transaktion (Pflichtauswahl)],1,FALSE)),"nein","ja")</f>
        <v/>
      </c>
      <c r="G2767" t="inlineStr">
        <is>
          <t>in neuester Auswertung von Steffen nicht mehr vorhanden</t>
        </is>
      </c>
    </row>
    <row r="2768">
      <c r="A2768" t="inlineStr">
        <is>
          <t>OKKP</t>
        </is>
      </c>
      <c r="B2768" t="inlineStr">
        <is>
          <t>Kostenrechnungskreis pflegen</t>
        </is>
      </c>
      <c r="C2768" t="inlineStr">
        <is>
          <t>CO-PC</t>
        </is>
      </c>
      <c r="D2768" s="5" t="n">
        <v>396</v>
      </c>
      <c r="E2768" t="inlineStr">
        <is>
          <t>DIALOG</t>
        </is>
      </c>
      <c r="F2768">
        <f>IF(ISERROR(VLOOKUP(Transaktionen[[#This Row],[Transaktionen]],BTT[Verwendete Transaktion (Pflichtauswahl)],1,FALSE)),"nein","ja")</f>
        <v/>
      </c>
    </row>
    <row r="2769">
      <c r="A2769" t="inlineStr">
        <is>
          <t>OKKR</t>
        </is>
      </c>
      <c r="B2769" t="inlineStr">
        <is>
          <t>Kalkulationsvarianten Innenaufträge</t>
        </is>
      </c>
      <c r="C2769" t="inlineStr">
        <is>
          <t>CO-PC</t>
        </is>
      </c>
      <c r="D2769" s="5" t="n">
        <v>2</v>
      </c>
      <c r="E2769" t="inlineStr"/>
      <c r="F2769">
        <f>IF(ISERROR(VLOOKUP(Transaktionen[[#This Row],[Transaktionen]],BTT[Verwendete Transaktion (Pflichtauswahl)],1,FALSE)),"nein","ja")</f>
        <v/>
      </c>
    </row>
    <row r="2770">
      <c r="A2770" t="inlineStr">
        <is>
          <t>OKKS</t>
        </is>
      </c>
      <c r="B2770" t="inlineStr">
        <is>
          <t>Kostenrechnungskreis setzen</t>
        </is>
      </c>
      <c r="C2770" t="inlineStr">
        <is>
          <t>CO-OM</t>
        </is>
      </c>
      <c r="D2770" s="5" t="inlineStr"/>
      <c r="E2770" t="inlineStr"/>
      <c r="F2770">
        <f>IF(ISERROR(VLOOKUP(Transaktionen[[#This Row],[Transaktionen]],BTT[Verwendete Transaktion (Pflichtauswahl)],1,FALSE)),"nein","ja")</f>
        <v/>
      </c>
      <c r="G2770" t="inlineStr">
        <is>
          <t>Customizing</t>
        </is>
      </c>
    </row>
    <row r="2771">
      <c r="A2771" t="inlineStr">
        <is>
          <t>OKO2</t>
        </is>
      </c>
      <c r="B2771" t="inlineStr">
        <is>
          <t>Matchcode-IDs Aufträge anzeigen</t>
        </is>
      </c>
      <c r="C2771" t="inlineStr">
        <is>
          <t>CO-OM</t>
        </is>
      </c>
      <c r="D2771" s="5" t="inlineStr"/>
      <c r="E2771" t="inlineStr"/>
      <c r="F2771">
        <f>IF(ISERROR(VLOOKUP(Transaktionen[[#This Row],[Transaktionen]],BTT[Verwendete Transaktion (Pflichtauswahl)],1,FALSE)),"nein","ja")</f>
        <v/>
      </c>
      <c r="G2771" t="inlineStr">
        <is>
          <t>Customizing</t>
        </is>
      </c>
    </row>
    <row r="2772">
      <c r="A2772" t="inlineStr">
        <is>
          <t>OKO5</t>
        </is>
      </c>
      <c r="B2772" t="inlineStr">
        <is>
          <t>CO-Aufträge löschen</t>
        </is>
      </c>
      <c r="C2772" t="inlineStr">
        <is>
          <t>CO-OM</t>
        </is>
      </c>
      <c r="D2772" s="5" t="inlineStr"/>
      <c r="E2772" t="inlineStr"/>
      <c r="F2772">
        <f>IF(ISERROR(VLOOKUP(Transaktionen[[#This Row],[Transaktionen]],BTT[Verwendete Transaktion (Pflichtauswahl)],1,FALSE)),"nein","ja")</f>
        <v/>
      </c>
      <c r="G2772" t="inlineStr">
        <is>
          <t>Customizing</t>
        </is>
      </c>
    </row>
    <row r="2773">
      <c r="A2773" t="inlineStr">
        <is>
          <t>OKO6</t>
        </is>
      </c>
      <c r="B2773" t="inlineStr">
        <is>
          <t>Verrechnungsschema pflegen</t>
        </is>
      </c>
      <c r="C2773" t="inlineStr">
        <is>
          <t>CO-OM</t>
        </is>
      </c>
      <c r="D2773" s="5" t="n">
        <v>2996</v>
      </c>
      <c r="E2773" t="inlineStr">
        <is>
          <t>DIALOG</t>
        </is>
      </c>
      <c r="F2773">
        <f>IF(ISERROR(VLOOKUP(Transaktionen[[#This Row],[Transaktionen]],BTT[Verwendete Transaktion (Pflichtauswahl)],1,FALSE)),"nein","ja")</f>
        <v/>
      </c>
      <c r="G2773" t="inlineStr">
        <is>
          <t>Customizing</t>
        </is>
      </c>
    </row>
    <row r="2774">
      <c r="A2774" t="inlineStr">
        <is>
          <t>OKOB</t>
        </is>
      </c>
      <c r="B2774" t="inlineStr">
        <is>
          <t>Budgetierung Profile CO-Aufträge</t>
        </is>
      </c>
      <c r="C2774" t="inlineStr">
        <is>
          <t>CO-OM</t>
        </is>
      </c>
      <c r="D2774" s="5" t="n">
        <v>26</v>
      </c>
      <c r="E2774" t="inlineStr"/>
      <c r="F2774">
        <f>IF(ISERROR(VLOOKUP(Transaktionen[[#This Row],[Transaktionen]],BTT[Verwendete Transaktion (Pflichtauswahl)],1,FALSE)),"nein","ja")</f>
        <v/>
      </c>
      <c r="G2774" t="inlineStr">
        <is>
          <t>Customizing</t>
        </is>
      </c>
    </row>
    <row r="2775">
      <c r="A2775" t="inlineStr">
        <is>
          <t>OKOL</t>
        </is>
      </c>
      <c r="B2775" t="inlineStr">
        <is>
          <t>Erf.variante Innenaufträge pflegen</t>
        </is>
      </c>
      <c r="C2775" t="inlineStr">
        <is>
          <t>CO-OM</t>
        </is>
      </c>
      <c r="D2775" s="5" t="n">
        <v>50</v>
      </c>
      <c r="E2775" t="inlineStr"/>
      <c r="F2775">
        <f>IF(ISERROR(VLOOKUP(Transaktionen[[#This Row],[Transaktionen]],BTT[Verwendete Transaktion (Pflichtauswahl)],1,FALSE)),"nein","ja")</f>
        <v/>
      </c>
      <c r="G2775" t="inlineStr">
        <is>
          <t>Customizing</t>
        </is>
      </c>
    </row>
    <row r="2776">
      <c r="A2776" t="inlineStr">
        <is>
          <t>OKOR</t>
        </is>
      </c>
      <c r="B2776" t="inlineStr">
        <is>
          <t>Selektionsregel für Innenaufträge</t>
        </is>
      </c>
      <c r="C2776" t="inlineStr">
        <is>
          <t>CO-OM</t>
        </is>
      </c>
      <c r="D2776" s="5" t="n">
        <v>5</v>
      </c>
      <c r="E2776" t="inlineStr"/>
      <c r="F2776">
        <f>IF(ISERROR(VLOOKUP(Transaktionen[[#This Row],[Transaktionen]],BTT[Verwendete Transaktion (Pflichtauswahl)],1,FALSE)),"nein","ja")</f>
        <v/>
      </c>
      <c r="G2776" t="inlineStr">
        <is>
          <t>Customizing</t>
        </is>
      </c>
    </row>
    <row r="2777">
      <c r="A2777" t="inlineStr">
        <is>
          <t>OKOS</t>
        </is>
      </c>
      <c r="B2777" t="inlineStr">
        <is>
          <t>Strukturplanung Profile CO-Aufträge</t>
        </is>
      </c>
      <c r="C2777" t="inlineStr">
        <is>
          <t>CO-OM</t>
        </is>
      </c>
      <c r="D2777" s="5" t="n">
        <v>4</v>
      </c>
      <c r="E2777" t="inlineStr"/>
      <c r="F2777">
        <f>IF(ISERROR(VLOOKUP(Transaktionen[[#This Row],[Transaktionen]],BTT[Verwendete Transaktion (Pflichtauswahl)],1,FALSE)),"nein","ja")</f>
        <v/>
      </c>
      <c r="G2777" t="inlineStr">
        <is>
          <t>Customizing</t>
        </is>
      </c>
    </row>
    <row r="2778">
      <c r="A2778" t="inlineStr">
        <is>
          <t>OKOV</t>
        </is>
      </c>
      <c r="B2778" t="inlineStr">
        <is>
          <t>Selektionsvarianten Innenaufträge</t>
        </is>
      </c>
      <c r="C2778" t="inlineStr">
        <is>
          <t>CO-OM</t>
        </is>
      </c>
      <c r="D2778" s="5" t="n">
        <v>6022</v>
      </c>
      <c r="E2778" t="inlineStr">
        <is>
          <t>DIALOG</t>
        </is>
      </c>
      <c r="F2778">
        <f>IF(ISERROR(VLOOKUP(Transaktionen[[#This Row],[Transaktionen]],BTT[Verwendete Transaktion (Pflichtauswahl)],1,FALSE)),"nein","ja")</f>
        <v/>
      </c>
    </row>
    <row r="2779">
      <c r="A2779" t="inlineStr">
        <is>
          <t>OKP1</t>
        </is>
      </c>
      <c r="B2779" t="inlineStr">
        <is>
          <t>Periodensperre pflegen</t>
        </is>
      </c>
      <c r="C2779" t="inlineStr">
        <is>
          <t>CO-OM</t>
        </is>
      </c>
      <c r="D2779" s="5" t="n">
        <v>11330</v>
      </c>
      <c r="E2779" t="inlineStr">
        <is>
          <t>DIALOG</t>
        </is>
      </c>
      <c r="F2779">
        <f>IF(ISERROR(VLOOKUP(Transaktionen[[#This Row],[Transaktionen]],BTT[Verwendete Transaktion (Pflichtauswahl)],1,FALSE)),"nein","ja")</f>
        <v/>
      </c>
      <c r="G2779" t="inlineStr">
        <is>
          <t>verwendet von CO-O</t>
        </is>
      </c>
    </row>
    <row r="2780">
      <c r="A2780" t="inlineStr">
        <is>
          <t>OKP2</t>
        </is>
      </c>
      <c r="B2780" t="inlineStr">
        <is>
          <t>Periodensperre anzeigen</t>
        </is>
      </c>
      <c r="C2780" t="inlineStr">
        <is>
          <t>CO-OM</t>
        </is>
      </c>
      <c r="D2780" s="5" t="n">
        <v>612</v>
      </c>
      <c r="E2780" t="inlineStr">
        <is>
          <t>DIALOG</t>
        </is>
      </c>
      <c r="F2780">
        <f>IF(ISERROR(VLOOKUP(Transaktionen[[#This Row],[Transaktionen]],BTT[Verwendete Transaktion (Pflichtauswahl)],1,FALSE)),"nein","ja")</f>
        <v/>
      </c>
      <c r="G2780" t="inlineStr">
        <is>
          <t>verwendet von CO-O</t>
        </is>
      </c>
    </row>
    <row r="2781">
      <c r="A2781" t="inlineStr">
        <is>
          <t>OKYO</t>
        </is>
      </c>
      <c r="B2781" t="inlineStr">
        <is>
          <t>Zuordnung Bezugsnebenkosten</t>
        </is>
      </c>
      <c r="C2781" t="inlineStr">
        <is>
          <t>CO-OM</t>
        </is>
      </c>
      <c r="D2781" s="5" t="n">
        <v>4</v>
      </c>
      <c r="E2781" t="inlineStr">
        <is>
          <t>DIALOG</t>
        </is>
      </c>
      <c r="F2781">
        <f>IF(ISERROR(VLOOKUP(Transaktionen[[#This Row],[Transaktionen]],BTT[Verwendete Transaktion (Pflichtauswahl)],1,FALSE)),"nein","ja")</f>
        <v/>
      </c>
    </row>
    <row r="2782">
      <c r="A2782" t="inlineStr">
        <is>
          <t>OKZ1</t>
        </is>
      </c>
      <c r="B2782" t="inlineStr">
        <is>
          <t>Herkünfte Kalkulation</t>
        </is>
      </c>
      <c r="C2782" t="inlineStr">
        <is>
          <t>CO-OM</t>
        </is>
      </c>
      <c r="D2782" s="5" t="n">
        <v>27</v>
      </c>
      <c r="E2782" t="inlineStr">
        <is>
          <t>DIALOG</t>
        </is>
      </c>
      <c r="F2782">
        <f>IF(ISERROR(VLOOKUP(Transaktionen[[#This Row],[Transaktionen]],BTT[Verwendete Transaktion (Pflichtauswahl)],1,FALSE)),"nein","ja")</f>
        <v/>
      </c>
    </row>
    <row r="2783">
      <c r="A2783" t="inlineStr">
        <is>
          <t>OKZ2</t>
        </is>
      </c>
      <c r="B2783" t="inlineStr">
        <is>
          <t>Pflege Zuschlagsgruppen</t>
        </is>
      </c>
      <c r="C2783" t="inlineStr">
        <is>
          <t>CO-OM</t>
        </is>
      </c>
      <c r="D2783" s="5" t="n">
        <v>18</v>
      </c>
      <c r="E2783" t="inlineStr">
        <is>
          <t>DIALOG</t>
        </is>
      </c>
      <c r="F2783">
        <f>IF(ISERROR(VLOOKUP(Transaktionen[[#This Row],[Transaktionen]],BTT[Verwendete Transaktion (Pflichtauswahl)],1,FALSE)),"nein","ja")</f>
        <v/>
      </c>
    </row>
    <row r="2784">
      <c r="A2784" t="inlineStr">
        <is>
          <t>OLMRLIST</t>
        </is>
      </c>
      <c r="B2784" t="inlineStr">
        <is>
          <t>Listvariante pflegen</t>
        </is>
      </c>
      <c r="C2784" t="inlineStr">
        <is>
          <t>MM</t>
        </is>
      </c>
      <c r="D2784" s="5" t="n">
        <v>85</v>
      </c>
      <c r="E2784" t="inlineStr">
        <is>
          <t>DIALOG</t>
        </is>
      </c>
      <c r="F2784">
        <f>IF(ISERROR(VLOOKUP(Transaktionen[[#This Row],[Transaktionen]],BTT[Verwendete Transaktion (Pflichtauswahl)],1,FALSE)),"nein","ja")</f>
        <v/>
      </c>
      <c r="G2784" t="inlineStr">
        <is>
          <t xml:space="preserve">Customizing </t>
        </is>
      </c>
    </row>
    <row r="2785">
      <c r="A2785" t="inlineStr">
        <is>
          <t>OMB0</t>
        </is>
      </c>
      <c r="B2785" t="inlineStr">
        <is>
          <t>Belegartenliste</t>
        </is>
      </c>
      <c r="C2785" t="inlineStr">
        <is>
          <t>MM</t>
        </is>
      </c>
      <c r="D2785" s="5" t="inlineStr"/>
      <c r="E2785" t="inlineStr"/>
      <c r="F2785">
        <f>IF(ISERROR(VLOOKUP(Transaktionen[[#This Row],[Transaktionen]],BTT[Verwendete Transaktion (Pflichtauswahl)],1,FALSE)),"nein","ja")</f>
        <v/>
      </c>
      <c r="G2785" t="inlineStr">
        <is>
          <t xml:space="preserve">Customizing </t>
        </is>
      </c>
    </row>
    <row r="2786">
      <c r="A2786" t="inlineStr">
        <is>
          <t>OMB6</t>
        </is>
      </c>
      <c r="B2786" t="inlineStr">
        <is>
          <t>Manuelle Kontierung ändern</t>
        </is>
      </c>
      <c r="C2786" t="inlineStr">
        <is>
          <t>MM</t>
        </is>
      </c>
      <c r="D2786" s="5" t="n">
        <v>45</v>
      </c>
      <c r="E2786" t="inlineStr"/>
      <c r="F2786">
        <f>IF(ISERROR(VLOOKUP(Transaktionen[[#This Row],[Transaktionen]],BTT[Verwendete Transaktion (Pflichtauswahl)],1,FALSE)),"nein","ja")</f>
        <v/>
      </c>
      <c r="G2786" t="inlineStr">
        <is>
          <t xml:space="preserve">Customizing </t>
        </is>
      </c>
    </row>
    <row r="2787">
      <c r="A2787" t="inlineStr">
        <is>
          <t>OMBA</t>
        </is>
      </c>
      <c r="B2787" t="inlineStr">
        <is>
          <t>Nummernvergabe Buchhaltungsbelege</t>
        </is>
      </c>
      <c r="C2787" t="inlineStr">
        <is>
          <t>MM</t>
        </is>
      </c>
      <c r="D2787" s="5" t="inlineStr"/>
      <c r="E2787" t="inlineStr"/>
      <c r="F2787">
        <f>IF(ISERROR(VLOOKUP(Transaktionen[[#This Row],[Transaktionen]],BTT[Verwendete Transaktion (Pflichtauswahl)],1,FALSE)),"nein","ja")</f>
        <v/>
      </c>
      <c r="G2787" t="inlineStr">
        <is>
          <t xml:space="preserve">Customizing </t>
        </is>
      </c>
    </row>
    <row r="2788">
      <c r="A2788" t="inlineStr">
        <is>
          <t>OMBN</t>
        </is>
      </c>
      <c r="B2788" t="inlineStr">
        <is>
          <t>Vorschlagswerte Reservierung</t>
        </is>
      </c>
      <c r="C2788" t="inlineStr">
        <is>
          <t>MM</t>
        </is>
      </c>
      <c r="D2788" s="5" t="inlineStr"/>
      <c r="E2788" t="inlineStr"/>
      <c r="F2788">
        <f>IF(ISERROR(VLOOKUP(Transaktionen[[#This Row],[Transaktionen]],BTT[Verwendete Transaktion (Pflichtauswahl)],1,FALSE)),"nein","ja")</f>
        <v/>
      </c>
      <c r="G2788" t="inlineStr">
        <is>
          <t xml:space="preserve">Customizing </t>
        </is>
      </c>
    </row>
    <row r="2789">
      <c r="A2789" t="inlineStr">
        <is>
          <t>OMBR</t>
        </is>
      </c>
      <c r="B2789" t="inlineStr">
        <is>
          <t>Allgemeine Druckeinstellungen</t>
        </is>
      </c>
      <c r="C2789" t="inlineStr">
        <is>
          <t>MM</t>
        </is>
      </c>
      <c r="D2789" s="5" t="n">
        <v>414</v>
      </c>
      <c r="E2789" t="inlineStr">
        <is>
          <t>DIALOG</t>
        </is>
      </c>
      <c r="F2789">
        <f>IF(ISERROR(VLOOKUP(Transaktionen[[#This Row],[Transaktionen]],BTT[Verwendete Transaktion (Pflichtauswahl)],1,FALSE)),"nein","ja")</f>
        <v/>
      </c>
      <c r="G2789" t="inlineStr">
        <is>
          <t xml:space="preserve">Customizing </t>
        </is>
      </c>
    </row>
    <row r="2790">
      <c r="A2790" t="inlineStr">
        <is>
          <t>OMBS</t>
        </is>
      </c>
      <c r="B2790" t="inlineStr">
        <is>
          <t>Gründe für Bewegungen</t>
        </is>
      </c>
      <c r="C2790" t="inlineStr">
        <is>
          <t>MM</t>
        </is>
      </c>
      <c r="D2790" s="5" t="n">
        <v>95</v>
      </c>
      <c r="E2790" t="inlineStr"/>
      <c r="F2790">
        <f>IF(ISERROR(VLOOKUP(Transaktionen[[#This Row],[Transaktionen]],BTT[Verwendete Transaktion (Pflichtauswahl)],1,FALSE)),"nein","ja")</f>
        <v/>
      </c>
      <c r="G2790" t="inlineStr">
        <is>
          <t xml:space="preserve">Customizing </t>
        </is>
      </c>
    </row>
    <row r="2791">
      <c r="A2791" t="inlineStr">
        <is>
          <t>OMBU</t>
        </is>
      </c>
      <c r="B2791" t="inlineStr">
        <is>
          <t>Formulare zu Reports zuordnen</t>
        </is>
      </c>
      <c r="C2791" t="inlineStr">
        <is>
          <t>MM</t>
        </is>
      </c>
      <c r="D2791" s="5" t="n">
        <v>36</v>
      </c>
      <c r="E2791" t="inlineStr">
        <is>
          <t>DIALOG</t>
        </is>
      </c>
      <c r="F2791">
        <f>IF(ISERROR(VLOOKUP(Transaktionen[[#This Row],[Transaktionen]],BTT[Verwendete Transaktion (Pflichtauswahl)],1,FALSE)),"nein","ja")</f>
        <v/>
      </c>
      <c r="G2791" t="inlineStr">
        <is>
          <t xml:space="preserve">Customizing </t>
        </is>
      </c>
    </row>
    <row r="2792">
      <c r="A2792" t="inlineStr">
        <is>
          <t>OME4</t>
        </is>
      </c>
      <c r="B2792" t="inlineStr">
        <is>
          <t>C MM-PUR Einkaufsgruppen</t>
        </is>
      </c>
      <c r="C2792" t="inlineStr">
        <is>
          <t>MM</t>
        </is>
      </c>
      <c r="D2792" s="5" t="n">
        <v>4</v>
      </c>
      <c r="E2792" t="inlineStr"/>
      <c r="F2792">
        <f>IF(ISERROR(VLOOKUP(Transaktionen[[#This Row],[Transaktionen]],BTT[Verwendete Transaktion (Pflichtauswahl)],1,FALSE)),"nein","ja")</f>
        <v/>
      </c>
      <c r="G2792" t="inlineStr">
        <is>
          <t xml:space="preserve">Customizing </t>
        </is>
      </c>
    </row>
    <row r="2793">
      <c r="A2793" t="inlineStr">
        <is>
          <t>OMFT</t>
        </is>
      </c>
      <c r="B2793" t="inlineStr">
        <is>
          <t>Bedingungen Nachrichtenfindung</t>
        </is>
      </c>
      <c r="C2793" t="inlineStr">
        <is>
          <t>MM</t>
        </is>
      </c>
      <c r="D2793" s="5" t="n">
        <v>126</v>
      </c>
      <c r="E2793" t="inlineStr">
        <is>
          <t>DIALOG</t>
        </is>
      </c>
      <c r="F2793">
        <f>IF(ISERROR(VLOOKUP(Transaktionen[[#This Row],[Transaktionen]],BTT[Verwendete Transaktion (Pflichtauswahl)],1,FALSE)),"nein","ja")</f>
        <v/>
      </c>
    </row>
    <row r="2794">
      <c r="A2794" t="inlineStr">
        <is>
          <t>OMGQCK</t>
        </is>
      </c>
      <c r="B2794" t="inlineStr">
        <is>
          <t>Prüfungen Freigabeverfahren</t>
        </is>
      </c>
      <c r="C2794" t="inlineStr">
        <is>
          <t>MM</t>
        </is>
      </c>
      <c r="D2794" s="5" t="n">
        <v>2</v>
      </c>
      <c r="E2794" t="inlineStr"/>
      <c r="F2794">
        <f>IF(ISERROR(VLOOKUP(Transaktionen[[#This Row],[Transaktionen]],BTT[Verwendete Transaktion (Pflichtauswahl)],1,FALSE)),"nein","ja")</f>
        <v/>
      </c>
      <c r="G2794" t="inlineStr">
        <is>
          <t xml:space="preserve">Customizing </t>
        </is>
      </c>
    </row>
    <row r="2795">
      <c r="A2795" t="inlineStr">
        <is>
          <t>OMH6</t>
        </is>
      </c>
      <c r="B2795" t="inlineStr">
        <is>
          <t>Nummernkreise Einkaufsbelege</t>
        </is>
      </c>
      <c r="C2795" t="inlineStr">
        <is>
          <t>MM</t>
        </is>
      </c>
      <c r="D2795" s="5" t="n">
        <v>154</v>
      </c>
      <c r="E2795" t="inlineStr">
        <is>
          <t>DIALOG</t>
        </is>
      </c>
      <c r="F2795">
        <f>IF(ISERROR(VLOOKUP(Transaktionen[[#This Row],[Transaktionen]],BTT[Verwendete Transaktion (Pflichtauswahl)],1,FALSE)),"nein","ja")</f>
        <v/>
      </c>
      <c r="G2795" t="inlineStr">
        <is>
          <t xml:space="preserve">Customizing </t>
        </is>
      </c>
    </row>
    <row r="2796">
      <c r="A2796" t="inlineStr">
        <is>
          <t>OMI8</t>
        </is>
      </c>
      <c r="B2796" t="inlineStr">
        <is>
          <t>Werksparameter</t>
        </is>
      </c>
      <c r="C2796" t="inlineStr">
        <is>
          <t>MM</t>
        </is>
      </c>
      <c r="D2796" s="5" t="n">
        <v>65</v>
      </c>
      <c r="E2796" t="inlineStr">
        <is>
          <t>DIALOG</t>
        </is>
      </c>
      <c r="F2796">
        <f>IF(ISERROR(VLOOKUP(Transaktionen[[#This Row],[Transaktionen]],BTT[Verwendete Transaktion (Pflichtauswahl)],1,FALSE)),"nein","ja")</f>
        <v/>
      </c>
      <c r="G2796" t="inlineStr">
        <is>
          <t>Customizing</t>
        </is>
      </c>
    </row>
    <row r="2797">
      <c r="A2797" t="inlineStr">
        <is>
          <t>OMJJ</t>
        </is>
      </c>
      <c r="B2797" t="inlineStr">
        <is>
          <t>Customizing Neue Bewegungsarten</t>
        </is>
      </c>
      <c r="C2797" t="inlineStr">
        <is>
          <t>MM</t>
        </is>
      </c>
      <c r="D2797" s="5" t="n">
        <v>117</v>
      </c>
      <c r="E2797" t="inlineStr">
        <is>
          <t>DIALOG</t>
        </is>
      </c>
      <c r="F2797">
        <f>IF(ISERROR(VLOOKUP(Transaktionen[[#This Row],[Transaktionen]],BTT[Verwendete Transaktion (Pflichtauswahl)],1,FALSE)),"nein","ja")</f>
        <v/>
      </c>
      <c r="G2797" t="inlineStr">
        <is>
          <t xml:space="preserve">Customizing </t>
        </is>
      </c>
    </row>
    <row r="2798">
      <c r="A2798" t="inlineStr">
        <is>
          <t>OMJX</t>
        </is>
      </c>
      <c r="B2798" t="inlineStr">
        <is>
          <t>Feldauswahl WE aus Fremdbeschaffung</t>
        </is>
      </c>
      <c r="C2798" t="inlineStr">
        <is>
          <t>MM</t>
        </is>
      </c>
      <c r="D2798" s="5" t="n">
        <v>114</v>
      </c>
      <c r="E2798" t="inlineStr">
        <is>
          <t>DIALOG</t>
        </is>
      </c>
      <c r="F2798">
        <f>IF(ISERROR(VLOOKUP(Transaktionen[[#This Row],[Transaktionen]],BTT[Verwendete Transaktion (Pflichtauswahl)],1,FALSE)),"nein","ja")</f>
        <v/>
      </c>
    </row>
    <row r="2799">
      <c r="A2799" t="inlineStr">
        <is>
          <t>OMR0H</t>
        </is>
      </c>
      <c r="B2799" t="inlineStr">
        <is>
          <t>C MM-IV Automatische Kontierungen</t>
        </is>
      </c>
      <c r="C2799" t="inlineStr">
        <is>
          <t>MM</t>
        </is>
      </c>
      <c r="D2799" s="5" t="inlineStr"/>
      <c r="E2799" t="inlineStr"/>
      <c r="F2799">
        <f>IF(ISERROR(VLOOKUP(Transaktionen[[#This Row],[Transaktionen]],BTT[Verwendete Transaktion (Pflichtauswahl)],1,FALSE)),"nein","ja")</f>
        <v/>
      </c>
      <c r="G2799" t="inlineStr">
        <is>
          <t xml:space="preserve">Customizing </t>
        </is>
      </c>
    </row>
    <row r="2800">
      <c r="A2800" t="inlineStr">
        <is>
          <t>OMR4</t>
        </is>
      </c>
      <c r="B2800" t="inlineStr">
        <is>
          <t>MM-IV Bel.art/NK Eingangsrechnung</t>
        </is>
      </c>
      <c r="C2800" t="inlineStr">
        <is>
          <t>MM</t>
        </is>
      </c>
      <c r="D2800" s="5" t="n">
        <v>200</v>
      </c>
      <c r="E2800" t="inlineStr"/>
      <c r="F2800">
        <f>IF(ISERROR(VLOOKUP(Transaktionen[[#This Row],[Transaktionen]],BTT[Verwendete Transaktion (Pflichtauswahl)],1,FALSE)),"nein","ja")</f>
        <v/>
      </c>
      <c r="G2800" t="inlineStr">
        <is>
          <t xml:space="preserve">Customizing </t>
        </is>
      </c>
    </row>
    <row r="2801">
      <c r="A2801" t="inlineStr">
        <is>
          <t>OMR6</t>
        </is>
      </c>
      <c r="B2801" t="inlineStr">
        <is>
          <t>Toleranzgrenzen Rechnungsprüfung</t>
        </is>
      </c>
      <c r="C2801" t="inlineStr">
        <is>
          <t>MM</t>
        </is>
      </c>
      <c r="D2801" s="5" t="inlineStr"/>
      <c r="E2801" t="inlineStr"/>
      <c r="F2801">
        <f>IF(ISERROR(VLOOKUP(Transaktionen[[#This Row],[Transaktionen]],BTT[Verwendete Transaktion (Pflichtauswahl)],1,FALSE)),"nein","ja")</f>
        <v/>
      </c>
      <c r="G2801" t="inlineStr">
        <is>
          <t xml:space="preserve">Customizing </t>
        </is>
      </c>
    </row>
    <row r="2802">
      <c r="A2802" t="inlineStr">
        <is>
          <t>OMRJ</t>
        </is>
      </c>
      <c r="B2802" t="inlineStr">
        <is>
          <t>C MM-IM NrKreis RE_Beleg</t>
        </is>
      </c>
      <c r="C2802" t="inlineStr">
        <is>
          <t>MM</t>
        </is>
      </c>
      <c r="D2802" s="5" t="n">
        <v>20</v>
      </c>
      <c r="E2802" t="inlineStr">
        <is>
          <t>DIALOG</t>
        </is>
      </c>
      <c r="F2802">
        <f>IF(ISERROR(VLOOKUP(Transaktionen[[#This Row],[Transaktionen]],BTT[Verwendete Transaktion (Pflichtauswahl)],1,FALSE)),"nein","ja")</f>
        <v/>
      </c>
    </row>
    <row r="2803">
      <c r="A2803" t="inlineStr">
        <is>
          <t>OMRM_BASE</t>
        </is>
      </c>
      <c r="B2803" t="inlineStr">
        <is>
          <t>MM-IV: kundenspezifische Meldungen</t>
        </is>
      </c>
      <c r="C2803" t="inlineStr">
        <is>
          <t>MM</t>
        </is>
      </c>
      <c r="D2803" s="5" t="inlineStr"/>
      <c r="E2803" t="inlineStr"/>
      <c r="F2803">
        <f>IF(ISERROR(VLOOKUP(Transaktionen[[#This Row],[Transaktionen]],BTT[Verwendete Transaktion (Pflichtauswahl)],1,FALSE)),"nein","ja")</f>
        <v/>
      </c>
      <c r="G2803" t="inlineStr">
        <is>
          <t xml:space="preserve">Customizing </t>
        </is>
      </c>
    </row>
    <row r="2804">
      <c r="A2804" t="inlineStr">
        <is>
          <t>OMS4</t>
        </is>
      </c>
      <c r="B2804" t="inlineStr">
        <is>
          <t>C MM-BD Materialstatus</t>
        </is>
      </c>
      <c r="C2804" t="inlineStr">
        <is>
          <t>MM</t>
        </is>
      </c>
      <c r="D2804" s="5" t="n">
        <v>102</v>
      </c>
      <c r="E2804" t="inlineStr">
        <is>
          <t>DIALOG</t>
        </is>
      </c>
      <c r="F2804">
        <f>IF(ISERROR(VLOOKUP(Transaktionen[[#This Row],[Transaktionen]],BTT[Verwendete Transaktion (Pflichtauswahl)],1,FALSE)),"nein","ja")</f>
        <v/>
      </c>
      <c r="G2804" t="inlineStr">
        <is>
          <t>Customizing</t>
        </is>
      </c>
    </row>
    <row r="2805">
      <c r="A2805" t="inlineStr">
        <is>
          <t>OMSF</t>
        </is>
      </c>
      <c r="B2805" t="inlineStr">
        <is>
          <t>C MM-BD Warengruppen</t>
        </is>
      </c>
      <c r="C2805" t="inlineStr">
        <is>
          <t>MM</t>
        </is>
      </c>
      <c r="D2805" s="5" t="n">
        <v>114</v>
      </c>
      <c r="E2805" t="inlineStr">
        <is>
          <t>DIALOG</t>
        </is>
      </c>
      <c r="F2805">
        <f>IF(ISERROR(VLOOKUP(Transaktionen[[#This Row],[Transaktionen]],BTT[Verwendete Transaktion (Pflichtauswahl)],1,FALSE)),"nein","ja")</f>
        <v/>
      </c>
      <c r="G2805" t="inlineStr">
        <is>
          <t xml:space="preserve">Customizing </t>
        </is>
      </c>
    </row>
    <row r="2806">
      <c r="A2806" t="inlineStr">
        <is>
          <t>OMSH</t>
        </is>
      </c>
      <c r="B2806" t="inlineStr">
        <is>
          <t>C MM-BD Matchcode Material</t>
        </is>
      </c>
      <c r="C2806" t="inlineStr">
        <is>
          <t>LO</t>
        </is>
      </c>
      <c r="D2806" s="5" t="inlineStr"/>
      <c r="E2806" t="inlineStr"/>
      <c r="F2806">
        <f>IF(ISERROR(VLOOKUP(Transaktionen[[#This Row],[Transaktionen]],BTT[Verwendete Transaktion (Pflichtauswahl)],1,FALSE)),"nein","ja")</f>
        <v/>
      </c>
      <c r="G2806" t="inlineStr">
        <is>
          <t>Customizing</t>
        </is>
      </c>
    </row>
    <row r="2807">
      <c r="A2807" t="inlineStr">
        <is>
          <t>OMSK</t>
        </is>
      </c>
      <c r="B2807" t="inlineStr">
        <is>
          <t>C MM-BD Bewertungsklassen T025</t>
        </is>
      </c>
      <c r="C2807" t="inlineStr">
        <is>
          <t>MM</t>
        </is>
      </c>
      <c r="D2807" s="5" t="inlineStr"/>
      <c r="E2807" t="inlineStr"/>
      <c r="F2807">
        <f>IF(ISERROR(VLOOKUP(Transaktionen[[#This Row],[Transaktionen]],BTT[Verwendete Transaktion (Pflichtauswahl)],1,FALSE)),"nein","ja")</f>
        <v/>
      </c>
      <c r="G2807" t="inlineStr">
        <is>
          <t xml:space="preserve">Customizing </t>
        </is>
      </c>
    </row>
    <row r="2808">
      <c r="A2808" t="inlineStr">
        <is>
          <t>OMSY</t>
        </is>
      </c>
      <c r="B2808" t="inlineStr">
        <is>
          <t>C MM-BD BUKRS für Materialstamm</t>
        </is>
      </c>
      <c r="C2808" t="inlineStr">
        <is>
          <t>MM</t>
        </is>
      </c>
      <c r="D2808" s="5" t="n">
        <v>12</v>
      </c>
      <c r="E2808" t="inlineStr">
        <is>
          <t>DIALOG</t>
        </is>
      </c>
      <c r="F2808">
        <f>IF(ISERROR(VLOOKUP(Transaktionen[[#This Row],[Transaktionen]],BTT[Verwendete Transaktion (Pflichtauswahl)],1,FALSE)),"nein","ja")</f>
        <v/>
      </c>
      <c r="G2808" t="inlineStr">
        <is>
          <t>Customizing</t>
        </is>
      </c>
    </row>
    <row r="2809">
      <c r="A2809" t="inlineStr">
        <is>
          <t>OMW0</t>
        </is>
      </c>
      <c r="B2809" t="inlineStr">
        <is>
          <t>C MM-IV Steuerung Bewertung</t>
        </is>
      </c>
      <c r="C2809" t="inlineStr">
        <is>
          <t>MM</t>
        </is>
      </c>
      <c r="D2809" s="5" t="inlineStr"/>
      <c r="E2809" t="inlineStr"/>
      <c r="F2809">
        <f>IF(ISERROR(VLOOKUP(Transaktionen[[#This Row],[Transaktionen]],BTT[Verwendete Transaktion (Pflichtauswahl)],1,FALSE)),"nein","ja")</f>
        <v/>
      </c>
      <c r="G2809" t="inlineStr">
        <is>
          <t xml:space="preserve">Customizing </t>
        </is>
      </c>
    </row>
    <row r="2810">
      <c r="A2810" t="inlineStr">
        <is>
          <t>OMWB</t>
        </is>
      </c>
      <c r="B2810" t="inlineStr">
        <is>
          <t>C MM-IV Autom. Kontierung (Simu)</t>
        </is>
      </c>
      <c r="C2810" t="inlineStr">
        <is>
          <t>MM</t>
        </is>
      </c>
      <c r="D2810" s="5" t="n">
        <v>70</v>
      </c>
      <c r="E2810" t="inlineStr"/>
      <c r="F2810">
        <f>IF(ISERROR(VLOOKUP(Transaktionen[[#This Row],[Transaktionen]],BTT[Verwendete Transaktion (Pflichtauswahl)],1,FALSE)),"nein","ja")</f>
        <v/>
      </c>
      <c r="G2810" t="inlineStr">
        <is>
          <t xml:space="preserve">Customizing </t>
        </is>
      </c>
    </row>
    <row r="2811">
      <c r="A2811" t="inlineStr">
        <is>
          <t>OMWC</t>
        </is>
      </c>
      <c r="B2811" t="inlineStr">
        <is>
          <t>C MM-IV Getrennte Materialbew.</t>
        </is>
      </c>
      <c r="C2811" t="inlineStr">
        <is>
          <t>MM</t>
        </is>
      </c>
      <c r="D2811" s="5" t="inlineStr"/>
      <c r="E2811" t="inlineStr"/>
      <c r="F2811">
        <f>IF(ISERROR(VLOOKUP(Transaktionen[[#This Row],[Transaktionen]],BTT[Verwendete Transaktion (Pflichtauswahl)],1,FALSE)),"nein","ja")</f>
        <v/>
      </c>
      <c r="G2811" t="inlineStr">
        <is>
          <t xml:space="preserve">Customizing </t>
        </is>
      </c>
    </row>
    <row r="2812">
      <c r="A2812" t="inlineStr">
        <is>
          <t>OMWD</t>
        </is>
      </c>
      <c r="B2812" t="inlineStr">
        <is>
          <t>C MM-IV Gruppierung Bewertungskreis</t>
        </is>
      </c>
      <c r="C2812" t="inlineStr">
        <is>
          <t>MM</t>
        </is>
      </c>
      <c r="D2812" s="5" t="inlineStr"/>
      <c r="E2812" t="inlineStr"/>
      <c r="F2812">
        <f>IF(ISERROR(VLOOKUP(Transaktionen[[#This Row],[Transaktionen]],BTT[Verwendete Transaktion (Pflichtauswahl)],1,FALSE)),"nein","ja")</f>
        <v/>
      </c>
      <c r="G2812" t="inlineStr">
        <is>
          <t xml:space="preserve">Customizing </t>
        </is>
      </c>
    </row>
    <row r="2813">
      <c r="A2813" t="inlineStr">
        <is>
          <t>OMWEB</t>
        </is>
      </c>
      <c r="B2813" t="inlineStr">
        <is>
          <t>C Bewertungsschienen pflegen</t>
        </is>
      </c>
      <c r="C2813" t="inlineStr">
        <is>
          <t>MM</t>
        </is>
      </c>
      <c r="D2813" s="5" t="n">
        <v>24</v>
      </c>
      <c r="E2813" t="inlineStr">
        <is>
          <t>DIALOG</t>
        </is>
      </c>
      <c r="F2813">
        <f>IF(ISERROR(VLOOKUP(Transaktionen[[#This Row],[Transaktionen]],BTT[Verwendete Transaktion (Pflichtauswahl)],1,FALSE)),"nein","ja")</f>
        <v/>
      </c>
      <c r="G2813" t="inlineStr">
        <is>
          <t xml:space="preserve">Customizing </t>
        </is>
      </c>
    </row>
    <row r="2814">
      <c r="A2814" t="inlineStr">
        <is>
          <t>OMWM</t>
        </is>
      </c>
      <c r="B2814" t="inlineStr">
        <is>
          <t>C MM-IV Steuerung Kontenfindung</t>
        </is>
      </c>
      <c r="C2814" t="inlineStr">
        <is>
          <t>MM</t>
        </is>
      </c>
      <c r="D2814" s="5" t="inlineStr"/>
      <c r="E2814" t="inlineStr"/>
      <c r="F2814">
        <f>IF(ISERROR(VLOOKUP(Transaktionen[[#This Row],[Transaktionen]],BTT[Verwendete Transaktion (Pflichtauswahl)],1,FALSE)),"nein","ja")</f>
        <v/>
      </c>
      <c r="G2814" t="inlineStr">
        <is>
          <t xml:space="preserve">Customizing </t>
        </is>
      </c>
    </row>
    <row r="2815">
      <c r="A2815" t="inlineStr">
        <is>
          <t>OMX_NLINK_DISP</t>
        </is>
      </c>
      <c r="B2815" t="inlineStr">
        <is>
          <t>Zuordn. Controlling-E. zu  Prozeßtyp</t>
        </is>
      </c>
      <c r="C2815" t="inlineStr">
        <is>
          <t>CO-PC</t>
        </is>
      </c>
      <c r="D2815" s="5" t="n">
        <v>18</v>
      </c>
      <c r="E2815" t="inlineStr">
        <is>
          <t>DIALOG</t>
        </is>
      </c>
      <c r="F2815">
        <f>IF(ISERROR(VLOOKUP(Transaktionen[[#This Row],[Transaktionen]],BTT[Verwendete Transaktion (Pflichtauswahl)],1,FALSE)),"nein","ja")</f>
        <v/>
      </c>
    </row>
    <row r="2816">
      <c r="A2816" t="inlineStr">
        <is>
          <t>OMX_NRULE_DISP</t>
        </is>
      </c>
      <c r="B2816" t="inlineStr">
        <is>
          <t>Controlling-Ebenen anzeigen</t>
        </is>
      </c>
      <c r="C2816" t="inlineStr">
        <is>
          <t>CO-PC</t>
        </is>
      </c>
      <c r="D2816" s="5" t="n">
        <v>6</v>
      </c>
      <c r="E2816" t="inlineStr">
        <is>
          <t>DIALOG</t>
        </is>
      </c>
      <c r="F2816">
        <f>IF(ISERROR(VLOOKUP(Transaktionen[[#This Row],[Transaktionen]],BTT[Verwendete Transaktion (Pflichtauswahl)],1,FALSE)),"nein","ja")</f>
        <v/>
      </c>
    </row>
    <row r="2817">
      <c r="A2817" t="inlineStr">
        <is>
          <t>OMX1</t>
        </is>
      </c>
      <c r="B2817" t="inlineStr">
        <is>
          <t>ML-Aktivierung auf n BWKRSe</t>
        </is>
      </c>
      <c r="C2817" t="inlineStr">
        <is>
          <t>MM</t>
        </is>
      </c>
      <c r="D2817" s="5" t="n">
        <v>24</v>
      </c>
      <c r="E2817" t="inlineStr">
        <is>
          <t>DIALOG</t>
        </is>
      </c>
      <c r="F2817">
        <f>IF(ISERROR(VLOOKUP(Transaktionen[[#This Row],[Transaktionen]],BTT[Verwendete Transaktion (Pflichtauswahl)],1,FALSE)),"nein","ja")</f>
        <v/>
      </c>
      <c r="G2817" t="inlineStr">
        <is>
          <t xml:space="preserve">Customizing </t>
        </is>
      </c>
    </row>
    <row r="2818">
      <c r="A2818" t="inlineStr">
        <is>
          <t>OMX2</t>
        </is>
      </c>
      <c r="B2818" t="inlineStr">
        <is>
          <t>Material-Ledger-Typ definieren</t>
        </is>
      </c>
      <c r="C2818" t="inlineStr">
        <is>
          <t>MM</t>
        </is>
      </c>
      <c r="D2818" s="5" t="n">
        <v>24</v>
      </c>
      <c r="E2818" t="inlineStr">
        <is>
          <t>DIALOG</t>
        </is>
      </c>
      <c r="F2818">
        <f>IF(ISERROR(VLOOKUP(Transaktionen[[#This Row],[Transaktionen]],BTT[Verwendete Transaktion (Pflichtauswahl)],1,FALSE)),"nein","ja")</f>
        <v/>
      </c>
      <c r="G2818" t="inlineStr">
        <is>
          <t xml:space="preserve">Customizing </t>
        </is>
      </c>
    </row>
    <row r="2819">
      <c r="A2819" t="inlineStr">
        <is>
          <t>OMX3</t>
        </is>
      </c>
      <c r="B2819" t="inlineStr">
        <is>
          <t>ML-Bewertungskreis-Zuordnung</t>
        </is>
      </c>
      <c r="C2819" t="inlineStr">
        <is>
          <t>MM</t>
        </is>
      </c>
      <c r="D2819" s="5" t="n">
        <v>24</v>
      </c>
      <c r="E2819" t="inlineStr">
        <is>
          <t>DIALOG</t>
        </is>
      </c>
      <c r="F2819">
        <f>IF(ISERROR(VLOOKUP(Transaktionen[[#This Row],[Transaktionen]],BTT[Verwendete Transaktion (Pflichtauswahl)],1,FALSE)),"nein","ja")</f>
        <v/>
      </c>
      <c r="G2819" t="inlineStr">
        <is>
          <t xml:space="preserve">Customizing </t>
        </is>
      </c>
    </row>
    <row r="2820">
      <c r="A2820" t="inlineStr">
        <is>
          <t>OMX4</t>
        </is>
      </c>
      <c r="B2820" t="inlineStr">
        <is>
          <t>Nummernkreispflege ML-BELEG</t>
        </is>
      </c>
      <c r="C2820" t="inlineStr">
        <is>
          <t>MM</t>
        </is>
      </c>
      <c r="D2820" s="5" t="n">
        <v>24</v>
      </c>
      <c r="E2820" t="inlineStr">
        <is>
          <t>DIALOG</t>
        </is>
      </c>
      <c r="F2820">
        <f>IF(ISERROR(VLOOKUP(Transaktionen[[#This Row],[Transaktionen]],BTT[Verwendete Transaktion (Pflichtauswahl)],1,FALSE)),"nein","ja")</f>
        <v/>
      </c>
      <c r="G2820" t="inlineStr">
        <is>
          <t xml:space="preserve">Customizing </t>
        </is>
      </c>
    </row>
    <row r="2821">
      <c r="A2821" t="inlineStr">
        <is>
          <t>OOBC</t>
        </is>
      </c>
      <c r="B2821" t="inlineStr">
        <is>
          <t>Drucktastensteuerung Batch-Input</t>
        </is>
      </c>
      <c r="C2821" t="inlineStr">
        <is>
          <t>BC</t>
        </is>
      </c>
      <c r="D2821" s="5" t="n">
        <v>4</v>
      </c>
      <c r="E2821" t="inlineStr"/>
      <c r="F2821">
        <f>IF(ISERROR(VLOOKUP(Transaktionen[[#This Row],[Transaktionen]],BTT[Verwendete Transaktion (Pflichtauswahl)],1,FALSE)),"nein","ja")</f>
        <v/>
      </c>
    </row>
    <row r="2822">
      <c r="A2822" t="inlineStr">
        <is>
          <t>OOCB</t>
        </is>
      </c>
      <c r="B2822" t="inlineStr">
        <is>
          <t>Kundenerweiterung zu Stammdaten</t>
        </is>
      </c>
      <c r="C2822" t="inlineStr">
        <is>
          <t>PE</t>
        </is>
      </c>
      <c r="D2822" s="5" t="n">
        <v>16</v>
      </c>
      <c r="E2822" t="inlineStr"/>
      <c r="F2822">
        <f>IF(ISERROR(VLOOKUP(Transaktionen[[#This Row],[Transaktionen]],BTT[Verwendete Transaktion (Pflichtauswahl)],1,FALSE)),"nein","ja")</f>
        <v/>
      </c>
    </row>
    <row r="2823">
      <c r="A2823" t="inlineStr">
        <is>
          <t>OOCR</t>
        </is>
      </c>
      <c r="B2823" t="inlineStr">
        <is>
          <t>PD-Transportanschluß einrichten</t>
        </is>
      </c>
      <c r="C2823" t="inlineStr">
        <is>
          <t>BC</t>
        </is>
      </c>
      <c r="D2823" s="5" t="n">
        <v>8</v>
      </c>
      <c r="E2823" t="inlineStr">
        <is>
          <t>DIALOG</t>
        </is>
      </c>
      <c r="F2823">
        <f>IF(ISERROR(VLOOKUP(Transaktionen[[#This Row],[Transaktionen]],BTT[Verwendete Transaktion (Pflichtauswahl)],1,FALSE)),"nein","ja")</f>
        <v/>
      </c>
    </row>
    <row r="2824">
      <c r="A2824" t="inlineStr">
        <is>
          <t>OOFK</t>
        </is>
      </c>
      <c r="B2824" t="inlineStr">
        <is>
          <t>Fabrikkalender</t>
        </is>
      </c>
      <c r="C2824" t="inlineStr">
        <is>
          <t>PE</t>
        </is>
      </c>
      <c r="D2824" s="5" t="n">
        <v>35</v>
      </c>
      <c r="E2824" t="inlineStr">
        <is>
          <t>DIALOG</t>
        </is>
      </c>
      <c r="F2824">
        <f>IF(ISERROR(VLOOKUP(Transaktionen[[#This Row],[Transaktionen]],BTT[Verwendete Transaktion (Pflichtauswahl)],1,FALSE)),"nein","ja")</f>
        <v/>
      </c>
    </row>
    <row r="2825">
      <c r="A2825" t="inlineStr">
        <is>
          <t>OOME</t>
        </is>
      </c>
      <c r="B2825" t="inlineStr">
        <is>
          <t>Mittagessenzeitraume definieren</t>
        </is>
      </c>
      <c r="C2825" t="inlineStr">
        <is>
          <t>PE</t>
        </is>
      </c>
      <c r="D2825" s="5" t="n">
        <v>4</v>
      </c>
      <c r="E2825" t="inlineStr">
        <is>
          <t>DIALOG</t>
        </is>
      </c>
      <c r="F2825">
        <f>IF(ISERROR(VLOOKUP(Transaktionen[[#This Row],[Transaktionen]],BTT[Verwendete Transaktion (Pflichtauswahl)],1,FALSE)),"nein","ja")</f>
        <v/>
      </c>
    </row>
    <row r="2826">
      <c r="A2826" t="inlineStr">
        <is>
          <t>OOSB</t>
        </is>
      </c>
      <c r="B2826" t="inlineStr">
        <is>
          <t>Benutzer (strukturelle Berechtigung)</t>
        </is>
      </c>
      <c r="C2826" t="inlineStr">
        <is>
          <t>BC</t>
        </is>
      </c>
      <c r="D2826" s="5" t="n">
        <v>36367</v>
      </c>
      <c r="E2826" t="inlineStr">
        <is>
          <t>DIALOG</t>
        </is>
      </c>
      <c r="F2826">
        <f>IF(ISERROR(VLOOKUP(Transaktionen[[#This Row],[Transaktionen]],BTT[Verwendete Transaktion (Pflichtauswahl)],1,FALSE)),"nein","ja")</f>
        <v/>
      </c>
    </row>
    <row r="2827">
      <c r="A2827" t="inlineStr">
        <is>
          <t>OOSC</t>
        </is>
      </c>
      <c r="B2827" t="inlineStr">
        <is>
          <t>Skalen definieren</t>
        </is>
      </c>
      <c r="C2827" t="inlineStr">
        <is>
          <t>BC</t>
        </is>
      </c>
      <c r="D2827" s="5" t="n">
        <v>4</v>
      </c>
      <c r="E2827" t="inlineStr">
        <is>
          <t>DIALOG</t>
        </is>
      </c>
      <c r="F2827">
        <f>IF(ISERROR(VLOOKUP(Transaktionen[[#This Row],[Transaktionen]],BTT[Verwendete Transaktion (Pflichtauswahl)],1,FALSE)),"nein","ja")</f>
        <v/>
      </c>
    </row>
    <row r="2828">
      <c r="A2828" t="inlineStr">
        <is>
          <t>OOSP</t>
        </is>
      </c>
      <c r="B2828" t="inlineStr">
        <is>
          <t>Berechtigungsprofile</t>
        </is>
      </c>
      <c r="C2828" t="inlineStr">
        <is>
          <t>BC</t>
        </is>
      </c>
      <c r="D2828" s="5" t="n">
        <v>342</v>
      </c>
      <c r="E2828" t="inlineStr">
        <is>
          <t>DIALOG</t>
        </is>
      </c>
      <c r="F2828">
        <f>IF(ISERROR(VLOOKUP(Transaktionen[[#This Row],[Transaktionen]],BTT[Verwendete Transaktion (Pflichtauswahl)],1,FALSE)),"nein","ja")</f>
        <v/>
      </c>
    </row>
    <row r="2829">
      <c r="A2829" t="inlineStr">
        <is>
          <t>OOW4</t>
        </is>
      </c>
      <c r="B2829" t="inlineStr">
        <is>
          <t>Vorsatznummern Workflow/Orgmgmt</t>
        </is>
      </c>
      <c r="C2829" t="inlineStr">
        <is>
          <t>BC</t>
        </is>
      </c>
      <c r="D2829" s="5" t="n">
        <v>85</v>
      </c>
      <c r="E2829" t="inlineStr">
        <is>
          <t>DIALOG</t>
        </is>
      </c>
      <c r="F2829">
        <f>IF(ISERROR(VLOOKUP(Transaktionen[[#This Row],[Transaktionen]],BTT[Verwendete Transaktion (Pflichtauswahl)],1,FALSE)),"nein","ja")</f>
        <v/>
      </c>
    </row>
    <row r="2830">
      <c r="A2830" t="inlineStr">
        <is>
          <t>OP48</t>
        </is>
      </c>
      <c r="B2830" t="inlineStr">
        <is>
          <t>Pflege Planergruppe</t>
        </is>
      </c>
      <c r="C2830" t="inlineStr">
        <is>
          <t>MM</t>
        </is>
      </c>
      <c r="D2830" s="5" t="n">
        <v>36</v>
      </c>
      <c r="E2830" t="inlineStr">
        <is>
          <t>DIALOG</t>
        </is>
      </c>
      <c r="F2830">
        <f>IF(ISERROR(VLOOKUP(Transaktionen[[#This Row],[Transaktionen]],BTT[Verwendete Transaktion (Pflichtauswahl)],1,FALSE)),"nein","ja")</f>
        <v/>
      </c>
      <c r="G2830" t="inlineStr">
        <is>
          <t xml:space="preserve">Customizing </t>
        </is>
      </c>
    </row>
    <row r="2831">
      <c r="A2831" t="inlineStr">
        <is>
          <t>OP4A</t>
        </is>
      </c>
      <c r="B2831" t="inlineStr">
        <is>
          <t>Schichtprogramme pflegen</t>
        </is>
      </c>
      <c r="C2831" t="inlineStr">
        <is>
          <t>MM</t>
        </is>
      </c>
      <c r="D2831" s="5" t="n">
        <v>24</v>
      </c>
      <c r="E2831" t="inlineStr"/>
      <c r="F2831">
        <f>IF(ISERROR(VLOOKUP(Transaktionen[[#This Row],[Transaktionen]],BTT[Verwendete Transaktion (Pflichtauswahl)],1,FALSE)),"nein","ja")</f>
        <v/>
      </c>
      <c r="G2831" t="inlineStr">
        <is>
          <t xml:space="preserve">Customizing </t>
        </is>
      </c>
    </row>
    <row r="2832">
      <c r="A2832" t="inlineStr">
        <is>
          <t>OPI1</t>
        </is>
      </c>
      <c r="B2832" t="inlineStr">
        <is>
          <t>Pflege Wertkategorien</t>
        </is>
      </c>
      <c r="C2832" t="inlineStr">
        <is>
          <t>PS</t>
        </is>
      </c>
      <c r="D2832" s="5" t="n">
        <v>2</v>
      </c>
      <c r="E2832" t="inlineStr">
        <is>
          <t>DIALOG</t>
        </is>
      </c>
      <c r="F2832">
        <f>IF(ISERROR(VLOOKUP(Transaktionen[[#This Row],[Transaktionen]],BTT[Verwendete Transaktion (Pflichtauswahl)],1,FALSE)),"nein","ja")</f>
        <v/>
      </c>
    </row>
    <row r="2833">
      <c r="A2833" t="inlineStr">
        <is>
          <t>OPI2</t>
        </is>
      </c>
      <c r="B2833" t="inlineStr">
        <is>
          <t>Wertkategorien zu Kostenarten</t>
        </is>
      </c>
      <c r="C2833" t="inlineStr">
        <is>
          <t>PS</t>
        </is>
      </c>
      <c r="D2833" s="5" t="n">
        <v>2</v>
      </c>
      <c r="E2833" t="inlineStr">
        <is>
          <t>DIALOG</t>
        </is>
      </c>
      <c r="F2833">
        <f>IF(ISERROR(VLOOKUP(Transaktionen[[#This Row],[Transaktionen]],BTT[Verwendete Transaktion (Pflichtauswahl)],1,FALSE)),"nein","ja")</f>
        <v/>
      </c>
    </row>
    <row r="2834">
      <c r="A2834" t="inlineStr">
        <is>
          <t>OPKC</t>
        </is>
      </c>
      <c r="B2834" t="inlineStr">
        <is>
          <t>Prozeßkette der Rückmeldung steuern</t>
        </is>
      </c>
      <c r="C2834" t="inlineStr">
        <is>
          <t>MM</t>
        </is>
      </c>
      <c r="D2834" s="5" t="n">
        <v>6</v>
      </c>
      <c r="E2834" t="inlineStr">
        <is>
          <t>DIALOG</t>
        </is>
      </c>
      <c r="F2834">
        <f>IF(ISERROR(VLOOKUP(Transaktionen[[#This Row],[Transaktionen]],BTT[Verwendete Transaktion (Pflichtauswahl)],1,FALSE)),"nein","ja")</f>
        <v/>
      </c>
      <c r="G2834" t="inlineStr">
        <is>
          <t xml:space="preserve">Customizing </t>
        </is>
      </c>
    </row>
    <row r="2835">
      <c r="A2835" t="inlineStr">
        <is>
          <t>OPPP</t>
        </is>
      </c>
      <c r="B2835" t="inlineStr">
        <is>
          <t>Customizing Direktbeschaffung</t>
        </is>
      </c>
      <c r="C2835" t="inlineStr">
        <is>
          <t>MM</t>
        </is>
      </c>
      <c r="D2835" s="5" t="n">
        <v>12</v>
      </c>
      <c r="E2835" t="inlineStr"/>
      <c r="F2835">
        <f>IF(ISERROR(VLOOKUP(Transaktionen[[#This Row],[Transaktionen]],BTT[Verwendete Transaktion (Pflichtauswahl)],1,FALSE)),"nein","ja")</f>
        <v/>
      </c>
      <c r="G2835" t="inlineStr">
        <is>
          <t xml:space="preserve">Customizing </t>
        </is>
      </c>
    </row>
    <row r="2836">
      <c r="A2836" t="inlineStr">
        <is>
          <t>OPPZ</t>
        </is>
      </c>
      <c r="B2836" t="inlineStr">
        <is>
          <t>Dispositionsgruppe</t>
        </is>
      </c>
      <c r="C2836" t="inlineStr">
        <is>
          <t>MM</t>
        </is>
      </c>
      <c r="D2836" s="5" t="n">
        <v>75</v>
      </c>
      <c r="E2836" t="inlineStr">
        <is>
          <t>DIALOG</t>
        </is>
      </c>
      <c r="F2836">
        <f>IF(ISERROR(VLOOKUP(Transaktionen[[#This Row],[Transaktionen]],BTT[Verwendete Transaktion (Pflichtauswahl)],1,FALSE)),"nein","ja")</f>
        <v/>
      </c>
      <c r="G2836" t="inlineStr">
        <is>
          <t>Customizing</t>
        </is>
      </c>
    </row>
    <row r="2837">
      <c r="A2837" t="inlineStr">
        <is>
          <t>OPS9</t>
        </is>
      </c>
      <c r="B2837" t="inlineStr">
        <is>
          <t>Profil Budgetverwaltung</t>
        </is>
      </c>
      <c r="C2837" t="inlineStr">
        <is>
          <t>PS</t>
        </is>
      </c>
      <c r="D2837" s="5" t="n">
        <v>26</v>
      </c>
      <c r="E2837" t="inlineStr"/>
      <c r="F2837">
        <f>IF(ISERROR(VLOOKUP(Transaktionen[[#This Row],[Transaktionen]],BTT[Verwendete Transaktion (Pflichtauswahl)],1,FALSE)),"nein","ja")</f>
        <v/>
      </c>
    </row>
    <row r="2838">
      <c r="A2838" t="inlineStr">
        <is>
          <t>OPSA</t>
        </is>
      </c>
      <c r="B2838" t="inlineStr">
        <is>
          <t>Projektprofil pflegen</t>
        </is>
      </c>
      <c r="C2838" t="inlineStr">
        <is>
          <t>PS</t>
        </is>
      </c>
      <c r="D2838" s="5" t="n">
        <v>230</v>
      </c>
      <c r="E2838" t="inlineStr">
        <is>
          <t>DIALOG</t>
        </is>
      </c>
      <c r="F2838">
        <f>IF(ISERROR(VLOOKUP(Transaktionen[[#This Row],[Transaktionen]],BTT[Verwendete Transaktion (Pflichtauswahl)],1,FALSE)),"nein","ja")</f>
        <v/>
      </c>
    </row>
    <row r="2839">
      <c r="A2839" t="inlineStr">
        <is>
          <t>OPTK</t>
        </is>
      </c>
      <c r="B2839" t="inlineStr">
        <is>
          <t>Verfügb.kontr. Kostenarten ausschl.</t>
        </is>
      </c>
      <c r="C2839" t="inlineStr">
        <is>
          <t>CO-OM</t>
        </is>
      </c>
      <c r="D2839" s="5" t="n">
        <v>40</v>
      </c>
      <c r="E2839" t="inlineStr"/>
      <c r="F2839">
        <f>IF(ISERROR(VLOOKUP(Transaktionen[[#This Row],[Transaktionen]],BTT[Verwendete Transaktion (Pflichtauswahl)],1,FALSE)),"nein","ja")</f>
        <v/>
      </c>
    </row>
    <row r="2840">
      <c r="A2840" t="inlineStr">
        <is>
          <t>OPU7</t>
        </is>
      </c>
      <c r="B2840" t="inlineStr">
        <is>
          <t>Steuerungsparam. Instandhaltung</t>
        </is>
      </c>
      <c r="C2840" t="inlineStr">
        <is>
          <t>PP</t>
        </is>
      </c>
      <c r="D2840" s="5" t="inlineStr"/>
      <c r="E2840" t="inlineStr"/>
      <c r="F2840">
        <f>IF(ISERROR(VLOOKUP(Transaktionen[[#This Row],[Transaktionen]],BTT[Verwendete Transaktion (Pflichtauswahl)],1,FALSE)),"nein","ja")</f>
        <v/>
      </c>
      <c r="G2840" t="inlineStr">
        <is>
          <t>in neuester Auswertung von Steffen nicht mehr vorhanden</t>
        </is>
      </c>
    </row>
    <row r="2841">
      <c r="A2841" t="inlineStr">
        <is>
          <t>OPUM</t>
        </is>
      </c>
      <c r="B2841" t="inlineStr">
        <is>
          <t>Teilprojekte pflegen</t>
        </is>
      </c>
      <c r="C2841" t="inlineStr">
        <is>
          <t>MM</t>
        </is>
      </c>
      <c r="D2841" s="5" t="n">
        <v>4</v>
      </c>
      <c r="E2841" t="inlineStr">
        <is>
          <t>DIALOG</t>
        </is>
      </c>
      <c r="F2841">
        <f>IF(ISERROR(VLOOKUP(Transaktionen[[#This Row],[Transaktionen]],BTT[Verwendete Transaktion (Pflichtauswahl)],1,FALSE)),"nein","ja")</f>
        <v/>
      </c>
      <c r="G2841" t="inlineStr">
        <is>
          <t xml:space="preserve">Customizing </t>
        </is>
      </c>
    </row>
    <row r="2842">
      <c r="A2842" t="inlineStr">
        <is>
          <t>OQN6</t>
        </is>
      </c>
      <c r="B2842" t="inlineStr">
        <is>
          <t>Berichtsschema Q-Meldungen pflegen</t>
        </is>
      </c>
      <c r="C2842" t="inlineStr">
        <is>
          <t>MM</t>
        </is>
      </c>
      <c r="D2842" s="5" t="n">
        <v>450</v>
      </c>
      <c r="E2842" t="inlineStr">
        <is>
          <t>DIALOG</t>
        </is>
      </c>
      <c r="F2842">
        <f>IF(ISERROR(VLOOKUP(Transaktionen[[#This Row],[Transaktionen]],BTT[Verwendete Transaktion (Pflichtauswahl)],1,FALSE)),"nein","ja")</f>
        <v/>
      </c>
      <c r="G2842" t="inlineStr">
        <is>
          <t xml:space="preserve">Customizing </t>
        </is>
      </c>
    </row>
    <row r="2843">
      <c r="A2843" t="inlineStr">
        <is>
          <t>OS_APPLICATION</t>
        </is>
      </c>
      <c r="B2843" t="inlineStr">
        <is>
          <t>OO-Rahmenanwendung</t>
        </is>
      </c>
      <c r="C2843" t="inlineStr">
        <is>
          <t>BC</t>
        </is>
      </c>
      <c r="D2843" s="5" t="inlineStr"/>
      <c r="E2843" t="inlineStr"/>
      <c r="F2843">
        <f>IF(ISERROR(VLOOKUP(Transaktionen[[#This Row],[Transaktionen]],BTT[Verwendete Transaktion (Pflichtauswahl)],1,FALSE)),"nein","ja")</f>
        <v/>
      </c>
      <c r="G2843" t="inlineStr">
        <is>
          <t>in neuester Auswertung von Steffen nicht mehr vorhanden</t>
        </is>
      </c>
    </row>
    <row r="2844">
      <c r="A2844" t="inlineStr">
        <is>
          <t>OS01</t>
        </is>
      </c>
      <c r="B2844" t="inlineStr">
        <is>
          <t>LAN-Prüfung mit PING</t>
        </is>
      </c>
      <c r="C2844" t="inlineStr">
        <is>
          <t>BC</t>
        </is>
      </c>
      <c r="D2844" s="5" t="n">
        <v>12</v>
      </c>
      <c r="E2844" t="inlineStr"/>
      <c r="F2844">
        <f>IF(ISERROR(VLOOKUP(Transaktionen[[#This Row],[Transaktionen]],BTT[Verwendete Transaktion (Pflichtauswahl)],1,FALSE)),"nein","ja")</f>
        <v/>
      </c>
    </row>
    <row r="2845">
      <c r="A2845" t="inlineStr">
        <is>
          <t>OSPX</t>
        </is>
      </c>
      <c r="B2845" t="inlineStr">
        <is>
          <t>Customizing Bestandsfindung</t>
        </is>
      </c>
      <c r="C2845" t="inlineStr">
        <is>
          <t>BC</t>
        </is>
      </c>
      <c r="D2845" s="5" t="n">
        <v>60</v>
      </c>
      <c r="E2845" t="inlineStr">
        <is>
          <t>DIALOG</t>
        </is>
      </c>
      <c r="F2845">
        <f>IF(ISERROR(VLOOKUP(Transaktionen[[#This Row],[Transaktionen]],BTT[Verwendete Transaktion (Pflichtauswahl)],1,FALSE)),"nein","ja")</f>
        <v/>
      </c>
    </row>
    <row r="2846">
      <c r="A2846" t="inlineStr">
        <is>
          <t>OV51</t>
        </is>
      </c>
      <c r="B2846" t="inlineStr">
        <is>
          <t>Änderungsanzeige Debitor</t>
        </is>
      </c>
      <c r="C2846" t="inlineStr">
        <is>
          <t>SD</t>
        </is>
      </c>
      <c r="D2846" s="5" t="inlineStr"/>
      <c r="E2846" t="inlineStr"/>
      <c r="F2846">
        <f>IF(ISERROR(VLOOKUP(Transaktionen[[#This Row],[Transaktionen]],BTT[Verwendete Transaktion (Pflichtauswahl)],1,FALSE)),"nein","ja")</f>
        <v/>
      </c>
      <c r="G2846" t="inlineStr">
        <is>
          <t>in neuester Auswertung von Steffen nicht mehr vorhanden</t>
        </is>
      </c>
    </row>
    <row r="2847">
      <c r="A2847" t="inlineStr">
        <is>
          <t>OV64</t>
        </is>
      </c>
      <c r="B2847" t="inlineStr">
        <is>
          <t>Kontenfindung Abstimmkonten</t>
        </is>
      </c>
      <c r="C2847" t="inlineStr">
        <is>
          <t>SD</t>
        </is>
      </c>
      <c r="D2847" s="5" t="n">
        <v>12</v>
      </c>
      <c r="E2847" t="inlineStr">
        <is>
          <t>DIALOG</t>
        </is>
      </c>
      <c r="F2847">
        <f>IF(ISERROR(VLOOKUP(Transaktionen[[#This Row],[Transaktionen]],BTT[Verwendete Transaktion (Pflichtauswahl)],1,FALSE)),"nein","ja")</f>
        <v/>
      </c>
    </row>
    <row r="2848">
      <c r="A2848" t="inlineStr">
        <is>
          <t>OVAM</t>
        </is>
      </c>
      <c r="B2848" t="inlineStr">
        <is>
          <t>C RV View TVKOV_AU "Vtweg-Belegarten</t>
        </is>
      </c>
      <c r="C2848" t="inlineStr">
        <is>
          <t>SD</t>
        </is>
      </c>
      <c r="D2848" s="5" t="n">
        <v>42</v>
      </c>
      <c r="E2848" t="inlineStr">
        <is>
          <t>DIALOG</t>
        </is>
      </c>
      <c r="F2848">
        <f>IF(ISERROR(VLOOKUP(Transaktionen[[#This Row],[Transaktionen]],BTT[Verwendete Transaktion (Pflichtauswahl)],1,FALSE)),"nein","ja")</f>
        <v/>
      </c>
    </row>
    <row r="2849">
      <c r="A2849" t="inlineStr">
        <is>
          <t>OVAN</t>
        </is>
      </c>
      <c r="B2849" t="inlineStr">
        <is>
          <t>C RV View TVKOS_AU "Sparten-Belegart</t>
        </is>
      </c>
      <c r="C2849" t="inlineStr">
        <is>
          <t>SD</t>
        </is>
      </c>
      <c r="D2849" s="5" t="n">
        <v>46</v>
      </c>
      <c r="E2849" t="inlineStr"/>
      <c r="F2849">
        <f>IF(ISERROR(VLOOKUP(Transaktionen[[#This Row],[Transaktionen]],BTT[Verwendete Transaktion (Pflichtauswahl)],1,FALSE)),"nein","ja")</f>
        <v/>
      </c>
    </row>
    <row r="2850">
      <c r="A2850" t="inlineStr">
        <is>
          <t>OVAO</t>
        </is>
      </c>
      <c r="B2850" t="inlineStr">
        <is>
          <t>C RV View TVKO_AU  "Vkorg-Belegarten</t>
        </is>
      </c>
      <c r="C2850" t="inlineStr">
        <is>
          <t>SD</t>
        </is>
      </c>
      <c r="D2850" s="5" t="n">
        <v>22</v>
      </c>
      <c r="E2850" t="inlineStr">
        <is>
          <t>DIALOG</t>
        </is>
      </c>
      <c r="F2850">
        <f>IF(ISERROR(VLOOKUP(Transaktionen[[#This Row],[Transaktionen]],BTT[Verwendete Transaktion (Pflichtauswahl)],1,FALSE)),"nein","ja")</f>
        <v/>
      </c>
    </row>
    <row r="2851">
      <c r="A2851" t="inlineStr">
        <is>
          <t>OX06</t>
        </is>
      </c>
      <c r="B2851" t="inlineStr">
        <is>
          <t>Kostenrechnungskreis: Grunddaten</t>
        </is>
      </c>
      <c r="C2851" t="inlineStr">
        <is>
          <t>SD</t>
        </is>
      </c>
      <c r="D2851" s="5" t="n">
        <v>10</v>
      </c>
      <c r="E2851" t="inlineStr">
        <is>
          <t>DIALOG</t>
        </is>
      </c>
      <c r="F2851">
        <f>IF(ISERROR(VLOOKUP(Transaktionen[[#This Row],[Transaktionen]],BTT[Verwendete Transaktion (Pflichtauswahl)],1,FALSE)),"nein","ja")</f>
        <v/>
      </c>
    </row>
    <row r="2852">
      <c r="A2852" t="inlineStr">
        <is>
          <t>OX09</t>
        </is>
      </c>
      <c r="B2852" t="inlineStr">
        <is>
          <t>Lagerorte einrichten</t>
        </is>
      </c>
      <c r="C2852" t="inlineStr">
        <is>
          <t>MM</t>
        </is>
      </c>
      <c r="D2852" s="5" t="n">
        <v>288</v>
      </c>
      <c r="E2852" t="inlineStr">
        <is>
          <t>DIALOG</t>
        </is>
      </c>
      <c r="F2852">
        <f>IF(ISERROR(VLOOKUP(Transaktionen[[#This Row],[Transaktionen]],BTT[Verwendete Transaktion (Pflichtauswahl)],1,FALSE)),"nein","ja")</f>
        <v/>
      </c>
      <c r="G2852" t="inlineStr">
        <is>
          <t xml:space="preserve">Customizing </t>
        </is>
      </c>
    </row>
    <row r="2853">
      <c r="A2853" t="inlineStr">
        <is>
          <t>OX14</t>
        </is>
      </c>
      <c r="B2853" t="inlineStr">
        <is>
          <t>C MM-IV Bw.kreis-Bewertungsebene</t>
        </is>
      </c>
      <c r="C2853" t="inlineStr">
        <is>
          <t>MM</t>
        </is>
      </c>
      <c r="D2853" s="5" t="n">
        <v>6</v>
      </c>
      <c r="E2853" t="inlineStr">
        <is>
          <t>DIALOG</t>
        </is>
      </c>
      <c r="F2853">
        <f>IF(ISERROR(VLOOKUP(Transaktionen[[#This Row],[Transaktionen]],BTT[Verwendete Transaktion (Pflichtauswahl)],1,FALSE)),"nein","ja")</f>
        <v/>
      </c>
      <c r="G2853" t="inlineStr">
        <is>
          <t xml:space="preserve">Customizing </t>
        </is>
      </c>
    </row>
    <row r="2854">
      <c r="A2854" t="inlineStr">
        <is>
          <t>OX19</t>
        </is>
      </c>
      <c r="B2854" t="inlineStr">
        <is>
          <t>Kostenrechnungskr: Zuordnung BuKrs</t>
        </is>
      </c>
      <c r="C2854" t="inlineStr">
        <is>
          <t>FI</t>
        </is>
      </c>
      <c r="D2854" s="5" t="n">
        <v>30</v>
      </c>
      <c r="E2854" t="inlineStr">
        <is>
          <t>DIALOG</t>
        </is>
      </c>
      <c r="F2854">
        <f>IF(ISERROR(VLOOKUP(Transaktionen[[#This Row],[Transaktionen]],BTT[Verwendete Transaktion (Pflichtauswahl)],1,FALSE)),"nein","ja")</f>
        <v/>
      </c>
    </row>
    <row r="2855">
      <c r="A2855" t="inlineStr">
        <is>
          <t>OY18</t>
        </is>
      </c>
      <c r="B2855" t="inlineStr">
        <is>
          <t>Tabellenhistorie</t>
        </is>
      </c>
      <c r="C2855" t="inlineStr">
        <is>
          <t>CA</t>
        </is>
      </c>
      <c r="D2855" s="5" t="inlineStr"/>
      <c r="E2855" t="inlineStr"/>
      <c r="F2855">
        <f>IF(ISERROR(VLOOKUP(Transaktionen[[#This Row],[Transaktionen]],BTT[Verwendete Transaktion (Pflichtauswahl)],1,FALSE)),"nein","ja")</f>
        <v/>
      </c>
      <c r="G2855" t="inlineStr">
        <is>
          <t>in neuester Auswertung von Steffen nicht mehr vorhanden</t>
        </is>
      </c>
    </row>
    <row r="2856">
      <c r="A2856" t="inlineStr">
        <is>
          <t>PA20</t>
        </is>
      </c>
      <c r="B2856" t="inlineStr">
        <is>
          <t>Personalstammdaten anzeigen</t>
        </is>
      </c>
      <c r="C2856" t="inlineStr">
        <is>
          <t>PA</t>
        </is>
      </c>
      <c r="D2856" s="5" t="n">
        <v>1167</v>
      </c>
      <c r="E2856" t="inlineStr">
        <is>
          <t>DIALOG</t>
        </is>
      </c>
      <c r="F2856">
        <f>IF(ISERROR(VLOOKUP(Transaktionen[[#This Row],[Transaktionen]],BTT[Verwendete Transaktion (Pflichtauswahl)],1,FALSE)),"nein","ja")</f>
        <v/>
      </c>
    </row>
    <row r="2857">
      <c r="A2857" t="inlineStr">
        <is>
          <t>PFAC</t>
        </is>
      </c>
      <c r="B2857" t="inlineStr">
        <is>
          <t>Regel pflegen</t>
        </is>
      </c>
      <c r="C2857" t="inlineStr">
        <is>
          <t>BC</t>
        </is>
      </c>
      <c r="D2857" s="5" t="n">
        <v>168</v>
      </c>
      <c r="E2857" t="inlineStr">
        <is>
          <t>DIALOG</t>
        </is>
      </c>
      <c r="F2857">
        <f>IF(ISERROR(VLOOKUP(Transaktionen[[#This Row],[Transaktionen]],BTT[Verwendete Transaktion (Pflichtauswahl)],1,FALSE)),"nein","ja")</f>
        <v/>
      </c>
    </row>
    <row r="2858">
      <c r="A2858" t="inlineStr">
        <is>
          <t>PFAC_STR</t>
        </is>
      </c>
      <c r="B2858" t="inlineStr">
        <is>
          <t>Regeln pflegen -&gt; Dummybild</t>
        </is>
      </c>
      <c r="C2858" t="inlineStr">
        <is>
          <t>BC</t>
        </is>
      </c>
      <c r="D2858" s="5" t="inlineStr"/>
      <c r="E2858" t="inlineStr"/>
      <c r="F2858">
        <f>IF(ISERROR(VLOOKUP(Transaktionen[[#This Row],[Transaktionen]],BTT[Verwendete Transaktion (Pflichtauswahl)],1,FALSE)),"nein","ja")</f>
        <v/>
      </c>
      <c r="G2858" t="inlineStr">
        <is>
          <t>in neuester Auswertung von Steffen nicht mehr vorhanden</t>
        </is>
      </c>
    </row>
    <row r="2859">
      <c r="A2859" t="inlineStr">
        <is>
          <t>PFCG</t>
        </is>
      </c>
      <c r="B2859" t="inlineStr">
        <is>
          <t>Pflege von Rollen</t>
        </is>
      </c>
      <c r="C2859" t="inlineStr">
        <is>
          <t>CO-OM</t>
        </is>
      </c>
      <c r="D2859" s="5" t="n">
        <v>114144</v>
      </c>
      <c r="E2859" t="inlineStr">
        <is>
          <t>DIALOG</t>
        </is>
      </c>
      <c r="F2859">
        <f>IF(ISERROR(VLOOKUP(Transaktionen[[#This Row],[Transaktionen]],BTT[Verwendete Transaktion (Pflichtauswahl)],1,FALSE)),"nein","ja")</f>
        <v/>
      </c>
      <c r="G2859" t="inlineStr">
        <is>
          <t>ausgeführt von IT-Z, Customizing</t>
        </is>
      </c>
    </row>
    <row r="2860">
      <c r="A2860" t="inlineStr">
        <is>
          <t>PFTC</t>
        </is>
      </c>
      <c r="B2860" t="inlineStr">
        <is>
          <t>Allgemeine Aufgabenpflege</t>
        </is>
      </c>
      <c r="C2860" t="inlineStr">
        <is>
          <t>BC</t>
        </is>
      </c>
      <c r="D2860" s="5" t="n">
        <v>19895</v>
      </c>
      <c r="E2860" t="inlineStr">
        <is>
          <t>DIALOG</t>
        </is>
      </c>
      <c r="F2860">
        <f>IF(ISERROR(VLOOKUP(Transaktionen[[#This Row],[Transaktionen]],BTT[Verwendete Transaktion (Pflichtauswahl)],1,FALSE)),"nein","ja")</f>
        <v/>
      </c>
    </row>
    <row r="2861">
      <c r="A2861" t="inlineStr">
        <is>
          <t>PFTC_DIS</t>
        </is>
      </c>
      <c r="B2861" t="inlineStr">
        <is>
          <t>Aufgaben anzeigen</t>
        </is>
      </c>
      <c r="C2861" t="inlineStr">
        <is>
          <t>BC</t>
        </is>
      </c>
      <c r="D2861" s="5" t="n">
        <v>250</v>
      </c>
      <c r="E2861" t="inlineStr">
        <is>
          <t>DIALOG</t>
        </is>
      </c>
      <c r="F2861">
        <f>IF(ISERROR(VLOOKUP(Transaktionen[[#This Row],[Transaktionen]],BTT[Verwendete Transaktion (Pflichtauswahl)],1,FALSE)),"nein","ja")</f>
        <v/>
      </c>
    </row>
    <row r="2862">
      <c r="A2862" t="inlineStr">
        <is>
          <t>PFTC_STR</t>
        </is>
      </c>
      <c r="B2862" t="inlineStr">
        <is>
          <t>Aufgaben pflegen -&gt; Dummybild</t>
        </is>
      </c>
      <c r="C2862" t="inlineStr">
        <is>
          <t>BC</t>
        </is>
      </c>
      <c r="D2862" s="5" t="inlineStr"/>
      <c r="E2862" t="inlineStr"/>
      <c r="F2862">
        <f>IF(ISERROR(VLOOKUP(Transaktionen[[#This Row],[Transaktionen]],BTT[Verwendete Transaktion (Pflichtauswahl)],1,FALSE)),"nein","ja")</f>
        <v/>
      </c>
      <c r="G2862" t="inlineStr">
        <is>
          <t>in neuester Auswertung von Steffen nicht mehr vorhanden</t>
        </is>
      </c>
    </row>
    <row r="2863">
      <c r="A2863" t="inlineStr">
        <is>
          <t>PFUD</t>
        </is>
      </c>
      <c r="B2863" t="inlineStr">
        <is>
          <t>Abgleich Benutzerstamm</t>
        </is>
      </c>
      <c r="C2863" t="inlineStr">
        <is>
          <t>BC</t>
        </is>
      </c>
      <c r="D2863" s="5" t="n">
        <v>672</v>
      </c>
      <c r="E2863" t="inlineStr">
        <is>
          <t>DIALOG</t>
        </is>
      </c>
      <c r="F2863">
        <f>IF(ISERROR(VLOOKUP(Transaktionen[[#This Row],[Transaktionen]],BTT[Verwendete Transaktion (Pflichtauswahl)],1,FALSE)),"nein","ja")</f>
        <v/>
      </c>
    </row>
    <row r="2864">
      <c r="A2864" t="inlineStr">
        <is>
          <t>PO01</t>
        </is>
      </c>
      <c r="B2864" t="inlineStr">
        <is>
          <t>Arbeitsplatz pflegen</t>
        </is>
      </c>
      <c r="C2864" t="inlineStr">
        <is>
          <t>BC</t>
        </is>
      </c>
      <c r="D2864" s="5" t="n">
        <v>38</v>
      </c>
      <c r="E2864" t="inlineStr">
        <is>
          <t>DIALOG</t>
        </is>
      </c>
      <c r="F2864">
        <f>IF(ISERROR(VLOOKUP(Transaktionen[[#This Row],[Transaktionen]],BTT[Verwendete Transaktion (Pflichtauswahl)],1,FALSE)),"nein","ja")</f>
        <v/>
      </c>
    </row>
    <row r="2865">
      <c r="A2865" t="inlineStr">
        <is>
          <t>PO10</t>
        </is>
      </c>
      <c r="B2865" t="inlineStr">
        <is>
          <t>Organisationseinheit pflegen</t>
        </is>
      </c>
      <c r="C2865" t="inlineStr">
        <is>
          <t>BC</t>
        </is>
      </c>
      <c r="D2865" s="5" t="n">
        <v>434</v>
      </c>
      <c r="E2865" t="inlineStr">
        <is>
          <t>DIALOG</t>
        </is>
      </c>
      <c r="F2865">
        <f>IF(ISERROR(VLOOKUP(Transaktionen[[#This Row],[Transaktionen]],BTT[Verwendete Transaktion (Pflichtauswahl)],1,FALSE)),"nein","ja")</f>
        <v/>
      </c>
    </row>
    <row r="2866">
      <c r="A2866" t="inlineStr">
        <is>
          <t>PO13</t>
        </is>
      </c>
      <c r="B2866" t="inlineStr">
        <is>
          <t>Planstelle pflegen</t>
        </is>
      </c>
      <c r="C2866" t="inlineStr">
        <is>
          <t>BC</t>
        </is>
      </c>
      <c r="D2866" s="5" t="n">
        <v>27139</v>
      </c>
      <c r="E2866" t="inlineStr">
        <is>
          <t>DIALOG</t>
        </is>
      </c>
      <c r="F2866">
        <f>IF(ISERROR(VLOOKUP(Transaktionen[[#This Row],[Transaktionen]],BTT[Verwendete Transaktion (Pflichtauswahl)],1,FALSE)),"nein","ja")</f>
        <v/>
      </c>
    </row>
    <row r="2867">
      <c r="A2867" t="inlineStr">
        <is>
          <t>PP01</t>
        </is>
      </c>
      <c r="B2867" t="inlineStr">
        <is>
          <t>Plandaten pflegen (menügeführt)</t>
        </is>
      </c>
      <c r="C2867" t="inlineStr">
        <is>
          <t>BC</t>
        </is>
      </c>
      <c r="D2867" s="5" t="n">
        <v>7830</v>
      </c>
      <c r="E2867" t="inlineStr">
        <is>
          <t>DIALOG</t>
        </is>
      </c>
      <c r="F2867">
        <f>IF(ISERROR(VLOOKUP(Transaktionen[[#This Row],[Transaktionen]],BTT[Verwendete Transaktion (Pflichtauswahl)],1,FALSE)),"nein","ja")</f>
        <v/>
      </c>
    </row>
    <row r="2868">
      <c r="A2868" t="inlineStr">
        <is>
          <t>PP01_DISP</t>
        </is>
      </c>
      <c r="B2868" t="inlineStr">
        <is>
          <t>Plandaten anzeigen (menügeführt)</t>
        </is>
      </c>
      <c r="C2868" t="inlineStr">
        <is>
          <t>BC</t>
        </is>
      </c>
      <c r="D2868" s="5" t="n">
        <v>3398</v>
      </c>
      <c r="E2868" t="inlineStr">
        <is>
          <t>DIALOG</t>
        </is>
      </c>
      <c r="F2868">
        <f>IF(ISERROR(VLOOKUP(Transaktionen[[#This Row],[Transaktionen]],BTT[Verwendete Transaktion (Pflichtauswahl)],1,FALSE)),"nein","ja")</f>
        <v/>
      </c>
    </row>
    <row r="2869">
      <c r="A2869" t="inlineStr">
        <is>
          <t>PP02</t>
        </is>
      </c>
      <c r="B2869" t="inlineStr">
        <is>
          <t>Plandaten pflegen (beliebig)</t>
        </is>
      </c>
      <c r="C2869" t="inlineStr">
        <is>
          <t>PA</t>
        </is>
      </c>
      <c r="D2869" s="5" t="inlineStr"/>
      <c r="E2869" t="inlineStr"/>
      <c r="F2869">
        <f>IF(ISERROR(VLOOKUP(Transaktionen[[#This Row],[Transaktionen]],BTT[Verwendete Transaktion (Pflichtauswahl)],1,FALSE)),"nein","ja")</f>
        <v/>
      </c>
      <c r="G2869" t="inlineStr">
        <is>
          <t>in neuester Auswertung von Steffen nicht mehr vorhanden</t>
        </is>
      </c>
    </row>
    <row r="2870">
      <c r="A2870" t="inlineStr">
        <is>
          <t>PPOMA_BBP</t>
        </is>
      </c>
      <c r="B2870" t="inlineStr">
        <is>
          <t>Attribute ändern</t>
        </is>
      </c>
      <c r="C2870" t="inlineStr">
        <is>
          <t>SRM</t>
        </is>
      </c>
      <c r="D2870" s="5" t="n">
        <v>4</v>
      </c>
      <c r="E2870" t="inlineStr">
        <is>
          <t>DIALOG</t>
        </is>
      </c>
      <c r="F2870">
        <f>IF(ISERROR(VLOOKUP(Transaktionen[[#This Row],[Transaktionen]],BTT[Verwendete Transaktion (Pflichtauswahl)],1,FALSE)),"nein","ja")</f>
        <v/>
      </c>
    </row>
    <row r="2871">
      <c r="A2871" t="inlineStr">
        <is>
          <t>PPOME</t>
        </is>
      </c>
      <c r="B2871" t="inlineStr">
        <is>
          <t>Organisation und Besetzung ändern</t>
        </is>
      </c>
      <c r="C2871" t="inlineStr">
        <is>
          <t>BC</t>
        </is>
      </c>
      <c r="D2871" s="5" t="n">
        <v>86111</v>
      </c>
      <c r="E2871" t="inlineStr">
        <is>
          <t>DIALOG</t>
        </is>
      </c>
      <c r="F2871">
        <f>IF(ISERROR(VLOOKUP(Transaktionen[[#This Row],[Transaktionen]],BTT[Verwendete Transaktion (Pflichtauswahl)],1,FALSE)),"nein","ja")</f>
        <v/>
      </c>
    </row>
    <row r="2872">
      <c r="A2872" t="inlineStr">
        <is>
          <t>PPOMW</t>
        </is>
      </c>
      <c r="B2872" t="inlineStr">
        <is>
          <t>Org. und Besetzung (WF) ändern</t>
        </is>
      </c>
      <c r="C2872" t="inlineStr">
        <is>
          <t>BC</t>
        </is>
      </c>
      <c r="D2872" s="5" t="n">
        <v>808</v>
      </c>
      <c r="E2872" t="inlineStr">
        <is>
          <t>DIALOG</t>
        </is>
      </c>
      <c r="F2872">
        <f>IF(ISERROR(VLOOKUP(Transaktionen[[#This Row],[Transaktionen]],BTT[Verwendete Transaktion (Pflichtauswahl)],1,FALSE)),"nein","ja")</f>
        <v/>
      </c>
    </row>
    <row r="2873">
      <c r="A2873" t="inlineStr">
        <is>
          <t>PPOSE</t>
        </is>
      </c>
      <c r="B2873" t="inlineStr">
        <is>
          <t>Organisation und Besetzung anzeigen</t>
        </is>
      </c>
      <c r="C2873" t="inlineStr">
        <is>
          <t>BC</t>
        </is>
      </c>
      <c r="D2873" s="5" t="n">
        <v>78807</v>
      </c>
      <c r="E2873" t="inlineStr">
        <is>
          <t>DIALOG</t>
        </is>
      </c>
      <c r="F2873">
        <f>IF(ISERROR(VLOOKUP(Transaktionen[[#This Row],[Transaktionen]],BTT[Verwendete Transaktion (Pflichtauswahl)],1,FALSE)),"nein","ja")</f>
        <v/>
      </c>
    </row>
    <row r="2874">
      <c r="A2874" t="inlineStr">
        <is>
          <t>PPOSW</t>
        </is>
      </c>
      <c r="B2874" t="inlineStr">
        <is>
          <t>Org. und Besetzung (WF) anzeigen</t>
        </is>
      </c>
      <c r="C2874" t="inlineStr">
        <is>
          <t>BC</t>
        </is>
      </c>
      <c r="D2874" s="5" t="n">
        <v>320</v>
      </c>
      <c r="E2874" t="inlineStr">
        <is>
          <t>DIALOG</t>
        </is>
      </c>
      <c r="F2874">
        <f>IF(ISERROR(VLOOKUP(Transaktionen[[#This Row],[Transaktionen]],BTT[Verwendete Transaktion (Pflichtauswahl)],1,FALSE)),"nein","ja")</f>
        <v/>
      </c>
    </row>
    <row r="2875">
      <c r="A2875" t="inlineStr">
        <is>
          <t>QA02</t>
        </is>
      </c>
      <c r="B2875" t="inlineStr">
        <is>
          <t>Ändern Prüflos</t>
        </is>
      </c>
      <c r="C2875" t="inlineStr">
        <is>
          <t>QM</t>
        </is>
      </c>
      <c r="D2875" s="5" t="n">
        <v>22</v>
      </c>
      <c r="E2875" t="inlineStr">
        <is>
          <t>DIALOG</t>
        </is>
      </c>
      <c r="F2875">
        <f>IF(ISERROR(VLOOKUP(Transaktionen[[#This Row],[Transaktionen]],BTT[Verwendete Transaktion (Pflichtauswahl)],1,FALSE)),"nein","ja")</f>
        <v/>
      </c>
    </row>
    <row r="2876">
      <c r="A2876" t="inlineStr">
        <is>
          <t>QA03</t>
        </is>
      </c>
      <c r="B2876" t="inlineStr">
        <is>
          <t>Anzeigen Prüflos</t>
        </is>
      </c>
      <c r="C2876" t="inlineStr">
        <is>
          <t>QM</t>
        </is>
      </c>
      <c r="D2876" s="5" t="n">
        <v>3271</v>
      </c>
      <c r="E2876" t="inlineStr">
        <is>
          <t>DIALOG</t>
        </is>
      </c>
      <c r="F2876">
        <f>IF(ISERROR(VLOOKUP(Transaktionen[[#This Row],[Transaktionen]],BTT[Verwendete Transaktion (Pflichtauswahl)],1,FALSE)),"nein","ja")</f>
        <v/>
      </c>
    </row>
    <row r="2877">
      <c r="A2877" t="inlineStr">
        <is>
          <t>QA10</t>
        </is>
      </c>
      <c r="B2877" t="inlineStr">
        <is>
          <t>Autom. Verwendungsentscheid anstoßen</t>
        </is>
      </c>
      <c r="C2877" t="inlineStr">
        <is>
          <t>QM</t>
        </is>
      </c>
      <c r="D2877" s="5" t="n">
        <v>2</v>
      </c>
      <c r="E2877" t="inlineStr"/>
      <c r="F2877">
        <f>IF(ISERROR(VLOOKUP(Transaktionen[[#This Row],[Transaktionen]],BTT[Verwendete Transaktion (Pflichtauswahl)],1,FALSE)),"nein","ja")</f>
        <v/>
      </c>
      <c r="G2877" t="inlineStr">
        <is>
          <t>kein Hauptprozess TP BLQ</t>
        </is>
      </c>
    </row>
    <row r="2878">
      <c r="A2878" t="inlineStr">
        <is>
          <t>QA11</t>
        </is>
      </c>
      <c r="B2878" t="inlineStr">
        <is>
          <t>Verwendungsentscheid erfassen</t>
        </is>
      </c>
      <c r="C2878" t="inlineStr">
        <is>
          <t>QM</t>
        </is>
      </c>
      <c r="D2878" s="5" t="n">
        <v>81112</v>
      </c>
      <c r="E2878" t="inlineStr">
        <is>
          <t>DIALOG</t>
        </is>
      </c>
      <c r="F2878">
        <f>IF(ISERROR(VLOOKUP(Transaktionen[[#This Row],[Transaktionen]],BTT[Verwendete Transaktion (Pflichtauswahl)],1,FALSE)),"nein","ja")</f>
        <v/>
      </c>
    </row>
    <row r="2879">
      <c r="A2879" t="inlineStr">
        <is>
          <t>QA12</t>
        </is>
      </c>
      <c r="B2879" t="inlineStr">
        <is>
          <t>Verwendungsent. ändern mit Historie</t>
        </is>
      </c>
      <c r="C2879" t="inlineStr">
        <is>
          <t>QM</t>
        </is>
      </c>
      <c r="D2879" s="5" t="n">
        <v>992</v>
      </c>
      <c r="E2879" t="inlineStr">
        <is>
          <t>DIALOG</t>
        </is>
      </c>
      <c r="F2879">
        <f>IF(ISERROR(VLOOKUP(Transaktionen[[#This Row],[Transaktionen]],BTT[Verwendete Transaktion (Pflichtauswahl)],1,FALSE)),"nein","ja")</f>
        <v/>
      </c>
    </row>
    <row r="2880">
      <c r="A2880" t="inlineStr">
        <is>
          <t>QA13</t>
        </is>
      </c>
      <c r="B2880" t="inlineStr">
        <is>
          <t>Verwendungsentscheid anzeigen</t>
        </is>
      </c>
      <c r="C2880" t="inlineStr">
        <is>
          <t>QM</t>
        </is>
      </c>
      <c r="D2880" s="5" t="n">
        <v>1396</v>
      </c>
      <c r="E2880" t="inlineStr">
        <is>
          <t>DIALOG</t>
        </is>
      </c>
      <c r="F2880">
        <f>IF(ISERROR(VLOOKUP(Transaktionen[[#This Row],[Transaktionen]],BTT[Verwendete Transaktion (Pflichtauswahl)],1,FALSE)),"nein","ja")</f>
        <v/>
      </c>
    </row>
    <row r="2881">
      <c r="A2881" t="inlineStr">
        <is>
          <t>QA14</t>
        </is>
      </c>
      <c r="B2881" t="inlineStr">
        <is>
          <t>Verwendungsent. ändern ohne Historie</t>
        </is>
      </c>
      <c r="C2881" t="inlineStr">
        <is>
          <t>QM</t>
        </is>
      </c>
      <c r="D2881" s="5" t="inlineStr"/>
      <c r="E2881" t="inlineStr"/>
      <c r="F2881">
        <f>IF(ISERROR(VLOOKUP(Transaktionen[[#This Row],[Transaktionen]],BTT[Verwendete Transaktion (Pflichtauswahl)],1,FALSE)),"nein","ja")</f>
        <v/>
      </c>
      <c r="G2881" t="inlineStr">
        <is>
          <t>kein Hauptprozess TP BLQ</t>
        </is>
      </c>
    </row>
    <row r="2882">
      <c r="A2882" t="inlineStr">
        <is>
          <t>QA16</t>
        </is>
      </c>
      <c r="B2882" t="inlineStr">
        <is>
          <t>Sammel VE für i.O. Lose</t>
        </is>
      </c>
      <c r="C2882" t="inlineStr">
        <is>
          <t>QM</t>
        </is>
      </c>
      <c r="D2882" s="5" t="n">
        <v>94</v>
      </c>
      <c r="E2882" t="inlineStr">
        <is>
          <t>DIALOG</t>
        </is>
      </c>
      <c r="F2882">
        <f>IF(ISERROR(VLOOKUP(Transaktionen[[#This Row],[Transaktionen]],BTT[Verwendete Transaktion (Pflichtauswahl)],1,FALSE)),"nein","ja")</f>
        <v/>
      </c>
    </row>
    <row r="2883">
      <c r="A2883" t="inlineStr">
        <is>
          <t>QA33</t>
        </is>
      </c>
      <c r="B2883" t="inlineStr">
        <is>
          <t>Daten zum Prüflos anzeigen</t>
        </is>
      </c>
      <c r="C2883" t="inlineStr">
        <is>
          <t>QM</t>
        </is>
      </c>
      <c r="D2883" s="5" t="n">
        <v>204</v>
      </c>
      <c r="E2883" t="inlineStr"/>
      <c r="F2883">
        <f>IF(ISERROR(VLOOKUP(Transaktionen[[#This Row],[Transaktionen]],BTT[Verwendete Transaktion (Pflichtauswahl)],1,FALSE)),"nein","ja")</f>
        <v/>
      </c>
    </row>
    <row r="2884">
      <c r="A2884" t="inlineStr">
        <is>
          <t>QAC1</t>
        </is>
      </c>
      <c r="B2884" t="inlineStr">
        <is>
          <t>Ändern Istmenge Prüflos</t>
        </is>
      </c>
      <c r="C2884" t="inlineStr">
        <is>
          <t>QM</t>
        </is>
      </c>
      <c r="D2884" s="5" t="inlineStr"/>
      <c r="E2884" t="inlineStr"/>
      <c r="F2884">
        <f>IF(ISERROR(VLOOKUP(Transaktionen[[#This Row],[Transaktionen]],BTT[Verwendete Transaktion (Pflichtauswahl)],1,FALSE)),"nein","ja")</f>
        <v/>
      </c>
      <c r="G2884" t="inlineStr">
        <is>
          <t>kein Hauptprozess TP BLQ</t>
        </is>
      </c>
    </row>
    <row r="2885">
      <c r="A2885" t="inlineStr">
        <is>
          <t>QDH2</t>
        </is>
      </c>
      <c r="B2885" t="inlineStr">
        <is>
          <t>Auswertung Q-Lagen: Daten anzeigen</t>
        </is>
      </c>
      <c r="C2885" t="inlineStr">
        <is>
          <t>QM</t>
        </is>
      </c>
      <c r="D2885" s="5" t="inlineStr"/>
      <c r="E2885" t="inlineStr"/>
      <c r="F2885">
        <f>IF(ISERROR(VLOOKUP(Transaktionen[[#This Row],[Transaktionen]],BTT[Verwendete Transaktion (Pflichtauswahl)],1,FALSE)),"nein","ja")</f>
        <v/>
      </c>
      <c r="G2885" t="inlineStr">
        <is>
          <t>kein Hauptprozess TP BLQ</t>
        </is>
      </c>
    </row>
    <row r="2886">
      <c r="A2886" t="inlineStr">
        <is>
          <t>QE01</t>
        </is>
      </c>
      <c r="B2886" t="inlineStr">
        <is>
          <t>Pflegen Merkmalsergebnisse</t>
        </is>
      </c>
      <c r="C2886" t="inlineStr">
        <is>
          <t>QM</t>
        </is>
      </c>
      <c r="D2886" s="5" t="inlineStr"/>
      <c r="E2886" t="inlineStr"/>
      <c r="F2886">
        <f>IF(ISERROR(VLOOKUP(Transaktionen[[#This Row],[Transaktionen]],BTT[Verwendete Transaktion (Pflichtauswahl)],1,FALSE)),"nein","ja")</f>
        <v/>
      </c>
    </row>
    <row r="2887">
      <c r="A2887" t="inlineStr">
        <is>
          <t>QE02</t>
        </is>
      </c>
      <c r="C2887" t="inlineStr">
        <is>
          <t>MM</t>
        </is>
      </c>
      <c r="D2887" s="5" t="inlineStr"/>
      <c r="E2887" t="inlineStr"/>
      <c r="F2887">
        <f>IF(ISERROR(VLOOKUP(Transaktionen[[#This Row],[Transaktionen]],BTT[Verwendete Transaktion (Pflichtauswahl)],1,FALSE)),"nein","ja")</f>
        <v/>
      </c>
    </row>
    <row r="2888">
      <c r="A2888" t="inlineStr">
        <is>
          <t>QE03</t>
        </is>
      </c>
      <c r="B2888" t="inlineStr">
        <is>
          <t>Anzeigen Merkmalsergebnisse</t>
        </is>
      </c>
      <c r="C2888" t="inlineStr">
        <is>
          <t>QM</t>
        </is>
      </c>
      <c r="D2888" s="5" t="n">
        <v>150</v>
      </c>
      <c r="E2888" t="inlineStr">
        <is>
          <t>DIALOG</t>
        </is>
      </c>
      <c r="F2888">
        <f>IF(ISERROR(VLOOKUP(Transaktionen[[#This Row],[Transaktionen]],BTT[Verwendete Transaktion (Pflichtauswahl)],1,FALSE)),"nein","ja")</f>
        <v/>
      </c>
    </row>
    <row r="2889">
      <c r="A2889" t="inlineStr">
        <is>
          <t>QE09</t>
        </is>
      </c>
      <c r="B2889" t="inlineStr">
        <is>
          <t>Einzelanzeige Merkmalsergebnis</t>
        </is>
      </c>
      <c r="C2889" t="inlineStr">
        <is>
          <t>QM</t>
        </is>
      </c>
      <c r="D2889" s="5" t="n">
        <v>2</v>
      </c>
      <c r="E2889" t="inlineStr">
        <is>
          <t>DIALOG</t>
        </is>
      </c>
      <c r="F2889">
        <f>IF(ISERROR(VLOOKUP(Transaktionen[[#This Row],[Transaktionen]],BTT[Verwendete Transaktion (Pflichtauswahl)],1,FALSE)),"nein","ja")</f>
        <v/>
      </c>
    </row>
    <row r="2890">
      <c r="A2890" t="inlineStr">
        <is>
          <t>QE51N</t>
        </is>
      </c>
      <c r="B2890" t="inlineStr">
        <is>
          <t>Arbeitsvorrat Ergebniserfassung</t>
        </is>
      </c>
      <c r="C2890" t="inlineStr">
        <is>
          <t>QM</t>
        </is>
      </c>
      <c r="D2890" s="5" t="n">
        <v>90337</v>
      </c>
      <c r="E2890" t="inlineStr">
        <is>
          <t>DIALOG</t>
        </is>
      </c>
      <c r="F2890">
        <f>IF(ISERROR(VLOOKUP(Transaktionen[[#This Row],[Transaktionen]],BTT[Verwendete Transaktion (Pflichtauswahl)],1,FALSE)),"nein","ja")</f>
        <v/>
      </c>
    </row>
    <row r="2891">
      <c r="A2891" t="inlineStr">
        <is>
          <t>QGA2</t>
        </is>
      </c>
      <c r="B2891" t="inlineStr">
        <is>
          <t>Prüfergebnisse anzeigen</t>
        </is>
      </c>
      <c r="C2891" t="inlineStr">
        <is>
          <t>QM</t>
        </is>
      </c>
      <c r="D2891" s="5" t="inlineStr"/>
      <c r="E2891" t="inlineStr"/>
      <c r="F2891">
        <f>IF(ISERROR(VLOOKUP(Transaktionen[[#This Row],[Transaktionen]],BTT[Verwendete Transaktion (Pflichtauswahl)],1,FALSE)),"nein","ja")</f>
        <v/>
      </c>
      <c r="G2891" t="inlineStr">
        <is>
          <t>kein Hauptprozess TP BLQ</t>
        </is>
      </c>
    </row>
    <row r="2892">
      <c r="A2892" t="inlineStr">
        <is>
          <t>QM01</t>
        </is>
      </c>
      <c r="B2892" t="inlineStr">
        <is>
          <t>Anlegen Qualitätsmeldung</t>
        </is>
      </c>
      <c r="C2892" t="inlineStr">
        <is>
          <t>QM</t>
        </is>
      </c>
      <c r="D2892" s="5" t="n">
        <v>5539</v>
      </c>
      <c r="E2892" t="inlineStr">
        <is>
          <t>DIALOG</t>
        </is>
      </c>
      <c r="F2892">
        <f>IF(ISERROR(VLOOKUP(Transaktionen[[#This Row],[Transaktionen]],BTT[Verwendete Transaktion (Pflichtauswahl)],1,FALSE)),"nein","ja")</f>
        <v/>
      </c>
    </row>
    <row r="2893">
      <c r="A2893" t="inlineStr">
        <is>
          <t>QM02</t>
        </is>
      </c>
      <c r="B2893" t="inlineStr">
        <is>
          <t>Ändern Qualitätsmeldung</t>
        </is>
      </c>
      <c r="C2893" t="inlineStr">
        <is>
          <t>QM</t>
        </is>
      </c>
      <c r="D2893" s="5" t="n">
        <v>11138</v>
      </c>
      <c r="E2893" t="inlineStr">
        <is>
          <t>DIALOG</t>
        </is>
      </c>
      <c r="F2893">
        <f>IF(ISERROR(VLOOKUP(Transaktionen[[#This Row],[Transaktionen]],BTT[Verwendete Transaktion (Pflichtauswahl)],1,FALSE)),"nein","ja")</f>
        <v/>
      </c>
    </row>
    <row r="2894">
      <c r="A2894" t="inlineStr">
        <is>
          <t>QM03</t>
        </is>
      </c>
      <c r="B2894" t="inlineStr">
        <is>
          <t>Anzeigen Qualitätsmeldung</t>
        </is>
      </c>
      <c r="C2894" t="inlineStr">
        <is>
          <t>QM</t>
        </is>
      </c>
      <c r="D2894" s="5" t="n">
        <v>6883</v>
      </c>
      <c r="E2894" t="inlineStr">
        <is>
          <t>DIALOG</t>
        </is>
      </c>
      <c r="F2894">
        <f>IF(ISERROR(VLOOKUP(Transaktionen[[#This Row],[Transaktionen]],BTT[Verwendete Transaktion (Pflichtauswahl)],1,FALSE)),"nein","ja")</f>
        <v/>
      </c>
    </row>
    <row r="2895">
      <c r="A2895" t="inlineStr">
        <is>
          <t>QM11</t>
        </is>
      </c>
      <c r="B2895" t="inlineStr">
        <is>
          <t>Liste Qualitätsmeldungen anzeigen</t>
        </is>
      </c>
      <c r="C2895" t="inlineStr">
        <is>
          <t>QM</t>
        </is>
      </c>
      <c r="D2895" s="5" t="n">
        <v>2216</v>
      </c>
      <c r="E2895" t="inlineStr">
        <is>
          <t>DIALOG</t>
        </is>
      </c>
      <c r="F2895">
        <f>IF(ISERROR(VLOOKUP(Transaktionen[[#This Row],[Transaktionen]],BTT[Verwendete Transaktion (Pflichtauswahl)],1,FALSE)),"nein","ja")</f>
        <v/>
      </c>
    </row>
    <row r="2896">
      <c r="A2896" t="inlineStr">
        <is>
          <t>QM12</t>
        </is>
      </c>
      <c r="B2896" t="inlineStr">
        <is>
          <t>Liste Maßnahmen ändern</t>
        </is>
      </c>
      <c r="C2896" t="inlineStr">
        <is>
          <t>QM</t>
        </is>
      </c>
      <c r="D2896" s="5" t="inlineStr"/>
      <c r="E2896" t="inlineStr"/>
      <c r="F2896">
        <f>IF(ISERROR(VLOOKUP(Transaktionen[[#This Row],[Transaktionen]],BTT[Verwendete Transaktion (Pflichtauswahl)],1,FALSE)),"nein","ja")</f>
        <v/>
      </c>
      <c r="G2896" t="inlineStr">
        <is>
          <t>kein Hauptprozess TP BLQ</t>
        </is>
      </c>
    </row>
    <row r="2897">
      <c r="A2897" t="inlineStr">
        <is>
          <t>QM13</t>
        </is>
      </c>
      <c r="B2897" t="inlineStr">
        <is>
          <t>Liste Maßnahmen anzeigen</t>
        </is>
      </c>
      <c r="C2897" t="inlineStr">
        <is>
          <t>QM</t>
        </is>
      </c>
      <c r="D2897" s="5" t="n">
        <v>6</v>
      </c>
      <c r="E2897" t="inlineStr">
        <is>
          <t>DIALOG</t>
        </is>
      </c>
      <c r="F2897">
        <f>IF(ISERROR(VLOOKUP(Transaktionen[[#This Row],[Transaktionen]],BTT[Verwendete Transaktion (Pflichtauswahl)],1,FALSE)),"nein","ja")</f>
        <v/>
      </c>
    </row>
    <row r="2898">
      <c r="A2898" t="inlineStr">
        <is>
          <t>QM19</t>
        </is>
      </c>
      <c r="B2898" t="inlineStr">
        <is>
          <t>Liste Q-Meldungen, mehrstufig</t>
        </is>
      </c>
      <c r="C2898" t="inlineStr">
        <is>
          <t>QM</t>
        </is>
      </c>
      <c r="D2898" s="5" t="inlineStr"/>
      <c r="E2898" t="inlineStr"/>
      <c r="F2898">
        <f>IF(ISERROR(VLOOKUP(Transaktionen[[#This Row],[Transaktionen]],BTT[Verwendete Transaktion (Pflichtauswahl)],1,FALSE)),"nein","ja")</f>
        <v/>
      </c>
      <c r="G2898" t="inlineStr">
        <is>
          <t>kein Hauptprozess TP BLQ</t>
        </is>
      </c>
    </row>
    <row r="2899">
      <c r="A2899" t="inlineStr">
        <is>
          <t>QM50</t>
        </is>
      </c>
      <c r="B2899" t="inlineStr">
        <is>
          <t>Zeitreihendarstellung Q-Meldungen</t>
        </is>
      </c>
      <c r="C2899" t="inlineStr">
        <is>
          <t>QM</t>
        </is>
      </c>
      <c r="D2899" s="5" t="inlineStr"/>
      <c r="E2899" t="inlineStr"/>
      <c r="F2899">
        <f>IF(ISERROR(VLOOKUP(Transaktionen[[#This Row],[Transaktionen]],BTT[Verwendete Transaktion (Pflichtauswahl)],1,FALSE)),"nein","ja")</f>
        <v/>
      </c>
    </row>
    <row r="2900">
      <c r="A2900" t="inlineStr">
        <is>
          <t>QP01</t>
        </is>
      </c>
      <c r="B2900" t="inlineStr">
        <is>
          <t>Prüfplan Anlegen</t>
        </is>
      </c>
      <c r="C2900" t="inlineStr">
        <is>
          <t>QM</t>
        </is>
      </c>
      <c r="D2900" s="5" t="n">
        <v>1136</v>
      </c>
      <c r="E2900" t="inlineStr">
        <is>
          <t>DIALOG</t>
        </is>
      </c>
      <c r="F2900">
        <f>IF(ISERROR(VLOOKUP(Transaktionen[[#This Row],[Transaktionen]],BTT[Verwendete Transaktion (Pflichtauswahl)],1,FALSE)),"nein","ja")</f>
        <v/>
      </c>
    </row>
    <row r="2901">
      <c r="A2901" t="inlineStr">
        <is>
          <t>QP02</t>
        </is>
      </c>
      <c r="B2901" t="inlineStr">
        <is>
          <t>Prüfplan Ändern</t>
        </is>
      </c>
      <c r="C2901" t="inlineStr">
        <is>
          <t>QM</t>
        </is>
      </c>
      <c r="D2901" s="5" t="n">
        <v>282</v>
      </c>
      <c r="E2901" t="inlineStr">
        <is>
          <t>DIALOG</t>
        </is>
      </c>
      <c r="F2901">
        <f>IF(ISERROR(VLOOKUP(Transaktionen[[#This Row],[Transaktionen]],BTT[Verwendete Transaktion (Pflichtauswahl)],1,FALSE)),"nein","ja")</f>
        <v/>
      </c>
    </row>
    <row r="2902">
      <c r="A2902" t="inlineStr">
        <is>
          <t>QP03</t>
        </is>
      </c>
      <c r="B2902" t="inlineStr">
        <is>
          <t>Prüfplan Anzeigen</t>
        </is>
      </c>
      <c r="C2902" t="inlineStr">
        <is>
          <t>QM</t>
        </is>
      </c>
      <c r="D2902" s="5" t="n">
        <v>121</v>
      </c>
      <c r="E2902" t="inlineStr">
        <is>
          <t>DIALOG</t>
        </is>
      </c>
      <c r="F2902">
        <f>IF(ISERROR(VLOOKUP(Transaktionen[[#This Row],[Transaktionen]],BTT[Verwendete Transaktion (Pflichtauswahl)],1,FALSE)),"nein","ja")</f>
        <v/>
      </c>
    </row>
    <row r="2903">
      <c r="A2903" t="inlineStr">
        <is>
          <t>QP06</t>
        </is>
      </c>
      <c r="B2903" t="inlineStr">
        <is>
          <t>Liste: Defizite bei Prüfplänen</t>
        </is>
      </c>
      <c r="C2903" t="inlineStr">
        <is>
          <t>QM</t>
        </is>
      </c>
      <c r="D2903" s="5" t="inlineStr"/>
      <c r="E2903" t="inlineStr"/>
      <c r="F2903">
        <f>IF(ISERROR(VLOOKUP(Transaktionen[[#This Row],[Transaktionen]],BTT[Verwendete Transaktion (Pflichtauswahl)],1,FALSE)),"nein","ja")</f>
        <v/>
      </c>
      <c r="G2903" t="inlineStr">
        <is>
          <t>kein Hauptprozess TP BLQ</t>
        </is>
      </c>
    </row>
    <row r="2904">
      <c r="A2904" t="inlineStr">
        <is>
          <t>QP60</t>
        </is>
      </c>
      <c r="B2904" t="inlineStr">
        <is>
          <t>zeitliche Entwicklung von Prüfplänen</t>
        </is>
      </c>
      <c r="C2904" t="inlineStr">
        <is>
          <t>QM</t>
        </is>
      </c>
      <c r="D2904" s="5" t="inlineStr"/>
      <c r="E2904" t="inlineStr"/>
      <c r="F2904">
        <f>IF(ISERROR(VLOOKUP(Transaktionen[[#This Row],[Transaktionen]],BTT[Verwendete Transaktion (Pflichtauswahl)],1,FALSE)),"nein","ja")</f>
        <v/>
      </c>
      <c r="G2904" t="inlineStr">
        <is>
          <t>kein Hauptprozess TP BLQ</t>
        </is>
      </c>
    </row>
    <row r="2905">
      <c r="A2905" t="inlineStr">
        <is>
          <t>QS21</t>
        </is>
      </c>
      <c r="B2905" t="inlineStr">
        <is>
          <t>Hinzufügen Stammprüfmerkmal</t>
        </is>
      </c>
      <c r="C2905" t="inlineStr">
        <is>
          <t>QM</t>
        </is>
      </c>
      <c r="D2905" s="5" t="n">
        <v>4</v>
      </c>
      <c r="E2905" t="inlineStr">
        <is>
          <t>DIALOG</t>
        </is>
      </c>
      <c r="F2905">
        <f>IF(ISERROR(VLOOKUP(Transaktionen[[#This Row],[Transaktionen]],BTT[Verwendete Transaktion (Pflichtauswahl)],1,FALSE)),"nein","ja")</f>
        <v/>
      </c>
    </row>
    <row r="2906">
      <c r="A2906" t="inlineStr">
        <is>
          <t>QS23</t>
        </is>
      </c>
      <c r="B2906" t="inlineStr">
        <is>
          <t>Ändern Stammprüfmerkmals-Version</t>
        </is>
      </c>
      <c r="C2906" t="inlineStr">
        <is>
          <t>QM</t>
        </is>
      </c>
      <c r="D2906" s="5" t="n">
        <v>14</v>
      </c>
      <c r="E2906" t="inlineStr">
        <is>
          <t>DIALOG</t>
        </is>
      </c>
      <c r="F2906">
        <f>IF(ISERROR(VLOOKUP(Transaktionen[[#This Row],[Transaktionen]],BTT[Verwendete Transaktion (Pflichtauswahl)],1,FALSE)),"nein","ja")</f>
        <v/>
      </c>
    </row>
    <row r="2907">
      <c r="A2907" t="inlineStr">
        <is>
          <t>QS24</t>
        </is>
      </c>
      <c r="B2907" t="inlineStr">
        <is>
          <t>Anzeigen Stammprüfmerkmals-Version</t>
        </is>
      </c>
      <c r="C2907" t="inlineStr">
        <is>
          <t>QM</t>
        </is>
      </c>
      <c r="D2907" s="5" t="n">
        <v>12</v>
      </c>
      <c r="E2907" t="inlineStr">
        <is>
          <t>DIALOG</t>
        </is>
      </c>
      <c r="F2907">
        <f>IF(ISERROR(VLOOKUP(Transaktionen[[#This Row],[Transaktionen]],BTT[Verwendete Transaktion (Pflichtauswahl)],1,FALSE)),"nein","ja")</f>
        <v/>
      </c>
    </row>
    <row r="2908">
      <c r="A2908" t="inlineStr">
        <is>
          <t>QS34</t>
        </is>
      </c>
      <c r="B2908" t="inlineStr">
        <is>
          <t>Anzeigen Prüfmethoden-Version</t>
        </is>
      </c>
      <c r="C2908" t="inlineStr">
        <is>
          <t>QM</t>
        </is>
      </c>
      <c r="D2908" s="5" t="inlineStr"/>
      <c r="E2908" t="inlineStr"/>
      <c r="F2908">
        <f>IF(ISERROR(VLOOKUP(Transaktionen[[#This Row],[Transaktionen]],BTT[Verwendete Transaktion (Pflichtauswahl)],1,FALSE)),"nein","ja")</f>
        <v/>
      </c>
      <c r="G2908" t="inlineStr">
        <is>
          <t>kein Hauptprozess TP BLQ</t>
        </is>
      </c>
    </row>
    <row r="2909">
      <c r="A2909" t="inlineStr">
        <is>
          <t>QS41</t>
        </is>
      </c>
      <c r="B2909" t="inlineStr">
        <is>
          <t>Katalog pflegen</t>
        </is>
      </c>
      <c r="C2909" t="inlineStr">
        <is>
          <t>QM</t>
        </is>
      </c>
      <c r="D2909" s="5" t="n">
        <v>202</v>
      </c>
      <c r="E2909" t="inlineStr"/>
      <c r="F2909">
        <f>IF(ISERROR(VLOOKUP(Transaktionen[[#This Row],[Transaktionen]],BTT[Verwendete Transaktion (Pflichtauswahl)],1,FALSE)),"nein","ja")</f>
        <v/>
      </c>
    </row>
    <row r="2910">
      <c r="A2910" t="inlineStr">
        <is>
          <t>QS42</t>
        </is>
      </c>
      <c r="B2910" t="inlineStr">
        <is>
          <t>Katalog anzeigen</t>
        </is>
      </c>
      <c r="C2910" t="inlineStr">
        <is>
          <t>QM</t>
        </is>
      </c>
      <c r="D2910" s="5" t="n">
        <v>911</v>
      </c>
      <c r="E2910" t="inlineStr">
        <is>
          <t>DIALOG</t>
        </is>
      </c>
      <c r="F2910">
        <f>IF(ISERROR(VLOOKUP(Transaktionen[[#This Row],[Transaktionen]],BTT[Verwendete Transaktion (Pflichtauswahl)],1,FALSE)),"nein","ja")</f>
        <v/>
      </c>
    </row>
    <row r="2911">
      <c r="A2911" t="inlineStr">
        <is>
          <t>QS49</t>
        </is>
      </c>
      <c r="B2911" t="inlineStr">
        <is>
          <t>Anzeige Codegruppen und Codes</t>
        </is>
      </c>
      <c r="C2911" t="inlineStr">
        <is>
          <t>QM</t>
        </is>
      </c>
      <c r="D2911" s="5" t="n">
        <v>373</v>
      </c>
      <c r="E2911" t="inlineStr">
        <is>
          <t>DIALOG</t>
        </is>
      </c>
      <c r="F2911">
        <f>IF(ISERROR(VLOOKUP(Transaktionen[[#This Row],[Transaktionen]],BTT[Verwendete Transaktion (Pflichtauswahl)],1,FALSE)),"nein","ja")</f>
        <v/>
      </c>
    </row>
    <row r="2912">
      <c r="A2912" t="inlineStr">
        <is>
          <t>QVM1</t>
        </is>
      </c>
      <c r="B2912" t="inlineStr">
        <is>
          <t>Lose ohne Prüfabschluß</t>
        </is>
      </c>
      <c r="C2912" t="inlineStr">
        <is>
          <t>QM</t>
        </is>
      </c>
      <c r="D2912" s="5" t="n">
        <v>46</v>
      </c>
      <c r="E2912" t="inlineStr">
        <is>
          <t>DIALOG</t>
        </is>
      </c>
      <c r="F2912">
        <f>IF(ISERROR(VLOOKUP(Transaktionen[[#This Row],[Transaktionen]],BTT[Verwendete Transaktion (Pflichtauswahl)],1,FALSE)),"nein","ja")</f>
        <v/>
      </c>
    </row>
    <row r="2913">
      <c r="A2913" t="inlineStr">
        <is>
          <t>QVM2</t>
        </is>
      </c>
      <c r="B2913" t="inlineStr">
        <is>
          <t>Offene Losbestände</t>
        </is>
      </c>
      <c r="C2913" t="inlineStr">
        <is>
          <t>QM</t>
        </is>
      </c>
      <c r="D2913" s="5" t="n">
        <v>14</v>
      </c>
      <c r="E2913" t="inlineStr"/>
      <c r="F2913">
        <f>IF(ISERROR(VLOOKUP(Transaktionen[[#This Row],[Transaktionen]],BTT[Verwendete Transaktion (Pflichtauswahl)],1,FALSE)),"nein","ja")</f>
        <v/>
      </c>
    </row>
    <row r="2914">
      <c r="A2914" t="inlineStr">
        <is>
          <t>QVM3</t>
        </is>
      </c>
      <c r="B2914" t="inlineStr">
        <is>
          <t>Lose ohne Verwendungsentscheid</t>
        </is>
      </c>
      <c r="C2914" t="inlineStr">
        <is>
          <t>QM</t>
        </is>
      </c>
      <c r="D2914" s="5" t="n">
        <v>1321</v>
      </c>
      <c r="E2914" t="inlineStr">
        <is>
          <t>DIALOG</t>
        </is>
      </c>
      <c r="F2914">
        <f>IF(ISERROR(VLOOKUP(Transaktionen[[#This Row],[Transaktionen]],BTT[Verwendete Transaktion (Pflichtauswahl)],1,FALSE)),"nein","ja")</f>
        <v/>
      </c>
    </row>
    <row r="2915">
      <c r="A2915" t="inlineStr">
        <is>
          <t>RBDAPP01</t>
        </is>
      </c>
      <c r="B2915" t="inlineStr">
        <is>
          <t>Variante für RBDAPP01</t>
        </is>
      </c>
      <c r="C2915" t="inlineStr">
        <is>
          <t>BC</t>
        </is>
      </c>
      <c r="D2915" s="5" t="n">
        <v>24</v>
      </c>
      <c r="E2915" t="inlineStr"/>
      <c r="F2915">
        <f>IF(ISERROR(VLOOKUP(Transaktionen[[#This Row],[Transaktionen]],BTT[Verwendete Transaktion (Pflichtauswahl)],1,FALSE)),"nein","ja")</f>
        <v/>
      </c>
    </row>
    <row r="2916">
      <c r="A2916" t="inlineStr">
        <is>
          <t>RE_RHAUTH00</t>
        </is>
      </c>
      <c r="B2916" t="inlineStr">
        <is>
          <t>Berechtigte Objekte</t>
        </is>
      </c>
      <c r="C2916" t="inlineStr">
        <is>
          <t>BC</t>
        </is>
      </c>
      <c r="D2916" s="5" t="n">
        <v>24</v>
      </c>
      <c r="E2916" t="inlineStr"/>
      <c r="F2916">
        <f>IF(ISERROR(VLOOKUP(Transaktionen[[#This Row],[Transaktionen]],BTT[Verwendete Transaktion (Pflichtauswahl)],1,FALSE)),"nein","ja")</f>
        <v/>
      </c>
    </row>
    <row r="2917">
      <c r="A2917" t="inlineStr">
        <is>
          <t>RE80</t>
        </is>
      </c>
      <c r="B2917" t="inlineStr">
        <is>
          <t>RE80: RE-Navigator</t>
        </is>
      </c>
      <c r="C2917" t="inlineStr">
        <is>
          <t>RE-FX</t>
        </is>
      </c>
      <c r="D2917" s="5" t="n">
        <v>51353</v>
      </c>
      <c r="E2917" t="inlineStr">
        <is>
          <t>DIALOG</t>
        </is>
      </c>
      <c r="F2917">
        <f>IF(ISERROR(VLOOKUP(Transaktionen[[#This Row],[Transaktionen]],BTT[Verwendete Transaktion (Pflichtauswahl)],1,FALSE)),"nein","ja")</f>
        <v/>
      </c>
    </row>
    <row r="2918">
      <c r="A2918" t="inlineStr">
        <is>
          <t>REBDAO</t>
        </is>
      </c>
      <c r="B2918" t="inlineStr">
        <is>
          <t>Architektonisches Objekt bearbeiten</t>
        </is>
      </c>
      <c r="C2918" t="inlineStr">
        <is>
          <t>RE-FX</t>
        </is>
      </c>
      <c r="D2918" s="5" t="n">
        <v>4</v>
      </c>
      <c r="E2918" t="inlineStr">
        <is>
          <t>DIALOG</t>
        </is>
      </c>
      <c r="F2918">
        <f>IF(ISERROR(VLOOKUP(Transaktionen[[#This Row],[Transaktionen]],BTT[Verwendete Transaktion (Pflichtauswahl)],1,FALSE)),"nein","ja")</f>
        <v/>
      </c>
    </row>
    <row r="2919">
      <c r="A2919" t="inlineStr">
        <is>
          <t>REBDAO0004</t>
        </is>
      </c>
      <c r="B2919" t="inlineStr">
        <is>
          <t>AO: Abschnitte</t>
        </is>
      </c>
      <c r="C2919" t="inlineStr">
        <is>
          <t>RE-FX</t>
        </is>
      </c>
      <c r="D2919" s="5" t="inlineStr"/>
      <c r="E2919" t="inlineStr"/>
      <c r="F2919">
        <f>IF(ISERROR(VLOOKUP(Transaktionen[[#This Row],[Transaktionen]],BTT[Verwendete Transaktion (Pflichtauswahl)],1,FALSE)),"nein","ja")</f>
        <v/>
      </c>
      <c r="G2919" t="inlineStr">
        <is>
          <t>in neuester Auswertung von Steffen nicht mehr vorhanden</t>
        </is>
      </c>
    </row>
    <row r="2920">
      <c r="A2920" t="inlineStr">
        <is>
          <t>REBDAO0005</t>
        </is>
      </c>
      <c r="B2920" t="inlineStr">
        <is>
          <t>AO: Bilder</t>
        </is>
      </c>
      <c r="C2920" t="inlineStr">
        <is>
          <t>RE-FX</t>
        </is>
      </c>
      <c r="D2920" s="5" t="inlineStr"/>
      <c r="E2920" t="inlineStr"/>
      <c r="F2920">
        <f>IF(ISERROR(VLOOKUP(Transaktionen[[#This Row],[Transaktionen]],BTT[Verwendete Transaktion (Pflichtauswahl)],1,FALSE)),"nein","ja")</f>
        <v/>
      </c>
      <c r="G2920" t="inlineStr">
        <is>
          <t>in neuester Auswertung von Steffen nicht mehr vorhanden</t>
        </is>
      </c>
    </row>
    <row r="2921">
      <c r="A2921" t="inlineStr">
        <is>
          <t>REBDAO0006</t>
        </is>
      </c>
      <c r="B2921" t="inlineStr">
        <is>
          <t>AO: Bildfolgen</t>
        </is>
      </c>
      <c r="C2921" t="inlineStr">
        <is>
          <t>RE-FX</t>
        </is>
      </c>
      <c r="D2921" s="5" t="inlineStr"/>
      <c r="E2921" t="inlineStr"/>
      <c r="F2921">
        <f>IF(ISERROR(VLOOKUP(Transaktionen[[#This Row],[Transaktionen]],BTT[Verwendete Transaktion (Pflichtauswahl)],1,FALSE)),"nein","ja")</f>
        <v/>
      </c>
      <c r="G2921" t="inlineStr">
        <is>
          <t>in neuester Auswertung von Steffen nicht mehr vorhanden</t>
        </is>
      </c>
    </row>
    <row r="2922">
      <c r="A2922" t="inlineStr">
        <is>
          <t>REBDAO0007</t>
        </is>
      </c>
      <c r="B2922" t="inlineStr">
        <is>
          <t>AO: Zeitpunkte</t>
        </is>
      </c>
      <c r="C2922" t="inlineStr">
        <is>
          <t>RE-FX</t>
        </is>
      </c>
      <c r="D2922" s="5" t="inlineStr"/>
      <c r="E2922" t="inlineStr"/>
      <c r="F2922">
        <f>IF(ISERROR(VLOOKUP(Transaktionen[[#This Row],[Transaktionen]],BTT[Verwendete Transaktion (Pflichtauswahl)],1,FALSE)),"nein","ja")</f>
        <v/>
      </c>
      <c r="G2922" t="inlineStr">
        <is>
          <t>in neuester Auswertung von Steffen nicht mehr vorhanden</t>
        </is>
      </c>
    </row>
    <row r="2923">
      <c r="A2923" t="inlineStr">
        <is>
          <t>REBDAO0100</t>
        </is>
      </c>
      <c r="B2923" t="inlineStr">
        <is>
          <t>AO: Feldmodifikation je Aktivität</t>
        </is>
      </c>
      <c r="C2923" t="inlineStr">
        <is>
          <t>RE-FX</t>
        </is>
      </c>
      <c r="D2923" s="5" t="inlineStr"/>
      <c r="E2923" t="inlineStr"/>
      <c r="F2923">
        <f>IF(ISERROR(VLOOKUP(Transaktionen[[#This Row],[Transaktionen]],BTT[Verwendete Transaktion (Pflichtauswahl)],1,FALSE)),"nein","ja")</f>
        <v/>
      </c>
      <c r="G2923" t="inlineStr">
        <is>
          <t>in neuester Auswertung von Steffen nicht mehr vorhanden</t>
        </is>
      </c>
    </row>
    <row r="2924">
      <c r="A2924" t="inlineStr">
        <is>
          <t>RECACUST</t>
        </is>
      </c>
      <c r="B2924" t="inlineStr">
        <is>
          <t>REFX-IMG anzeigen</t>
        </is>
      </c>
      <c r="C2924" t="inlineStr">
        <is>
          <t>RE-FX</t>
        </is>
      </c>
      <c r="D2924" s="5" t="n">
        <v>1400</v>
      </c>
      <c r="E2924" t="inlineStr">
        <is>
          <t>DIALOG</t>
        </is>
      </c>
      <c r="F2924">
        <f>IF(ISERROR(VLOOKUP(Transaktionen[[#This Row],[Transaktionen]],BTT[Verwendete Transaktion (Pflichtauswahl)],1,FALSE)),"nein","ja")</f>
        <v/>
      </c>
    </row>
    <row r="2925">
      <c r="A2925" t="inlineStr">
        <is>
          <t>RECARG</t>
        </is>
      </c>
      <c r="B2925" t="inlineStr">
        <is>
          <t>Arbeitsvorrat: Objekte aktualisieren</t>
        </is>
      </c>
      <c r="C2925" t="inlineStr">
        <is>
          <t>RE-FX</t>
        </is>
      </c>
      <c r="D2925" s="5" t="n">
        <v>30</v>
      </c>
      <c r="E2925" t="inlineStr"/>
      <c r="F2925">
        <f>IF(ISERROR(VLOOKUP(Transaktionen[[#This Row],[Transaktionen]],BTT[Verwendete Transaktion (Pflichtauswahl)],1,FALSE)),"nein","ja")</f>
        <v/>
      </c>
    </row>
    <row r="2926">
      <c r="A2926" t="inlineStr">
        <is>
          <t>RECASHOWIMG</t>
        </is>
      </c>
      <c r="B2926" t="inlineStr">
        <is>
          <t>IMG anzeigen</t>
        </is>
      </c>
      <c r="C2926" t="inlineStr">
        <is>
          <t>RE-FX</t>
        </is>
      </c>
      <c r="D2926" s="5" t="inlineStr"/>
      <c r="E2926" t="inlineStr"/>
      <c r="F2926">
        <f>IF(ISERROR(VLOOKUP(Transaktionen[[#This Row],[Transaktionen]],BTT[Verwendete Transaktion (Pflichtauswahl)],1,FALSE)),"nein","ja")</f>
        <v/>
      </c>
      <c r="G2926" t="inlineStr">
        <is>
          <t>in neuester Auswertung von Steffen nicht mehr vorhanden</t>
        </is>
      </c>
    </row>
    <row r="2927">
      <c r="A2927" t="inlineStr">
        <is>
          <t>RECN</t>
        </is>
      </c>
      <c r="B2927" t="inlineStr">
        <is>
          <t>Vertrag bearbeiten</t>
        </is>
      </c>
      <c r="C2927" t="inlineStr">
        <is>
          <t>RE-FX</t>
        </is>
      </c>
      <c r="D2927" s="5" t="n">
        <v>1142</v>
      </c>
      <c r="E2927" t="inlineStr">
        <is>
          <t>DIALOG</t>
        </is>
      </c>
      <c r="F2927">
        <f>IF(ISERROR(VLOOKUP(Transaktionen[[#This Row],[Transaktionen]],BTT[Verwendete Transaktion (Pflichtauswahl)],1,FALSE)),"nein","ja")</f>
        <v/>
      </c>
    </row>
    <row r="2928">
      <c r="A2928" t="inlineStr">
        <is>
          <t>REISAO</t>
        </is>
      </c>
      <c r="B2928" t="inlineStr">
        <is>
          <t>Infosystem: Architektonische Objekte</t>
        </is>
      </c>
      <c r="C2928" t="inlineStr">
        <is>
          <t>RE-FX</t>
        </is>
      </c>
      <c r="D2928" s="5" t="n">
        <v>18309</v>
      </c>
      <c r="E2928" t="inlineStr">
        <is>
          <t>DIALOG</t>
        </is>
      </c>
      <c r="F2928">
        <f>IF(ISERROR(VLOOKUP(Transaktionen[[#This Row],[Transaktionen]],BTT[Verwendete Transaktion (Pflichtauswahl)],1,FALSE)),"nein","ja")</f>
        <v/>
      </c>
    </row>
    <row r="2929">
      <c r="A2929" t="inlineStr">
        <is>
          <t>REISAOCT</t>
        </is>
      </c>
      <c r="B2929" t="inlineStr">
        <is>
          <t>IS: Ausstattung zu Arch. Objekten</t>
        </is>
      </c>
      <c r="C2929" t="inlineStr">
        <is>
          <t>RE-FX</t>
        </is>
      </c>
      <c r="D2929" s="5" t="n">
        <v>684</v>
      </c>
      <c r="E2929" t="inlineStr">
        <is>
          <t>DIALOG</t>
        </is>
      </c>
      <c r="F2929">
        <f>IF(ISERROR(VLOOKUP(Transaktionen[[#This Row],[Transaktionen]],BTT[Verwendete Transaktion (Pflichtauswahl)],1,FALSE)),"nein","ja")</f>
        <v/>
      </c>
    </row>
    <row r="2930">
      <c r="A2930" t="inlineStr">
        <is>
          <t>REISAODT</t>
        </is>
      </c>
      <c r="B2930" t="inlineStr">
        <is>
          <t>Infosystem: Arch. Objekte mit Detail</t>
        </is>
      </c>
      <c r="C2930" t="inlineStr">
        <is>
          <t>RE-FX</t>
        </is>
      </c>
      <c r="D2930" s="5" t="n">
        <v>14</v>
      </c>
      <c r="E2930" t="inlineStr">
        <is>
          <t>DIALOG</t>
        </is>
      </c>
      <c r="F2930">
        <f>IF(ISERROR(VLOOKUP(Transaktionen[[#This Row],[Transaktionen]],BTT[Verwendete Transaktion (Pflichtauswahl)],1,FALSE)),"nein","ja")</f>
        <v/>
      </c>
    </row>
    <row r="2931">
      <c r="A2931" t="inlineStr">
        <is>
          <t>REISAOOA</t>
        </is>
      </c>
      <c r="B2931" t="inlineStr">
        <is>
          <t>Infosystem: Objekte zu AO</t>
        </is>
      </c>
      <c r="C2931" t="inlineStr">
        <is>
          <t>RE-FX</t>
        </is>
      </c>
      <c r="D2931" s="5" t="n">
        <v>306</v>
      </c>
      <c r="E2931" t="inlineStr">
        <is>
          <t>DIALOG</t>
        </is>
      </c>
      <c r="F2931">
        <f>IF(ISERROR(VLOOKUP(Transaktionen[[#This Row],[Transaktionen]],BTT[Verwendete Transaktion (Pflichtauswahl)],1,FALSE)),"nein","ja")</f>
        <v/>
      </c>
    </row>
    <row r="2932">
      <c r="A2932" t="inlineStr">
        <is>
          <t>REISAOPO</t>
        </is>
      </c>
      <c r="B2932" t="inlineStr">
        <is>
          <t>Infosystem: Arch. Obj. - Perm. Bel.</t>
        </is>
      </c>
      <c r="C2932" t="inlineStr">
        <is>
          <t>RE-FX</t>
        </is>
      </c>
      <c r="D2932" s="5" t="n">
        <v>7221</v>
      </c>
      <c r="E2932" t="inlineStr">
        <is>
          <t>DIALOG</t>
        </is>
      </c>
      <c r="F2932">
        <f>IF(ISERROR(VLOOKUP(Transaktionen[[#This Row],[Transaktionen]],BTT[Verwendete Transaktion (Pflichtauswahl)],1,FALSE)),"nein","ja")</f>
        <v/>
      </c>
    </row>
    <row r="2933">
      <c r="A2933" t="inlineStr">
        <is>
          <t>REISBDOA</t>
        </is>
      </c>
      <c r="B2933" t="inlineStr">
        <is>
          <t>Infosystem: Objektzuordnung</t>
        </is>
      </c>
      <c r="C2933" t="inlineStr">
        <is>
          <t>RE-FX</t>
        </is>
      </c>
      <c r="D2933" s="5" t="n">
        <v>10</v>
      </c>
      <c r="E2933" t="inlineStr">
        <is>
          <t>DIALOG</t>
        </is>
      </c>
      <c r="F2933">
        <f>IF(ISERROR(VLOOKUP(Transaktionen[[#This Row],[Transaktionen]],BTT[Verwendete Transaktion (Pflichtauswahl)],1,FALSE)),"nein","ja")</f>
        <v/>
      </c>
    </row>
    <row r="2934">
      <c r="A2934" t="inlineStr">
        <is>
          <t>REISBU</t>
        </is>
      </c>
      <c r="B2934" t="inlineStr">
        <is>
          <t>Infosystem: Gebäude</t>
        </is>
      </c>
      <c r="C2934" t="inlineStr">
        <is>
          <t>RE-FX</t>
        </is>
      </c>
      <c r="D2934" s="5" t="n">
        <v>6</v>
      </c>
      <c r="E2934" t="inlineStr"/>
      <c r="F2934">
        <f>IF(ISERROR(VLOOKUP(Transaktionen[[#This Row],[Transaktionen]],BTT[Verwendete Transaktion (Pflichtauswahl)],1,FALSE)),"nein","ja")</f>
        <v/>
      </c>
    </row>
    <row r="2935">
      <c r="A2935" t="inlineStr">
        <is>
          <t>REISCEACCDET</t>
        </is>
      </c>
      <c r="B2935" t="inlineStr">
        <is>
          <t>Customizing Kontenfindung</t>
        </is>
      </c>
      <c r="C2935" t="inlineStr">
        <is>
          <t>RE-FX</t>
        </is>
      </c>
      <c r="D2935" s="5" t="inlineStr"/>
      <c r="E2935" t="inlineStr"/>
      <c r="F2935">
        <f>IF(ISERROR(VLOOKUP(Transaktionen[[#This Row],[Transaktionen]],BTT[Verwendete Transaktion (Pflichtauswahl)],1,FALSE)),"nein","ja")</f>
        <v/>
      </c>
      <c r="G2935" t="inlineStr">
        <is>
          <t>in neuester Auswertung von Steffen nicht mehr vorhanden</t>
        </is>
      </c>
    </row>
    <row r="2936">
      <c r="A2936" t="inlineStr">
        <is>
          <t>REISCN</t>
        </is>
      </c>
      <c r="B2936" t="inlineStr">
        <is>
          <t>Infosystem: Verträge</t>
        </is>
      </c>
      <c r="C2936" t="inlineStr">
        <is>
          <t>RE-FX</t>
        </is>
      </c>
      <c r="D2936" s="5" t="n">
        <v>6574</v>
      </c>
      <c r="E2936" t="inlineStr">
        <is>
          <t>DIALOG</t>
        </is>
      </c>
      <c r="F2936">
        <f>IF(ISERROR(VLOOKUP(Transaktionen[[#This Row],[Transaktionen]],BTT[Verwendete Transaktion (Pflichtauswahl)],1,FALSE)),"nein","ja")</f>
        <v/>
      </c>
    </row>
    <row r="2937">
      <c r="A2937" t="inlineStr">
        <is>
          <t>REISLR</t>
        </is>
      </c>
      <c r="B2937" t="inlineStr">
        <is>
          <t>Infosystem: Grundbücher</t>
        </is>
      </c>
      <c r="C2937" t="inlineStr">
        <is>
          <t>RE-FX</t>
        </is>
      </c>
      <c r="D2937" s="5" t="n">
        <v>20</v>
      </c>
      <c r="E2937" t="inlineStr">
        <is>
          <t>DIALOG</t>
        </is>
      </c>
      <c r="F2937">
        <f>IF(ISERROR(VLOOKUP(Transaktionen[[#This Row],[Transaktionen]],BTT[Verwendete Transaktion (Pflichtauswahl)],1,FALSE)),"nein","ja")</f>
        <v/>
      </c>
    </row>
    <row r="2938">
      <c r="A2938" t="inlineStr">
        <is>
          <t>REISLRRG</t>
        </is>
      </c>
      <c r="B2938" t="inlineStr">
        <is>
          <t>Infosystem: Grundbücher m. Bestandsv</t>
        </is>
      </c>
      <c r="C2938" t="inlineStr">
        <is>
          <t>RE-FX</t>
        </is>
      </c>
      <c r="D2938" s="5" t="n">
        <v>710</v>
      </c>
      <c r="E2938" t="inlineStr">
        <is>
          <t>DIALOG</t>
        </is>
      </c>
      <c r="F2938">
        <f>IF(ISERROR(VLOOKUP(Transaktionen[[#This Row],[Transaktionen]],BTT[Verwendete Transaktion (Pflichtauswahl)],1,FALSE)),"nein","ja")</f>
        <v/>
      </c>
    </row>
    <row r="2939">
      <c r="A2939" t="inlineStr">
        <is>
          <t>REISMSAO</t>
        </is>
      </c>
      <c r="B2939" t="inlineStr">
        <is>
          <t>Infosystem: Bemessungen zu Arch. Obj</t>
        </is>
      </c>
      <c r="C2939" t="inlineStr">
        <is>
          <t>RE-FX</t>
        </is>
      </c>
      <c r="D2939" s="5" t="n">
        <v>8491</v>
      </c>
      <c r="E2939" t="inlineStr">
        <is>
          <t>DIALOG</t>
        </is>
      </c>
      <c r="F2939">
        <f>IF(ISERROR(VLOOKUP(Transaktionen[[#This Row],[Transaktionen]],BTT[Verwendete Transaktion (Pflichtauswahl)],1,FALSE)),"nein","ja")</f>
        <v/>
      </c>
    </row>
    <row r="2940">
      <c r="A2940" t="inlineStr">
        <is>
          <t>REISOO</t>
        </is>
      </c>
      <c r="B2940" t="inlineStr">
        <is>
          <t>Infosystem: Angebotsobjekt</t>
        </is>
      </c>
      <c r="C2940" t="inlineStr">
        <is>
          <t>RE-FX</t>
        </is>
      </c>
      <c r="D2940" s="5" t="inlineStr"/>
      <c r="E2940" t="inlineStr"/>
      <c r="F2940">
        <f>IF(ISERROR(VLOOKUP(Transaktionen[[#This Row],[Transaktionen]],BTT[Verwendete Transaktion (Pflichtauswahl)],1,FALSE)),"nein","ja")</f>
        <v/>
      </c>
      <c r="G2940" t="inlineStr">
        <is>
          <t>in neuester Auswertung von Steffen nicht mehr vorhanden</t>
        </is>
      </c>
    </row>
    <row r="2941">
      <c r="A2941" t="inlineStr">
        <is>
          <t>REISOOCTRS</t>
        </is>
      </c>
      <c r="B2941" t="inlineStr">
        <is>
          <t>IS: Ausstattung zu Reservierung Obj.</t>
        </is>
      </c>
      <c r="C2941" t="inlineStr">
        <is>
          <t>RE-FX</t>
        </is>
      </c>
      <c r="D2941" s="5" t="inlineStr"/>
      <c r="E2941" t="inlineStr"/>
      <c r="F2941">
        <f>IF(ISERROR(VLOOKUP(Transaktionen[[#This Row],[Transaktionen]],BTT[Verwendete Transaktion (Pflichtauswahl)],1,FALSE)),"nein","ja")</f>
        <v/>
      </c>
      <c r="G2941" t="inlineStr">
        <is>
          <t>in neuester Auswertung von Steffen nicht mehr vorhanden</t>
        </is>
      </c>
    </row>
    <row r="2942">
      <c r="A2942" t="inlineStr">
        <is>
          <t>REISPE</t>
        </is>
      </c>
      <c r="B2942" t="inlineStr">
        <is>
          <t>Infosystem: Grundstücksverzeichnisse</t>
        </is>
      </c>
      <c r="C2942" t="inlineStr">
        <is>
          <t>RE-FX</t>
        </is>
      </c>
      <c r="D2942" s="5" t="n">
        <v>1476</v>
      </c>
      <c r="E2942" t="inlineStr">
        <is>
          <t>DIALOG</t>
        </is>
      </c>
      <c r="F2942">
        <f>IF(ISERROR(VLOOKUP(Transaktionen[[#This Row],[Transaktionen]],BTT[Verwendete Transaktion (Pflichtauswahl)],1,FALSE)),"nein","ja")</f>
        <v/>
      </c>
    </row>
    <row r="2943">
      <c r="A2943" t="inlineStr">
        <is>
          <t>REISPL</t>
        </is>
      </c>
      <c r="B2943" t="inlineStr">
        <is>
          <t>Infosystem: Flurstücke</t>
        </is>
      </c>
      <c r="C2943" t="inlineStr">
        <is>
          <t>RE-FX</t>
        </is>
      </c>
      <c r="D2943" s="5" t="n">
        <v>1963</v>
      </c>
      <c r="E2943" t="inlineStr">
        <is>
          <t>DIALOG</t>
        </is>
      </c>
      <c r="F2943">
        <f>IF(ISERROR(VLOOKUP(Transaktionen[[#This Row],[Transaktionen]],BTT[Verwendete Transaktion (Pflichtauswahl)],1,FALSE)),"nein","ja")</f>
        <v/>
      </c>
    </row>
    <row r="2944">
      <c r="A2944" t="inlineStr">
        <is>
          <t>REISPLCS</t>
        </is>
      </c>
      <c r="B2944" t="inlineStr">
        <is>
          <t>Infosystem: Flurstücke m.  Altlasten</t>
        </is>
      </c>
      <c r="C2944" t="inlineStr">
        <is>
          <t>RE-FX</t>
        </is>
      </c>
      <c r="D2944" s="5" t="inlineStr"/>
      <c r="E2944" t="inlineStr"/>
      <c r="F2944">
        <f>IF(ISERROR(VLOOKUP(Transaktionen[[#This Row],[Transaktionen]],BTT[Verwendete Transaktion (Pflichtauswahl)],1,FALSE)),"nein","ja")</f>
        <v/>
      </c>
      <c r="G2944" t="inlineStr">
        <is>
          <t>in neuester Auswertung von Steffen nicht mehr vorhanden</t>
        </is>
      </c>
    </row>
    <row r="2945">
      <c r="A2945" t="inlineStr">
        <is>
          <t>REISPLER</t>
        </is>
      </c>
      <c r="B2945" t="inlineStr">
        <is>
          <t>Infosystem: Flurstücke - Baulasten</t>
        </is>
      </c>
      <c r="C2945" t="inlineStr">
        <is>
          <t>RE-FX</t>
        </is>
      </c>
      <c r="D2945" s="5" t="n">
        <v>13</v>
      </c>
      <c r="E2945" t="inlineStr">
        <is>
          <t>DIALOG</t>
        </is>
      </c>
      <c r="F2945">
        <f>IF(ISERROR(VLOOKUP(Transaktionen[[#This Row],[Transaktionen]],BTT[Verwendete Transaktion (Pflichtauswahl)],1,FALSE)),"nein","ja")</f>
        <v/>
      </c>
    </row>
    <row r="2946">
      <c r="A2946" t="inlineStr">
        <is>
          <t>REISPLMS</t>
        </is>
      </c>
      <c r="B2946" t="inlineStr">
        <is>
          <t>Infosystem: Flurstücke - Bemessungen</t>
        </is>
      </c>
      <c r="C2946" t="inlineStr">
        <is>
          <t>RE-FX</t>
        </is>
      </c>
      <c r="D2946" s="5" t="n">
        <v>30</v>
      </c>
      <c r="E2946" t="inlineStr"/>
      <c r="F2946">
        <f>IF(ISERROR(VLOOKUP(Transaktionen[[#This Row],[Transaktionen]],BTT[Verwendete Transaktion (Pflichtauswahl)],1,FALSE)),"nein","ja")</f>
        <v/>
      </c>
    </row>
    <row r="2947">
      <c r="A2947" t="inlineStr">
        <is>
          <t>REISPLP</t>
        </is>
      </c>
      <c r="B2947" t="inlineStr">
        <is>
          <t>Infosystem: Vorgängerflurstücke</t>
        </is>
      </c>
      <c r="C2947" t="inlineStr">
        <is>
          <t>RE-FX</t>
        </is>
      </c>
      <c r="D2947" s="5" t="inlineStr"/>
      <c r="E2947" t="inlineStr"/>
      <c r="F2947">
        <f>IF(ISERROR(VLOOKUP(Transaktionen[[#This Row],[Transaktionen]],BTT[Verwendete Transaktion (Pflichtauswahl)],1,FALSE)),"nein","ja")</f>
        <v/>
      </c>
      <c r="G2947" t="inlineStr">
        <is>
          <t>in neuester Auswertung von Steffen nicht mehr vorhanden</t>
        </is>
      </c>
    </row>
    <row r="2948">
      <c r="A2948" t="inlineStr">
        <is>
          <t>REISPO</t>
        </is>
      </c>
      <c r="B2948" t="inlineStr">
        <is>
          <t>Infosystem: Permanente Belegungen</t>
        </is>
      </c>
      <c r="C2948" t="inlineStr">
        <is>
          <t>RE-FX</t>
        </is>
      </c>
      <c r="D2948" s="5" t="n">
        <v>8980</v>
      </c>
      <c r="E2948" t="inlineStr">
        <is>
          <t>DIALOG</t>
        </is>
      </c>
      <c r="F2948">
        <f>IF(ISERROR(VLOOKUP(Transaktionen[[#This Row],[Transaktionen]],BTT[Verwendete Transaktion (Pflichtauswahl)],1,FALSE)),"nein","ja")</f>
        <v/>
      </c>
    </row>
    <row r="2949">
      <c r="A2949" t="inlineStr">
        <is>
          <t>REISPOCAP</t>
        </is>
      </c>
      <c r="B2949" t="inlineStr">
        <is>
          <t>Infosystem: Perm. Belegung Liste</t>
        </is>
      </c>
      <c r="C2949" t="inlineStr">
        <is>
          <t>RE-FX</t>
        </is>
      </c>
      <c r="D2949" s="5" t="n">
        <v>6827</v>
      </c>
      <c r="E2949" t="inlineStr">
        <is>
          <t>DIALOG</t>
        </is>
      </c>
      <c r="F2949">
        <f>IF(ISERROR(VLOOKUP(Transaktionen[[#This Row],[Transaktionen]],BTT[Verwendete Transaktion (Pflichtauswahl)],1,FALSE)),"nein","ja")</f>
        <v/>
      </c>
    </row>
    <row r="2950">
      <c r="A2950" t="inlineStr">
        <is>
          <t>REISPR</t>
        </is>
      </c>
      <c r="B2950" t="inlineStr">
        <is>
          <t>Infosystem: Grundstücke</t>
        </is>
      </c>
      <c r="C2950" t="inlineStr">
        <is>
          <t>RE-FX</t>
        </is>
      </c>
      <c r="D2950" s="5" t="n">
        <v>10</v>
      </c>
      <c r="E2950" t="inlineStr">
        <is>
          <t>DIALOG</t>
        </is>
      </c>
      <c r="F2950">
        <f>IF(ISERROR(VLOOKUP(Transaktionen[[#This Row],[Transaktionen]],BTT[Verwendete Transaktion (Pflichtauswahl)],1,FALSE)),"nein","ja")</f>
        <v/>
      </c>
    </row>
    <row r="2951">
      <c r="A2951" t="inlineStr">
        <is>
          <t>REISRC</t>
        </is>
      </c>
      <c r="B2951" t="inlineStr">
        <is>
          <t>Infosystem: Fortführungen</t>
        </is>
      </c>
      <c r="C2951" t="inlineStr">
        <is>
          <t>RE-FX</t>
        </is>
      </c>
      <c r="D2951" s="5" t="n">
        <v>517</v>
      </c>
      <c r="E2951" t="inlineStr">
        <is>
          <t>DIALOG</t>
        </is>
      </c>
      <c r="F2951">
        <f>IF(ISERROR(VLOOKUP(Transaktionen[[#This Row],[Transaktionen]],BTT[Verwendete Transaktion (Pflichtauswahl)],1,FALSE)),"nein","ja")</f>
        <v/>
      </c>
    </row>
    <row r="2952">
      <c r="A2952" t="inlineStr">
        <is>
          <t>RELMJL</t>
        </is>
      </c>
      <c r="B2952" t="inlineStr">
        <is>
          <t>Mithaftung bearbeiten</t>
        </is>
      </c>
      <c r="C2952" t="inlineStr">
        <is>
          <t>RE-FX</t>
        </is>
      </c>
      <c r="D2952" s="5" t="n">
        <v>80</v>
      </c>
      <c r="E2952" t="inlineStr"/>
      <c r="F2952">
        <f>IF(ISERROR(VLOOKUP(Transaktionen[[#This Row],[Transaktionen]],BTT[Verwendete Transaktion (Pflichtauswahl)],1,FALSE)),"nein","ja")</f>
        <v/>
      </c>
    </row>
    <row r="2953">
      <c r="A2953" t="inlineStr">
        <is>
          <t>RELML10016</t>
        </is>
      </c>
      <c r="B2953" t="inlineStr">
        <is>
          <t>L1: Tabellen</t>
        </is>
      </c>
      <c r="C2953" t="inlineStr">
        <is>
          <t>RE-FX</t>
        </is>
      </c>
      <c r="D2953" s="5" t="n">
        <v>30</v>
      </c>
      <c r="E2953" t="inlineStr">
        <is>
          <t>DIALOG</t>
        </is>
      </c>
      <c r="F2953">
        <f>IF(ISERROR(VLOOKUP(Transaktionen[[#This Row],[Transaktionen]],BTT[Verwendete Transaktion (Pflichtauswahl)],1,FALSE)),"nein","ja")</f>
        <v/>
      </c>
    </row>
    <row r="2954">
      <c r="A2954" t="inlineStr">
        <is>
          <t>RELML40006</t>
        </is>
      </c>
      <c r="B2954" t="inlineStr">
        <is>
          <t>L4: Bildfolgen</t>
        </is>
      </c>
      <c r="C2954" t="inlineStr">
        <is>
          <t>RE-FX</t>
        </is>
      </c>
      <c r="D2954" s="5" t="n">
        <v>20</v>
      </c>
      <c r="E2954" t="inlineStr"/>
      <c r="F2954">
        <f>IF(ISERROR(VLOOKUP(Transaktionen[[#This Row],[Transaktionen]],BTT[Verwendete Transaktion (Pflichtauswahl)],1,FALSE)),"nein","ja")</f>
        <v/>
      </c>
    </row>
    <row r="2955">
      <c r="A2955" t="inlineStr">
        <is>
          <t>RELML50016</t>
        </is>
      </c>
      <c r="B2955" t="inlineStr">
        <is>
          <t>L5: Tabellen</t>
        </is>
      </c>
      <c r="C2955" t="inlineStr">
        <is>
          <t>RE-FX</t>
        </is>
      </c>
      <c r="D2955" s="5" t="inlineStr"/>
      <c r="E2955" t="inlineStr"/>
      <c r="F2955">
        <f>IF(ISERROR(VLOOKUP(Transaktionen[[#This Row],[Transaktionen]],BTT[Verwendete Transaktion (Pflichtauswahl)],1,FALSE)),"nein","ja")</f>
        <v/>
      </c>
      <c r="G2955" t="inlineStr">
        <is>
          <t>in neuester Auswertung von Steffen nicht mehr vorhanden</t>
        </is>
      </c>
    </row>
    <row r="2956">
      <c r="A2956" t="inlineStr">
        <is>
          <t>RELMLR</t>
        </is>
      </c>
      <c r="B2956" t="inlineStr">
        <is>
          <t>Grundbuch bearbeiten</t>
        </is>
      </c>
      <c r="C2956" t="inlineStr">
        <is>
          <t>RE-FX</t>
        </is>
      </c>
      <c r="D2956" s="5" t="n">
        <v>14397</v>
      </c>
      <c r="E2956" t="inlineStr">
        <is>
          <t>DIALOG</t>
        </is>
      </c>
      <c r="F2956">
        <f>IF(ISERROR(VLOOKUP(Transaktionen[[#This Row],[Transaktionen]],BTT[Verwendete Transaktion (Pflichtauswahl)],1,FALSE)),"nein","ja")</f>
        <v/>
      </c>
    </row>
    <row r="2957">
      <c r="A2957" t="inlineStr">
        <is>
          <t>RELMNA</t>
        </is>
      </c>
      <c r="B2957" t="inlineStr">
        <is>
          <t>Einheitswertbescheid bearbeiten</t>
        </is>
      </c>
      <c r="C2957" t="inlineStr">
        <is>
          <t>RE-FX</t>
        </is>
      </c>
      <c r="D2957" s="5" t="n">
        <v>340</v>
      </c>
      <c r="E2957" t="inlineStr">
        <is>
          <t>DIALOG</t>
        </is>
      </c>
      <c r="F2957">
        <f>IF(ISERROR(VLOOKUP(Transaktionen[[#This Row],[Transaktionen]],BTT[Verwendete Transaktion (Pflichtauswahl)],1,FALSE)),"nein","ja")</f>
        <v/>
      </c>
    </row>
    <row r="2958">
      <c r="A2958" t="inlineStr">
        <is>
          <t>RELMPE</t>
        </is>
      </c>
      <c r="B2958" t="inlineStr">
        <is>
          <t>Grundstücksverzeichnis bearbeiten</t>
        </is>
      </c>
      <c r="C2958" t="inlineStr">
        <is>
          <t>RE-FX</t>
        </is>
      </c>
      <c r="D2958" s="5" t="n">
        <v>11699</v>
      </c>
      <c r="E2958" t="inlineStr">
        <is>
          <t>DIALOG</t>
        </is>
      </c>
      <c r="F2958">
        <f>IF(ISERROR(VLOOKUP(Transaktionen[[#This Row],[Transaktionen]],BTT[Verwendete Transaktion (Pflichtauswahl)],1,FALSE)),"nein","ja")</f>
        <v/>
      </c>
    </row>
    <row r="2959">
      <c r="A2959" t="inlineStr">
        <is>
          <t>RELMPL</t>
        </is>
      </c>
      <c r="B2959" t="inlineStr">
        <is>
          <t>Flurstück bearbeiten</t>
        </is>
      </c>
      <c r="C2959" t="inlineStr">
        <is>
          <t>RE-FX</t>
        </is>
      </c>
      <c r="D2959" s="5" t="n">
        <v>22635</v>
      </c>
      <c r="E2959" t="inlineStr">
        <is>
          <t>DIALOG</t>
        </is>
      </c>
      <c r="F2959">
        <f>IF(ISERROR(VLOOKUP(Transaktionen[[#This Row],[Transaktionen]],BTT[Verwendete Transaktion (Pflichtauswahl)],1,FALSE)),"nein","ja")</f>
        <v/>
      </c>
    </row>
    <row r="2960">
      <c r="A2960" t="inlineStr">
        <is>
          <t>RELMRC</t>
        </is>
      </c>
      <c r="B2960" t="inlineStr">
        <is>
          <t>Fortführung bearbeiten</t>
        </is>
      </c>
      <c r="C2960" t="inlineStr">
        <is>
          <t>RE-FX</t>
        </is>
      </c>
      <c r="D2960" s="5" t="n">
        <v>5136</v>
      </c>
      <c r="E2960" t="inlineStr">
        <is>
          <t>DIALOG</t>
        </is>
      </c>
      <c r="F2960">
        <f>IF(ISERROR(VLOOKUP(Transaktionen[[#This Row],[Transaktionen]],BTT[Verwendete Transaktion (Pflichtauswahl)],1,FALSE)),"nein","ja")</f>
        <v/>
      </c>
    </row>
    <row r="2961">
      <c r="A2961" t="inlineStr">
        <is>
          <t>RELMRCTODO</t>
        </is>
      </c>
      <c r="B2961" t="inlineStr">
        <is>
          <t>Fortführungen: Todo-Liste</t>
        </is>
      </c>
      <c r="C2961" t="inlineStr">
        <is>
          <t>RE-FX</t>
        </is>
      </c>
      <c r="D2961" s="5" t="n">
        <v>862</v>
      </c>
      <c r="E2961" t="inlineStr">
        <is>
          <t>DIALOG</t>
        </is>
      </c>
      <c r="F2961">
        <f>IF(ISERROR(VLOOKUP(Transaktionen[[#This Row],[Transaktionen]],BTT[Verwendete Transaktion (Pflichtauswahl)],1,FALSE)),"nein","ja")</f>
        <v/>
      </c>
    </row>
    <row r="2962">
      <c r="A2962" t="inlineStr">
        <is>
          <t>REORCOST</t>
        </is>
      </c>
      <c r="B2962" t="inlineStr">
        <is>
          <t>Kosten Reservierung/Permanente Beleg</t>
        </is>
      </c>
      <c r="C2962" t="inlineStr">
        <is>
          <t>RE-FX</t>
        </is>
      </c>
      <c r="D2962" s="5" t="inlineStr"/>
      <c r="E2962" t="inlineStr"/>
      <c r="F2962">
        <f>IF(ISERROR(VLOOKUP(Transaktionen[[#This Row],[Transaktionen]],BTT[Verwendete Transaktion (Pflichtauswahl)],1,FALSE)),"nein","ja")</f>
        <v/>
      </c>
      <c r="G2962" t="inlineStr">
        <is>
          <t>in neuester Auswertung von Steffen nicht mehr vorhanden</t>
        </is>
      </c>
    </row>
    <row r="2963">
      <c r="A2963" t="inlineStr">
        <is>
          <t>REOROO</t>
        </is>
      </c>
      <c r="B2963" t="inlineStr">
        <is>
          <t>Angebotsobjekt bearbeiten</t>
        </is>
      </c>
      <c r="C2963" t="inlineStr">
        <is>
          <t>RE-FX</t>
        </is>
      </c>
      <c r="D2963" s="5" t="inlineStr"/>
      <c r="E2963" t="inlineStr"/>
      <c r="F2963">
        <f>IF(ISERROR(VLOOKUP(Transaktionen[[#This Row],[Transaktionen]],BTT[Verwendete Transaktion (Pflichtauswahl)],1,FALSE)),"nein","ja")</f>
        <v/>
      </c>
      <c r="G2963" t="inlineStr">
        <is>
          <t>in neuester Auswertung von Steffen nicht mehr vorhanden</t>
        </is>
      </c>
    </row>
    <row r="2964">
      <c r="A2964" t="inlineStr">
        <is>
          <t>REORRSOBJCOST</t>
        </is>
      </c>
      <c r="B2964" t="inlineStr">
        <is>
          <t>Ändern der Daten zur Kostenfindung</t>
        </is>
      </c>
      <c r="C2964" t="inlineStr">
        <is>
          <t>RE-FX</t>
        </is>
      </c>
      <c r="D2964" s="5" t="inlineStr"/>
      <c r="E2964" t="inlineStr"/>
      <c r="F2964">
        <f>IF(ISERROR(VLOOKUP(Transaktionen[[#This Row],[Transaktionen]],BTT[Verwendete Transaktion (Pflichtauswahl)],1,FALSE)),"nein","ja")</f>
        <v/>
      </c>
      <c r="G2964" t="inlineStr">
        <is>
          <t>in neuester Auswertung von Steffen nicht mehr vorhanden</t>
        </is>
      </c>
    </row>
    <row r="2965">
      <c r="A2965" t="inlineStr">
        <is>
          <t>REORRSOBJCREATEUPD</t>
        </is>
      </c>
      <c r="B2965" t="inlineStr">
        <is>
          <t>Reservierungsobjekte erzeugen/akt.</t>
        </is>
      </c>
      <c r="C2965" t="inlineStr">
        <is>
          <t>RE-FX</t>
        </is>
      </c>
      <c r="D2965" s="5" t="inlineStr"/>
      <c r="E2965" t="inlineStr"/>
      <c r="F2965">
        <f>IF(ISERROR(VLOOKUP(Transaktionen[[#This Row],[Transaktionen]],BTT[Verwendete Transaktion (Pflichtauswahl)],1,FALSE)),"nein","ja")</f>
        <v/>
      </c>
      <c r="G2965" t="inlineStr">
        <is>
          <t>in neuester Auswertung von Steffen nicht mehr vorhanden</t>
        </is>
      </c>
    </row>
    <row r="2966">
      <c r="A2966" t="inlineStr">
        <is>
          <t>RKABSHOW</t>
        </is>
      </c>
      <c r="B2966" t="inlineStr">
        <is>
          <t>CO-Beleg anzeigen</t>
        </is>
      </c>
      <c r="C2966" t="inlineStr">
        <is>
          <t>CO-OM</t>
        </is>
      </c>
      <c r="D2966" s="5" t="inlineStr"/>
      <c r="E2966" t="inlineStr"/>
      <c r="F2966">
        <f>IF(ISERROR(VLOOKUP(Transaktionen[[#This Row],[Transaktionen]],BTT[Verwendete Transaktion (Pflichtauswahl)],1,FALSE)),"nein","ja")</f>
        <v/>
      </c>
      <c r="G2966" t="inlineStr">
        <is>
          <t>Auswertung, verwendet von CO-O</t>
        </is>
      </c>
    </row>
    <row r="2967">
      <c r="A2967" t="inlineStr">
        <is>
          <t>RKARSHOW</t>
        </is>
      </c>
      <c r="B2967" t="inlineStr">
        <is>
          <t>CO-Folgebelege anzeigen</t>
        </is>
      </c>
      <c r="C2967" t="inlineStr">
        <is>
          <t>CO-OM</t>
        </is>
      </c>
      <c r="D2967" s="5" t="inlineStr"/>
      <c r="E2967" t="inlineStr"/>
      <c r="F2967">
        <f>IF(ISERROR(VLOOKUP(Transaktionen[[#This Row],[Transaktionen]],BTT[Verwendete Transaktion (Pflichtauswahl)],1,FALSE)),"nein","ja")</f>
        <v/>
      </c>
      <c r="G2967" t="inlineStr">
        <is>
          <t>Auswertung, verwendet von CO-O</t>
        </is>
      </c>
    </row>
    <row r="2968">
      <c r="A2968" t="inlineStr">
        <is>
          <t>RL23</t>
        </is>
      </c>
      <c r="B2968" t="inlineStr">
        <is>
          <t>Beleganzeige für Ledger 3A</t>
        </is>
      </c>
      <c r="C2968" t="inlineStr">
        <is>
          <t>FI-SL</t>
        </is>
      </c>
      <c r="D2968" s="5" t="n">
        <v>189</v>
      </c>
      <c r="E2968" t="inlineStr"/>
      <c r="F2968">
        <f>IF(ISERROR(VLOOKUP(Transaktionen[[#This Row],[Transaktionen]],BTT[Verwendete Transaktion (Pflichtauswahl)],1,FALSE)),"nein","ja")</f>
        <v/>
      </c>
    </row>
    <row r="2969">
      <c r="A2969" t="inlineStr">
        <is>
          <t>ROLE_CMP</t>
        </is>
      </c>
      <c r="B2969" t="inlineStr">
        <is>
          <t>Rollenabgleich</t>
        </is>
      </c>
      <c r="C2969" t="inlineStr">
        <is>
          <t>BC</t>
        </is>
      </c>
      <c r="D2969" s="5" t="n">
        <v>18</v>
      </c>
      <c r="E2969" t="inlineStr">
        <is>
          <t>DIALOG</t>
        </is>
      </c>
      <c r="F2969">
        <f>IF(ISERROR(VLOOKUP(Transaktionen[[#This Row],[Transaktionen]],BTT[Verwendete Transaktion (Pflichtauswahl)],1,FALSE)),"nein","ja")</f>
        <v/>
      </c>
    </row>
    <row r="2970">
      <c r="A2970" t="inlineStr">
        <is>
          <t>RPC0</t>
        </is>
      </c>
      <c r="B2970" t="inlineStr">
        <is>
          <t>Infosystem Kostl.: Voreinstellungen</t>
        </is>
      </c>
      <c r="C2970" t="inlineStr">
        <is>
          <t>CO</t>
        </is>
      </c>
      <c r="D2970" s="5" t="n">
        <v>2</v>
      </c>
      <c r="E2970" t="inlineStr">
        <is>
          <t>DIALOG</t>
        </is>
      </c>
      <c r="F2970">
        <f>IF(ISERROR(VLOOKUP(Transaktionen[[#This Row],[Transaktionen]],BTT[Verwendete Transaktion (Pflichtauswahl)],1,FALSE)),"nein","ja")</f>
        <v/>
      </c>
    </row>
    <row r="2971">
      <c r="A2971" t="inlineStr">
        <is>
          <t>RPO0</t>
        </is>
      </c>
      <c r="B2971" t="inlineStr">
        <is>
          <t>Infosystem Auftr.: Voreinstellungen</t>
        </is>
      </c>
      <c r="C2971" t="inlineStr">
        <is>
          <t>CO-OM</t>
        </is>
      </c>
      <c r="D2971" s="5" t="n">
        <v>2</v>
      </c>
      <c r="E2971" t="inlineStr"/>
      <c r="F2971">
        <f>IF(ISERROR(VLOOKUP(Transaktionen[[#This Row],[Transaktionen]],BTT[Verwendete Transaktion (Pflichtauswahl)],1,FALSE)),"nein","ja")</f>
        <v/>
      </c>
    </row>
    <row r="2972">
      <c r="A2972" t="inlineStr">
        <is>
          <t>RPON</t>
        </is>
      </c>
      <c r="B2972" t="inlineStr">
        <is>
          <t>Infosystem Auftr.: Voreinstellungen</t>
        </is>
      </c>
      <c r="C2972" t="inlineStr">
        <is>
          <t>CO-OM</t>
        </is>
      </c>
      <c r="D2972" s="5" t="inlineStr"/>
      <c r="E2972" t="inlineStr"/>
      <c r="F2972">
        <f>IF(ISERROR(VLOOKUP(Transaktionen[[#This Row],[Transaktionen]],BTT[Verwendete Transaktion (Pflichtauswahl)],1,FALSE)),"nein","ja")</f>
        <v/>
      </c>
      <c r="G2972" t="inlineStr">
        <is>
          <t>in neuester Auswertung von Steffen nicht mehr vorhanden</t>
        </is>
      </c>
    </row>
    <row r="2973">
      <c r="A2973" t="inlineStr">
        <is>
          <t>RSA1</t>
        </is>
      </c>
      <c r="B2973" t="inlineStr">
        <is>
          <t>Modellierung - DW Workbench</t>
        </is>
      </c>
      <c r="C2973" t="inlineStr">
        <is>
          <t>BW</t>
        </is>
      </c>
      <c r="D2973" s="5" t="n">
        <v>28</v>
      </c>
      <c r="E2973" t="inlineStr">
        <is>
          <t>DIALOG</t>
        </is>
      </c>
      <c r="F2973">
        <f>IF(ISERROR(VLOOKUP(Transaktionen[[#This Row],[Transaktionen]],BTT[Verwendete Transaktion (Pflichtauswahl)],1,FALSE)),"nein","ja")</f>
        <v/>
      </c>
    </row>
    <row r="2974">
      <c r="A2974" t="inlineStr">
        <is>
          <t>RSA3</t>
        </is>
      </c>
      <c r="B2974" t="inlineStr">
        <is>
          <t>Extraktorchecker</t>
        </is>
      </c>
      <c r="C2974" t="inlineStr">
        <is>
          <t>BC</t>
        </is>
      </c>
      <c r="D2974" s="5" t="n">
        <v>488</v>
      </c>
      <c r="E2974" t="inlineStr">
        <is>
          <t>DIALOG</t>
        </is>
      </c>
      <c r="F2974">
        <f>IF(ISERROR(VLOOKUP(Transaktionen[[#This Row],[Transaktionen]],BTT[Verwendete Transaktion (Pflichtauswahl)],1,FALSE)),"nein","ja")</f>
        <v/>
      </c>
    </row>
    <row r="2975">
      <c r="A2975" t="inlineStr">
        <is>
          <t>RSA5</t>
        </is>
      </c>
      <c r="B2975" t="inlineStr">
        <is>
          <t>Business Content installieren</t>
        </is>
      </c>
      <c r="C2975" t="inlineStr">
        <is>
          <t>BC</t>
        </is>
      </c>
      <c r="D2975" s="5" t="n">
        <v>80</v>
      </c>
      <c r="E2975" t="inlineStr">
        <is>
          <t>DIALOG</t>
        </is>
      </c>
      <c r="F2975">
        <f>IF(ISERROR(VLOOKUP(Transaktionen[[#This Row],[Transaktionen]],BTT[Verwendete Transaktion (Pflichtauswahl)],1,FALSE)),"nein","ja")</f>
        <v/>
      </c>
    </row>
    <row r="2976">
      <c r="A2976" t="inlineStr">
        <is>
          <t>RSA6</t>
        </is>
      </c>
      <c r="B2976" t="inlineStr">
        <is>
          <t>DataSources pflegen</t>
        </is>
      </c>
      <c r="C2976" t="inlineStr">
        <is>
          <t>BC</t>
        </is>
      </c>
      <c r="D2976" s="5" t="n">
        <v>774</v>
      </c>
      <c r="E2976" t="inlineStr">
        <is>
          <t>DIALOG</t>
        </is>
      </c>
      <c r="F2976">
        <f>IF(ISERROR(VLOOKUP(Transaktionen[[#This Row],[Transaktionen]],BTT[Verwendete Transaktion (Pflichtauswahl)],1,FALSE)),"nein","ja")</f>
        <v/>
      </c>
    </row>
    <row r="2977">
      <c r="A2977" t="inlineStr">
        <is>
          <t>RSA7</t>
        </is>
      </c>
      <c r="B2977" t="inlineStr">
        <is>
          <t>Monitor der BW Deltaqueue</t>
        </is>
      </c>
      <c r="C2977" t="inlineStr">
        <is>
          <t>BC</t>
        </is>
      </c>
      <c r="D2977" s="5" t="n">
        <v>2275</v>
      </c>
      <c r="E2977" t="inlineStr">
        <is>
          <t>DIALOG</t>
        </is>
      </c>
      <c r="F2977">
        <f>IF(ISERROR(VLOOKUP(Transaktionen[[#This Row],[Transaktionen]],BTT[Verwendete Transaktion (Pflichtauswahl)],1,FALSE)),"nein","ja")</f>
        <v/>
      </c>
    </row>
    <row r="2978">
      <c r="A2978" t="inlineStr">
        <is>
          <t>RSAU_CONFIG_SHOW</t>
        </is>
      </c>
      <c r="B2978" t="inlineStr">
        <is>
          <t>Security Audit Log Konfiguration</t>
        </is>
      </c>
      <c r="C2978" t="inlineStr">
        <is>
          <t>BC</t>
        </is>
      </c>
      <c r="D2978" s="5" t="n">
        <v>1212</v>
      </c>
      <c r="E2978" t="inlineStr">
        <is>
          <t>DIALOG</t>
        </is>
      </c>
      <c r="F2978">
        <f>IF(ISERROR(VLOOKUP(Transaktionen[[#This Row],[Transaktionen]],BTT[Verwendete Transaktion (Pflichtauswahl)],1,FALSE)),"nein","ja")</f>
        <v/>
      </c>
    </row>
    <row r="2979">
      <c r="A2979" t="inlineStr">
        <is>
          <t>RSAU_READ_LOG</t>
        </is>
      </c>
      <c r="B2979" t="inlineStr">
        <is>
          <t>Security Audit Log auswerten</t>
        </is>
      </c>
      <c r="C2979" t="inlineStr">
        <is>
          <t>BC</t>
        </is>
      </c>
      <c r="D2979" s="5" t="n">
        <v>6836</v>
      </c>
      <c r="E2979" t="inlineStr">
        <is>
          <t>DIALOG</t>
        </is>
      </c>
      <c r="F2979">
        <f>IF(ISERROR(VLOOKUP(Transaktionen[[#This Row],[Transaktionen]],BTT[Verwendete Transaktion (Pflichtauswahl)],1,FALSE)),"nein","ja")</f>
        <v/>
      </c>
    </row>
    <row r="2980">
      <c r="A2980" t="inlineStr">
        <is>
          <t>RSAUDIT_SYSTEM_ENV</t>
        </is>
      </c>
      <c r="B2980" t="inlineStr">
        <is>
          <t>Mandanten- und Systemeinstellungen</t>
        </is>
      </c>
      <c r="C2980" t="inlineStr">
        <is>
          <t>BC</t>
        </is>
      </c>
      <c r="D2980" s="5" t="n">
        <v>900</v>
      </c>
      <c r="E2980" t="inlineStr">
        <is>
          <t>DIALOG</t>
        </is>
      </c>
      <c r="F2980">
        <f>IF(ISERROR(VLOOKUP(Transaktionen[[#This Row],[Transaktionen]],BTT[Verwendete Transaktion (Pflichtauswahl)],1,FALSE)),"nein","ja")</f>
        <v/>
      </c>
    </row>
    <row r="2981">
      <c r="A2981" t="inlineStr">
        <is>
          <t>RSEIDOC2</t>
        </is>
      </c>
      <c r="B2981" t="inlineStr">
        <is>
          <t>IDoc-Liste</t>
        </is>
      </c>
      <c r="C2981" t="inlineStr">
        <is>
          <t>BC</t>
        </is>
      </c>
      <c r="D2981" s="5" t="n">
        <v>12</v>
      </c>
      <c r="E2981" t="inlineStr"/>
      <c r="F2981">
        <f>IF(ISERROR(VLOOKUP(Transaktionen[[#This Row],[Transaktionen]],BTT[Verwendete Transaktion (Pflichtauswahl)],1,FALSE)),"nein","ja")</f>
        <v/>
      </c>
    </row>
    <row r="2982">
      <c r="A2982" t="inlineStr">
        <is>
          <t>RSO2</t>
        </is>
      </c>
      <c r="B2982" t="inlineStr">
        <is>
          <t>Oltp Metadaten Repository</t>
        </is>
      </c>
      <c r="C2982" t="inlineStr">
        <is>
          <t>BC</t>
        </is>
      </c>
      <c r="D2982" s="5" t="n">
        <v>314</v>
      </c>
      <c r="E2982" t="inlineStr">
        <is>
          <t>DIALOG</t>
        </is>
      </c>
      <c r="F2982">
        <f>IF(ISERROR(VLOOKUP(Transaktionen[[#This Row],[Transaktionen]],BTT[Verwendete Transaktion (Pflichtauswahl)],1,FALSE)),"nein","ja")</f>
        <v/>
      </c>
    </row>
    <row r="2983">
      <c r="A2983" t="inlineStr">
        <is>
          <t>RSPFPAR</t>
        </is>
      </c>
      <c r="B2983" t="inlineStr">
        <is>
          <t>Profileparameter anzeigen</t>
        </is>
      </c>
      <c r="C2983" t="inlineStr">
        <is>
          <t>BC</t>
        </is>
      </c>
      <c r="D2983" s="5" t="n">
        <v>365</v>
      </c>
      <c r="E2983" t="inlineStr"/>
      <c r="F2983">
        <f>IF(ISERROR(VLOOKUP(Transaktionen[[#This Row],[Transaktionen]],BTT[Verwendete Transaktion (Pflichtauswahl)],1,FALSE)),"nein","ja")</f>
        <v/>
      </c>
    </row>
    <row r="2984">
      <c r="A2984" t="inlineStr">
        <is>
          <t>RSRR_WEB</t>
        </is>
      </c>
      <c r="B2984" t="inlineStr">
        <is>
          <t>Berichts-Berichts-Schnittstelle im W</t>
        </is>
      </c>
      <c r="C2984" t="inlineStr">
        <is>
          <t>CA</t>
        </is>
      </c>
      <c r="D2984" s="5" t="n">
        <v>58</v>
      </c>
      <c r="E2984" t="inlineStr">
        <is>
          <t>HTTP</t>
        </is>
      </c>
      <c r="F2984">
        <f>IF(ISERROR(VLOOKUP(Transaktionen[[#This Row],[Transaktionen]],BTT[Verwendete Transaktion (Pflichtauswahl)],1,FALSE)),"nein","ja")</f>
        <v/>
      </c>
    </row>
    <row r="2985">
      <c r="A2985" t="inlineStr">
        <is>
          <t>RSSCD100_PFCG</t>
        </is>
      </c>
      <c r="B2985" t="inlineStr">
        <is>
          <t>Änderungsbelege für Rollenverwaltung</t>
        </is>
      </c>
      <c r="C2985" t="inlineStr">
        <is>
          <t>BC</t>
        </is>
      </c>
      <c r="D2985" s="5" t="n">
        <v>332</v>
      </c>
      <c r="E2985" t="inlineStr"/>
      <c r="F2985">
        <f>IF(ISERROR(VLOOKUP(Transaktionen[[#This Row],[Transaktionen]],BTT[Verwendete Transaktion (Pflichtauswahl)],1,FALSE)),"nein","ja")</f>
        <v/>
      </c>
    </row>
    <row r="2986">
      <c r="A2986" t="inlineStr">
        <is>
          <t>RSSCD100_PFCG_USER</t>
        </is>
      </c>
      <c r="B2986" t="inlineStr">
        <is>
          <t>für Rollenzuordnung</t>
        </is>
      </c>
      <c r="C2986" t="inlineStr">
        <is>
          <t>BC</t>
        </is>
      </c>
      <c r="D2986" s="5" t="inlineStr"/>
      <c r="E2986" t="inlineStr"/>
      <c r="F2986">
        <f>IF(ISERROR(VLOOKUP(Transaktionen[[#This Row],[Transaktionen]],BTT[Verwendete Transaktion (Pflichtauswahl)],1,FALSE)),"nein","ja")</f>
        <v/>
      </c>
      <c r="G2986" t="inlineStr">
        <is>
          <t>in neuester Auswertung von Steffen nicht mehr vorhanden</t>
        </is>
      </c>
    </row>
    <row r="2987">
      <c r="A2987" t="inlineStr">
        <is>
          <t>RSUSR_ROLE_MENU</t>
        </is>
      </c>
      <c r="B2987" t="inlineStr">
        <is>
          <t>Suche nach Anwendungen im Rollenmenü</t>
        </is>
      </c>
      <c r="C2987" t="inlineStr">
        <is>
          <t>BC</t>
        </is>
      </c>
      <c r="D2987" s="5" t="n">
        <v>24</v>
      </c>
      <c r="E2987" t="inlineStr"/>
      <c r="F2987">
        <f>IF(ISERROR(VLOOKUP(Transaktionen[[#This Row],[Transaktionen]],BTT[Verwendete Transaktion (Pflichtauswahl)],1,FALSE)),"nein","ja")</f>
        <v/>
      </c>
    </row>
    <row r="2988">
      <c r="A2988" t="inlineStr">
        <is>
          <t>RSUSR003</t>
        </is>
      </c>
      <c r="B2988" t="inlineStr">
        <is>
          <t>Kennworte Standardbenutzer prüfen</t>
        </is>
      </c>
      <c r="C2988" t="inlineStr">
        <is>
          <t>BC</t>
        </is>
      </c>
      <c r="D2988" s="5" t="n">
        <v>340</v>
      </c>
      <c r="E2988" t="inlineStr"/>
      <c r="F2988">
        <f>IF(ISERROR(VLOOKUP(Transaktionen[[#This Row],[Transaktionen]],BTT[Verwendete Transaktion (Pflichtauswahl)],1,FALSE)),"nein","ja")</f>
        <v/>
      </c>
    </row>
    <row r="2989">
      <c r="A2989" t="inlineStr">
        <is>
          <t>RSUSR200</t>
        </is>
      </c>
      <c r="B2989" t="inlineStr">
        <is>
          <t>Liste der Benutzer nach Anmeldedatum</t>
        </is>
      </c>
      <c r="C2989" t="inlineStr">
        <is>
          <t>BC</t>
        </is>
      </c>
      <c r="D2989" s="5" t="n">
        <v>5</v>
      </c>
      <c r="E2989" t="inlineStr">
        <is>
          <t>DIALOG</t>
        </is>
      </c>
      <c r="F2989">
        <f>IF(ISERROR(VLOOKUP(Transaktionen[[#This Row],[Transaktionen]],BTT[Verwendete Transaktion (Pflichtauswahl)],1,FALSE)),"nein","ja")</f>
        <v/>
      </c>
    </row>
    <row r="2990">
      <c r="A2990" t="inlineStr">
        <is>
          <t>RSUSRAUTH</t>
        </is>
      </c>
      <c r="B2990" t="inlineStr">
        <is>
          <t>Einzelrollen mit Berechtigungsdaten</t>
        </is>
      </c>
      <c r="C2990" t="inlineStr">
        <is>
          <t>BC</t>
        </is>
      </c>
      <c r="D2990" s="5" t="n">
        <v>24</v>
      </c>
      <c r="E2990" t="inlineStr"/>
      <c r="F2990">
        <f>IF(ISERROR(VLOOKUP(Transaktionen[[#This Row],[Transaktionen]],BTT[Verwendete Transaktion (Pflichtauswahl)],1,FALSE)),"nein","ja")</f>
        <v/>
      </c>
    </row>
    <row r="2991">
      <c r="A2991" t="inlineStr">
        <is>
          <t>RSWBO004</t>
        </is>
      </c>
      <c r="B2991" t="inlineStr">
        <is>
          <t>Systemänderbarkeit setzen</t>
        </is>
      </c>
      <c r="C2991" t="inlineStr">
        <is>
          <t>BC</t>
        </is>
      </c>
      <c r="D2991" s="5" t="inlineStr"/>
      <c r="E2991" t="inlineStr"/>
      <c r="F2991">
        <f>IF(ISERROR(VLOOKUP(Transaktionen[[#This Row],[Transaktionen]],BTT[Verwendete Transaktion (Pflichtauswahl)],1,FALSE)),"nein","ja")</f>
        <v/>
      </c>
      <c r="G2991" t="inlineStr">
        <is>
          <t>in neuester Auswertung von Steffen nicht mehr vorhanden</t>
        </is>
      </c>
    </row>
    <row r="2992">
      <c r="A2992" t="inlineStr">
        <is>
          <t>RZ03</t>
        </is>
      </c>
      <c r="B2992" t="inlineStr">
        <is>
          <t>Darstellung, Steuerung SAP-Instanzen</t>
        </is>
      </c>
      <c r="C2992" t="inlineStr">
        <is>
          <t>BC</t>
        </is>
      </c>
      <c r="D2992" s="5" t="n">
        <v>28</v>
      </c>
      <c r="E2992" t="inlineStr">
        <is>
          <t>DIALOG</t>
        </is>
      </c>
      <c r="F2992">
        <f>IF(ISERROR(VLOOKUP(Transaktionen[[#This Row],[Transaktionen]],BTT[Verwendete Transaktion (Pflichtauswahl)],1,FALSE)),"nein","ja")</f>
        <v/>
      </c>
    </row>
    <row r="2993">
      <c r="A2993" t="inlineStr">
        <is>
          <t>RZ04</t>
        </is>
      </c>
      <c r="B2993" t="inlineStr">
        <is>
          <t>Pflege der SAP-Instanzen</t>
        </is>
      </c>
      <c r="C2993" t="inlineStr">
        <is>
          <t>BC</t>
        </is>
      </c>
      <c r="D2993" s="5" t="n">
        <v>233</v>
      </c>
      <c r="E2993" t="inlineStr">
        <is>
          <t>DIALOG</t>
        </is>
      </c>
      <c r="F2993">
        <f>IF(ISERROR(VLOOKUP(Transaktionen[[#This Row],[Transaktionen]],BTT[Verwendete Transaktion (Pflichtauswahl)],1,FALSE)),"nein","ja")</f>
        <v/>
      </c>
    </row>
    <row r="2994">
      <c r="A2994" t="inlineStr">
        <is>
          <t>RZ10</t>
        </is>
      </c>
      <c r="B2994" t="inlineStr">
        <is>
          <t>Pflege von Profilparametern</t>
        </is>
      </c>
      <c r="C2994" t="inlineStr">
        <is>
          <t>BC</t>
        </is>
      </c>
      <c r="D2994" s="5" t="n">
        <v>2772</v>
      </c>
      <c r="E2994" t="inlineStr">
        <is>
          <t>DIALOG</t>
        </is>
      </c>
      <c r="F2994">
        <f>IF(ISERROR(VLOOKUP(Transaktionen[[#This Row],[Transaktionen]],BTT[Verwendete Transaktion (Pflichtauswahl)],1,FALSE)),"nein","ja")</f>
        <v/>
      </c>
    </row>
    <row r="2995">
      <c r="A2995" t="inlineStr">
        <is>
          <t>RZ11</t>
        </is>
      </c>
      <c r="B2995" t="inlineStr">
        <is>
          <t>Profilparameter-Pflege</t>
        </is>
      </c>
      <c r="C2995" t="inlineStr">
        <is>
          <t>BC</t>
        </is>
      </c>
      <c r="D2995" s="5" t="n">
        <v>1754</v>
      </c>
      <c r="E2995" t="inlineStr">
        <is>
          <t>DIALOG</t>
        </is>
      </c>
      <c r="F2995">
        <f>IF(ISERROR(VLOOKUP(Transaktionen[[#This Row],[Transaktionen]],BTT[Verwendete Transaktion (Pflichtauswahl)],1,FALSE)),"nein","ja")</f>
        <v/>
      </c>
    </row>
    <row r="2996">
      <c r="A2996" t="inlineStr">
        <is>
          <t>RZ12</t>
        </is>
      </c>
      <c r="B2996" t="inlineStr">
        <is>
          <t>Pflege RFC-Servergruppen-Zuordnung</t>
        </is>
      </c>
      <c r="C2996" t="inlineStr">
        <is>
          <t>BC</t>
        </is>
      </c>
      <c r="D2996" s="5" t="inlineStr"/>
      <c r="E2996" t="inlineStr"/>
      <c r="F2996">
        <f>IF(ISERROR(VLOOKUP(Transaktionen[[#This Row],[Transaktionen]],BTT[Verwendete Transaktion (Pflichtauswahl)],1,FALSE)),"nein","ja")</f>
        <v/>
      </c>
      <c r="G2996" t="inlineStr">
        <is>
          <t>in neuester Auswertung von Steffen nicht mehr vorhanden</t>
        </is>
      </c>
    </row>
    <row r="2997">
      <c r="A2997" t="inlineStr">
        <is>
          <t>RZ20</t>
        </is>
      </c>
      <c r="B2997" t="inlineStr">
        <is>
          <t>CCMS Monitoring</t>
        </is>
      </c>
      <c r="C2997" t="inlineStr">
        <is>
          <t>BC</t>
        </is>
      </c>
      <c r="D2997" s="5" t="inlineStr"/>
      <c r="E2997" t="inlineStr"/>
      <c r="F2997">
        <f>IF(ISERROR(VLOOKUP(Transaktionen[[#This Row],[Transaktionen]],BTT[Verwendete Transaktion (Pflichtauswahl)],1,FALSE)),"nein","ja")</f>
        <v/>
      </c>
      <c r="G2997" t="inlineStr">
        <is>
          <t>in neuester Auswertung von Steffen nicht mehr vorhanden</t>
        </is>
      </c>
    </row>
    <row r="2998">
      <c r="A2998" t="inlineStr">
        <is>
          <t>RZ21</t>
        </is>
      </c>
      <c r="B2998" t="inlineStr">
        <is>
          <t>CCMS Customzing Monitorarchitektur</t>
        </is>
      </c>
      <c r="C2998" t="inlineStr">
        <is>
          <t>BC</t>
        </is>
      </c>
      <c r="D2998" s="5" t="inlineStr"/>
      <c r="E2998" t="inlineStr"/>
      <c r="F2998">
        <f>IF(ISERROR(VLOOKUP(Transaktionen[[#This Row],[Transaktionen]],BTT[Verwendete Transaktion (Pflichtauswahl)],1,FALSE)),"nein","ja")</f>
        <v/>
      </c>
      <c r="G2998" t="inlineStr">
        <is>
          <t>in neuester Auswertung von Steffen nicht mehr vorhanden</t>
        </is>
      </c>
    </row>
    <row r="2999">
      <c r="A2999" t="inlineStr">
        <is>
          <t>RZ70</t>
        </is>
      </c>
      <c r="B2999" t="inlineStr">
        <is>
          <t>SLD Administration</t>
        </is>
      </c>
      <c r="C2999" t="inlineStr">
        <is>
          <t>BC</t>
        </is>
      </c>
      <c r="D2999" s="5" t="inlineStr"/>
      <c r="E2999" t="inlineStr"/>
      <c r="F2999">
        <f>IF(ISERROR(VLOOKUP(Transaktionen[[#This Row],[Transaktionen]],BTT[Verwendete Transaktion (Pflichtauswahl)],1,FALSE)),"nein","ja")</f>
        <v/>
      </c>
      <c r="G2999" t="inlineStr">
        <is>
          <t>in neuester Auswertung von Steffen nicht mehr vorhanden</t>
        </is>
      </c>
    </row>
    <row r="3000">
      <c r="A3000" t="inlineStr">
        <is>
          <t>S_AL0_96000497</t>
        </is>
      </c>
      <c r="B3000" t="inlineStr">
        <is>
          <t>Buchhaltungsbeleg</t>
        </is>
      </c>
      <c r="C3000" t="inlineStr">
        <is>
          <t>FI</t>
        </is>
      </c>
      <c r="D3000" s="5" t="n">
        <v>18</v>
      </c>
      <c r="E3000" t="inlineStr">
        <is>
          <t>DIALOG</t>
        </is>
      </c>
      <c r="F3000">
        <f>IF(ISERROR(VLOOKUP(Transaktionen[[#This Row],[Transaktionen]],BTT[Verwendete Transaktion (Pflichtauswahl)],1,FALSE)),"nein","ja")</f>
        <v/>
      </c>
    </row>
    <row r="3001">
      <c r="A3001" t="inlineStr">
        <is>
          <t>S_ALR_87003642</t>
        </is>
      </c>
      <c r="B3001" t="inlineStr">
        <is>
          <t>IMG-Aktivität: SIMG_CFMENUORFBOB52</t>
        </is>
      </c>
      <c r="C3001" t="inlineStr">
        <is>
          <t>FI-AR</t>
        </is>
      </c>
      <c r="D3001" s="5" t="inlineStr"/>
      <c r="E3001" t="inlineStr"/>
      <c r="F3001">
        <f>IF(ISERROR(VLOOKUP(Transaktionen[[#This Row],[Transaktionen]],BTT[Verwendete Transaktion (Pflichtauswahl)],1,FALSE)),"nein","ja")</f>
        <v/>
      </c>
      <c r="G3001" t="inlineStr">
        <is>
          <t>in neuester Auswertung von Steffen nicht mehr vorhanden</t>
        </is>
      </c>
    </row>
    <row r="3002">
      <c r="A3002" t="inlineStr">
        <is>
          <t>S_ALR_87003677</t>
        </is>
      </c>
      <c r="B3002" t="inlineStr">
        <is>
          <t>IMG-Aktivität: SIMG_CFMENUORK17KEA</t>
        </is>
      </c>
      <c r="C3002" t="inlineStr">
        <is>
          <t>EC</t>
        </is>
      </c>
      <c r="D3002" s="5" t="n">
        <v>18</v>
      </c>
      <c r="E3002" t="inlineStr"/>
      <c r="F3002">
        <f>IF(ISERROR(VLOOKUP(Transaktionen[[#This Row],[Transaktionen]],BTT[Verwendete Transaktion (Pflichtauswahl)],1,FALSE)),"nein","ja")</f>
        <v/>
      </c>
    </row>
    <row r="3003">
      <c r="A3003" t="inlineStr">
        <is>
          <t>S_ALR_87004478</t>
        </is>
      </c>
      <c r="B3003" t="inlineStr">
        <is>
          <t>IMG-Aktivität: SIMG_CFMENUORK1KS02</t>
        </is>
      </c>
      <c r="C3003" t="inlineStr">
        <is>
          <t>EC</t>
        </is>
      </c>
      <c r="D3003" s="5" t="inlineStr"/>
      <c r="E3003" t="inlineStr"/>
      <c r="F3003">
        <f>IF(ISERROR(VLOOKUP(Transaktionen[[#This Row],[Transaktionen]],BTT[Verwendete Transaktion (Pflichtauswahl)],1,FALSE)),"nein","ja")</f>
        <v/>
      </c>
      <c r="G3003" t="inlineStr">
        <is>
          <t>in neuester Auswertung von Steffen nicht mehr vorhanden</t>
        </is>
      </c>
    </row>
    <row r="3004">
      <c r="A3004" t="inlineStr">
        <is>
          <t>S_ALR_87005129</t>
        </is>
      </c>
      <c r="B3004" t="inlineStr">
        <is>
          <t>IMG-Aktivität: SIMG_ORKA_SELEK_RPON</t>
        </is>
      </c>
      <c r="C3004" t="inlineStr">
        <is>
          <t>FI</t>
        </is>
      </c>
      <c r="D3004" s="5" t="n">
        <v>2</v>
      </c>
      <c r="E3004" t="inlineStr">
        <is>
          <t>DIALOG</t>
        </is>
      </c>
      <c r="F3004">
        <f>IF(ISERROR(VLOOKUP(Transaktionen[[#This Row],[Transaktionen]],BTT[Verwendete Transaktion (Pflichtauswahl)],1,FALSE)),"nein","ja")</f>
        <v/>
      </c>
    </row>
    <row r="3005">
      <c r="A3005" t="inlineStr">
        <is>
          <t>S_ALR_87005263</t>
        </is>
      </c>
      <c r="B3005" t="inlineStr">
        <is>
          <t>IMG-Aktivität: SIMG_CFMENUORKAOK02</t>
        </is>
      </c>
      <c r="C3005" t="inlineStr">
        <is>
          <t>FI</t>
        </is>
      </c>
      <c r="D3005" s="5" t="n">
        <v>1</v>
      </c>
      <c r="E3005" t="inlineStr">
        <is>
          <t>DIALOG</t>
        </is>
      </c>
      <c r="F3005">
        <f>IF(ISERROR(VLOOKUP(Transaktionen[[#This Row],[Transaktionen]],BTT[Verwendete Transaktion (Pflichtauswahl)],1,FALSE)),"nein","ja")</f>
        <v/>
      </c>
    </row>
    <row r="3006">
      <c r="A3006" t="inlineStr">
        <is>
          <t>S_ALR_87005266</t>
        </is>
      </c>
      <c r="B3006" t="inlineStr">
        <is>
          <t>IMG-Aktivität: SIMG_CFMENUORKAKOT2</t>
        </is>
      </c>
      <c r="C3006" t="inlineStr">
        <is>
          <t>FI</t>
        </is>
      </c>
      <c r="D3006" s="5" t="inlineStr"/>
      <c r="E3006" t="inlineStr"/>
      <c r="F3006">
        <f>IF(ISERROR(VLOOKUP(Transaktionen[[#This Row],[Transaktionen]],BTT[Verwendete Transaktion (Pflichtauswahl)],1,FALSE)),"nein","ja")</f>
        <v/>
      </c>
      <c r="G3006" t="inlineStr">
        <is>
          <t>in neuester Auswertung von Steffen nicht mehr vorhanden</t>
        </is>
      </c>
    </row>
    <row r="3007">
      <c r="A3007" t="inlineStr">
        <is>
          <t>S_ALR_87005742</t>
        </is>
      </c>
      <c r="B3007" t="inlineStr">
        <is>
          <t>IMG-Aktivität: SIMG_CFMENUORKSKSU1</t>
        </is>
      </c>
      <c r="C3007" t="inlineStr">
        <is>
          <t>FI</t>
        </is>
      </c>
      <c r="D3007" s="5" t="n">
        <v>122</v>
      </c>
      <c r="E3007" t="inlineStr">
        <is>
          <t>DIALOG</t>
        </is>
      </c>
      <c r="F3007">
        <f>IF(ISERROR(VLOOKUP(Transaktionen[[#This Row],[Transaktionen]],BTT[Verwendete Transaktion (Pflichtauswahl)],1,FALSE)),"nein","ja")</f>
        <v/>
      </c>
    </row>
    <row r="3008">
      <c r="A3008" t="inlineStr">
        <is>
          <t>S_ALR_87008998</t>
        </is>
      </c>
      <c r="B3008" t="inlineStr">
        <is>
          <t>IMG-Aktivität: SIMG_ORFA_OACS</t>
        </is>
      </c>
      <c r="C3008" t="inlineStr">
        <is>
          <t>FI-AA</t>
        </is>
      </c>
      <c r="D3008" s="5" t="n">
        <v>40</v>
      </c>
      <c r="E3008" t="inlineStr">
        <is>
          <t>DIALOG</t>
        </is>
      </c>
      <c r="F3008">
        <f>IF(ISERROR(VLOOKUP(Transaktionen[[#This Row],[Transaktionen]],BTT[Verwendete Transaktion (Pflichtauswahl)],1,FALSE)),"nein","ja")</f>
        <v/>
      </c>
    </row>
    <row r="3009">
      <c r="A3009" t="inlineStr">
        <is>
          <t>S_ALR_87009081</t>
        </is>
      </c>
      <c r="B3009" t="inlineStr">
        <is>
          <t>IMG-Aktivität: ORFA_JAHR_RUECK</t>
        </is>
      </c>
      <c r="C3009" t="inlineStr">
        <is>
          <t>FI-AA</t>
        </is>
      </c>
      <c r="D3009" s="5" t="n">
        <v>100</v>
      </c>
      <c r="E3009" t="inlineStr">
        <is>
          <t>DIALOG</t>
        </is>
      </c>
      <c r="F3009">
        <f>IF(ISERROR(VLOOKUP(Transaktionen[[#This Row],[Transaktionen]],BTT[Verwendete Transaktion (Pflichtauswahl)],1,FALSE)),"nein","ja")</f>
        <v/>
      </c>
    </row>
    <row r="3010">
      <c r="A3010" t="inlineStr">
        <is>
          <t>S_ALR_87009086</t>
        </is>
      </c>
      <c r="B3010" t="inlineStr">
        <is>
          <t>IMG-Aktivität: ORFA_OAWF</t>
        </is>
      </c>
      <c r="C3010" t="inlineStr">
        <is>
          <t>FI-AA</t>
        </is>
      </c>
      <c r="D3010" s="5" t="inlineStr"/>
      <c r="E3010" t="inlineStr"/>
      <c r="F3010">
        <f>IF(ISERROR(VLOOKUP(Transaktionen[[#This Row],[Transaktionen]],BTT[Verwendete Transaktion (Pflichtauswahl)],1,FALSE)),"nein","ja")</f>
        <v/>
      </c>
      <c r="G3010" t="inlineStr">
        <is>
          <t>in neuester Auswertung von Steffen nicht mehr vorhanden</t>
        </is>
      </c>
    </row>
    <row r="3011">
      <c r="A3011" t="inlineStr">
        <is>
          <t>S_ALR_87009140</t>
        </is>
      </c>
      <c r="B3011" t="inlineStr">
        <is>
          <t>IMG-Aktivität: ORFA_PER_ZEIT</t>
        </is>
      </c>
      <c r="C3011" t="inlineStr">
        <is>
          <t>FI-AA</t>
        </is>
      </c>
      <c r="D3011" s="5" t="inlineStr"/>
      <c r="E3011" t="inlineStr"/>
      <c r="F3011">
        <f>IF(ISERROR(VLOOKUP(Transaktionen[[#This Row],[Transaktionen]],BTT[Verwendete Transaktion (Pflichtauswahl)],1,FALSE)),"nein","ja")</f>
        <v/>
      </c>
      <c r="G3011" t="inlineStr">
        <is>
          <t>in neuester Auswertung von Steffen nicht mehr vorhanden</t>
        </is>
      </c>
    </row>
    <row r="3012">
      <c r="A3012" t="inlineStr">
        <is>
          <t>S_ALR_87009145</t>
        </is>
      </c>
      <c r="B3012" t="inlineStr">
        <is>
          <t>IMG-Aktivität: ORFA_BEZUG_IND</t>
        </is>
      </c>
      <c r="C3012" t="inlineStr">
        <is>
          <t>FI-AA</t>
        </is>
      </c>
      <c r="D3012" s="5" t="inlineStr"/>
      <c r="E3012" t="inlineStr"/>
      <c r="F3012">
        <f>IF(ISERROR(VLOOKUP(Transaktionen[[#This Row],[Transaktionen]],BTT[Verwendete Transaktion (Pflichtauswahl)],1,FALSE)),"nein","ja")</f>
        <v/>
      </c>
      <c r="G3012" t="inlineStr">
        <is>
          <t>in neuester Auswertung von Steffen nicht mehr vorhanden</t>
        </is>
      </c>
    </row>
    <row r="3013">
      <c r="A3013" t="inlineStr">
        <is>
          <t>S_ALR_87009182</t>
        </is>
      </c>
      <c r="B3013" t="inlineStr">
        <is>
          <t>IMG-Aktivität: SIMG_CFMENUORFAOAV5</t>
        </is>
      </c>
      <c r="C3013" t="inlineStr">
        <is>
          <t>FI-AA</t>
        </is>
      </c>
      <c r="D3013" s="5" t="inlineStr"/>
      <c r="E3013" t="inlineStr"/>
      <c r="F3013">
        <f>IF(ISERROR(VLOOKUP(Transaktionen[[#This Row],[Transaktionen]],BTT[Verwendete Transaktion (Pflichtauswahl)],1,FALSE)),"nein","ja")</f>
        <v/>
      </c>
      <c r="G3013" t="inlineStr">
        <is>
          <t>in neuester Auswertung von Steffen nicht mehr vorhanden</t>
        </is>
      </c>
    </row>
    <row r="3014">
      <c r="A3014" t="inlineStr">
        <is>
          <t>S_ALR_87009207</t>
        </is>
      </c>
      <c r="B3014" t="inlineStr">
        <is>
          <t>IMG-Aktivität: SIMG_CFMENUORFAAM01</t>
        </is>
      </c>
      <c r="C3014" t="inlineStr">
        <is>
          <t>FI-AA</t>
        </is>
      </c>
      <c r="D3014" s="5" t="inlineStr"/>
      <c r="E3014" t="inlineStr"/>
      <c r="F3014">
        <f>IF(ISERROR(VLOOKUP(Transaktionen[[#This Row],[Transaktionen]],BTT[Verwendete Transaktion (Pflichtauswahl)],1,FALSE)),"nein","ja")</f>
        <v/>
      </c>
      <c r="G3014" t="inlineStr">
        <is>
          <t>in neuester Auswertung von Steffen nicht mehr vorhanden</t>
        </is>
      </c>
    </row>
    <row r="3015">
      <c r="A3015" t="inlineStr">
        <is>
          <t>S_ALR_87009689</t>
        </is>
      </c>
      <c r="B3015" t="inlineStr">
        <is>
          <t>Plan/Ist/Abweichung Profit Center</t>
        </is>
      </c>
      <c r="C3015" t="inlineStr">
        <is>
          <t>FI</t>
        </is>
      </c>
      <c r="D3015" s="5" t="n">
        <v>1053</v>
      </c>
      <c r="E3015" t="inlineStr">
        <is>
          <t>DIALOG</t>
        </is>
      </c>
      <c r="F3015">
        <f>IF(ISERROR(VLOOKUP(Transaktionen[[#This Row],[Transaktionen]],BTT[Verwendete Transaktion (Pflichtauswahl)],1,FALSE)),"nein","ja")</f>
        <v/>
      </c>
    </row>
    <row r="3016">
      <c r="A3016" t="inlineStr">
        <is>
          <t>S_ALR_87009712</t>
        </is>
      </c>
      <c r="B3016" t="inlineStr">
        <is>
          <t>Profit Center Bereichsliste P/I</t>
        </is>
      </c>
      <c r="C3016" t="inlineStr">
        <is>
          <t>FI</t>
        </is>
      </c>
      <c r="D3016" s="5" t="n">
        <v>1273</v>
      </c>
      <c r="E3016" t="inlineStr">
        <is>
          <t>DIALOG</t>
        </is>
      </c>
      <c r="F3016">
        <f>IF(ISERROR(VLOOKUP(Transaktionen[[#This Row],[Transaktionen]],BTT[Verwendete Transaktion (Pflichtauswahl)],1,FALSE)),"nein","ja")</f>
        <v/>
      </c>
    </row>
    <row r="3017">
      <c r="A3017" t="inlineStr">
        <is>
          <t>S_ALR_87009717</t>
        </is>
      </c>
      <c r="B3017" t="inlineStr">
        <is>
          <t>PrCtr-Gruppe Quartalsvergleich Ist</t>
        </is>
      </c>
      <c r="C3017" t="inlineStr">
        <is>
          <t>FI</t>
        </is>
      </c>
      <c r="D3017" s="5" t="n">
        <v>1138</v>
      </c>
      <c r="E3017" t="inlineStr">
        <is>
          <t>DIALOG</t>
        </is>
      </c>
      <c r="F3017">
        <f>IF(ISERROR(VLOOKUP(Transaktionen[[#This Row],[Transaktionen]],BTT[Verwendete Transaktion (Pflichtauswahl)],1,FALSE)),"nein","ja")</f>
        <v/>
      </c>
    </row>
    <row r="3018">
      <c r="A3018" t="inlineStr">
        <is>
          <t>S_ALR_87009726</t>
        </is>
      </c>
      <c r="B3018" t="inlineStr">
        <is>
          <t>PrCtr-Gruppe P/I-Vergl. (Herkunft)</t>
        </is>
      </c>
      <c r="C3018" t="inlineStr">
        <is>
          <t>FI</t>
        </is>
      </c>
      <c r="D3018" s="5" t="n">
        <v>2503</v>
      </c>
      <c r="E3018" t="inlineStr">
        <is>
          <t>DIALOG</t>
        </is>
      </c>
      <c r="F3018">
        <f>IF(ISERROR(VLOOKUP(Transaktionen[[#This Row],[Transaktionen]],BTT[Verwendete Transaktion (Pflichtauswahl)],1,FALSE)),"nein","ja")</f>
        <v/>
      </c>
    </row>
    <row r="3019">
      <c r="A3019" t="inlineStr">
        <is>
          <t>S_ALR_87009734</t>
        </is>
      </c>
      <c r="B3019" t="inlineStr">
        <is>
          <t>PrCtr-Bericht 2 Planversionen</t>
        </is>
      </c>
      <c r="C3019" t="inlineStr">
        <is>
          <t>FI</t>
        </is>
      </c>
      <c r="D3019" s="5" t="inlineStr"/>
      <c r="E3019" t="inlineStr"/>
      <c r="F3019">
        <f>IF(ISERROR(VLOOKUP(Transaktionen[[#This Row],[Transaktionen]],BTT[Verwendete Transaktion (Pflichtauswahl)],1,FALSE)),"nein","ja")</f>
        <v/>
      </c>
      <c r="G3019" t="inlineStr">
        <is>
          <t>in neuester Auswertung von Steffen nicht mehr vorhanden</t>
        </is>
      </c>
    </row>
    <row r="3020">
      <c r="A3020" t="inlineStr">
        <is>
          <t>S_ALR_87009787</t>
        </is>
      </c>
      <c r="B3020" t="inlineStr">
        <is>
          <t>Ist/Ist-Vergleich Jahr</t>
        </is>
      </c>
      <c r="C3020" t="inlineStr">
        <is>
          <t>FI</t>
        </is>
      </c>
      <c r="D3020" s="5" t="inlineStr"/>
      <c r="E3020" t="inlineStr"/>
      <c r="F3020">
        <f>IF(ISERROR(VLOOKUP(Transaktionen[[#This Row],[Transaktionen]],BTT[Verwendete Transaktion (Pflichtauswahl)],1,FALSE)),"nein","ja")</f>
        <v/>
      </c>
      <c r="G3020" t="inlineStr">
        <is>
          <t>in neuester Auswertung von Steffen nicht mehr vorhanden</t>
        </is>
      </c>
    </row>
    <row r="3021">
      <c r="A3021" t="inlineStr">
        <is>
          <t>S_ALR_87010116</t>
        </is>
      </c>
      <c r="B3021" t="inlineStr">
        <is>
          <t>Anlagenbestand</t>
        </is>
      </c>
      <c r="C3021" t="inlineStr">
        <is>
          <t>FI</t>
        </is>
      </c>
      <c r="D3021" s="5" t="n">
        <v>30</v>
      </c>
      <c r="E3021" t="inlineStr">
        <is>
          <t>DIALOG</t>
        </is>
      </c>
      <c r="F3021">
        <f>IF(ISERROR(VLOOKUP(Transaktionen[[#This Row],[Transaktionen]],BTT[Verwendete Transaktion (Pflichtauswahl)],1,FALSE)),"nein","ja")</f>
        <v/>
      </c>
    </row>
    <row r="3022">
      <c r="A3022" t="inlineStr">
        <is>
          <t>S_ALR_87010125</t>
        </is>
      </c>
      <c r="B3022" t="inlineStr">
        <is>
          <t>Muster für Adressdaten einer Anlage</t>
        </is>
      </c>
      <c r="C3022" t="inlineStr">
        <is>
          <t>FI</t>
        </is>
      </c>
      <c r="D3022" s="5" t="n">
        <v>3</v>
      </c>
      <c r="E3022" t="inlineStr">
        <is>
          <t>DIALOG</t>
        </is>
      </c>
      <c r="F3022">
        <f>IF(ISERROR(VLOOKUP(Transaktionen[[#This Row],[Transaktionen]],BTT[Verwendete Transaktion (Pflichtauswahl)],1,FALSE)),"nein","ja")</f>
        <v/>
      </c>
    </row>
    <row r="3023">
      <c r="A3023" t="inlineStr">
        <is>
          <t>S_ALR_87010127</t>
        </is>
      </c>
      <c r="B3023" t="inlineStr">
        <is>
          <t>Grundstücke und ähnliche Rechte</t>
        </is>
      </c>
      <c r="C3023" t="inlineStr">
        <is>
          <t>FI</t>
        </is>
      </c>
      <c r="D3023" s="5" t="n">
        <v>1794</v>
      </c>
      <c r="E3023" t="inlineStr">
        <is>
          <t>DIALOG</t>
        </is>
      </c>
      <c r="F3023">
        <f>IF(ISERROR(VLOOKUP(Transaktionen[[#This Row],[Transaktionen]],BTT[Verwendete Transaktion (Pflichtauswahl)],1,FALSE)),"nein","ja")</f>
        <v/>
      </c>
    </row>
    <row r="3024">
      <c r="A3024" t="inlineStr">
        <is>
          <t>S_ALR_87010129</t>
        </is>
      </c>
      <c r="B3024" t="inlineStr">
        <is>
          <t>Fuhrpark</t>
        </is>
      </c>
      <c r="C3024" t="inlineStr">
        <is>
          <t>FI</t>
        </is>
      </c>
      <c r="D3024" s="5" t="n">
        <v>28</v>
      </c>
      <c r="E3024" t="inlineStr">
        <is>
          <t>DIALOG</t>
        </is>
      </c>
      <c r="F3024">
        <f>IF(ISERROR(VLOOKUP(Transaktionen[[#This Row],[Transaktionen]],BTT[Verwendete Transaktion (Pflichtauswahl)],1,FALSE)),"nein","ja")</f>
        <v/>
      </c>
    </row>
    <row r="3025">
      <c r="A3025" t="inlineStr">
        <is>
          <t>S_ALR_87010149</t>
        </is>
      </c>
      <c r="B3025" t="inlineStr">
        <is>
          <t>Anlagengitter</t>
        </is>
      </c>
      <c r="C3025" t="inlineStr">
        <is>
          <t>FI</t>
        </is>
      </c>
      <c r="D3025" s="5" t="n">
        <v>2</v>
      </c>
      <c r="E3025" t="inlineStr">
        <is>
          <t>DIALOG</t>
        </is>
      </c>
      <c r="F3025">
        <f>IF(ISERROR(VLOOKUP(Transaktionen[[#This Row],[Transaktionen]],BTT[Verwendete Transaktion (Pflichtauswahl)],1,FALSE)),"nein","ja")</f>
        <v/>
      </c>
    </row>
    <row r="3026">
      <c r="A3026" t="inlineStr">
        <is>
          <t>S_ALR_87010173</t>
        </is>
      </c>
      <c r="B3026" t="inlineStr">
        <is>
          <t>Aufwertungen</t>
        </is>
      </c>
      <c r="C3026" t="inlineStr">
        <is>
          <t>FI</t>
        </is>
      </c>
      <c r="D3026" s="5" t="n">
        <v>14</v>
      </c>
      <c r="E3026" t="inlineStr">
        <is>
          <t>DIALOG</t>
        </is>
      </c>
      <c r="F3026">
        <f>IF(ISERROR(VLOOKUP(Transaktionen[[#This Row],[Transaktionen]],BTT[Verwendete Transaktion (Pflichtauswahl)],1,FALSE)),"nein","ja")</f>
        <v/>
      </c>
    </row>
    <row r="3027">
      <c r="A3027" t="inlineStr">
        <is>
          <t>S_ALR_87010175</t>
        </is>
      </c>
      <c r="B3027" t="inlineStr">
        <is>
          <t>Gebuchte Abschreibungen, kostenstell</t>
        </is>
      </c>
      <c r="C3027" t="inlineStr">
        <is>
          <t>FI</t>
        </is>
      </c>
      <c r="D3027" s="5" t="n">
        <v>456</v>
      </c>
      <c r="E3027" t="inlineStr">
        <is>
          <t>DIALOG</t>
        </is>
      </c>
      <c r="F3027">
        <f>IF(ISERROR(VLOOKUP(Transaktionen[[#This Row],[Transaktionen]],BTT[Verwendete Transaktion (Pflichtauswahl)],1,FALSE)),"nein","ja")</f>
        <v/>
      </c>
    </row>
    <row r="3028">
      <c r="A3028" t="inlineStr">
        <is>
          <t>S_ALR_87011775</t>
        </is>
      </c>
      <c r="B3028" t="inlineStr">
        <is>
          <t>Kostenstellen: Ist/Plan/Abweichung</t>
        </is>
      </c>
      <c r="C3028" t="inlineStr">
        <is>
          <t>FI</t>
        </is>
      </c>
      <c r="D3028" s="5" t="n">
        <v>18</v>
      </c>
      <c r="E3028" t="inlineStr">
        <is>
          <t>DIALOG</t>
        </is>
      </c>
      <c r="F3028">
        <f>IF(ISERROR(VLOOKUP(Transaktionen[[#This Row],[Transaktionen]],BTT[Verwendete Transaktion (Pflichtauswahl)],1,FALSE)),"nein","ja")</f>
        <v/>
      </c>
    </row>
    <row r="3029">
      <c r="A3029" t="inlineStr">
        <is>
          <t>S_ALR_87011963</t>
        </is>
      </c>
      <c r="B3029" t="inlineStr">
        <is>
          <t>Anlagenbestand</t>
        </is>
      </c>
      <c r="C3029" t="inlineStr">
        <is>
          <t>FI</t>
        </is>
      </c>
      <c r="D3029" s="5" t="n">
        <v>42286</v>
      </c>
      <c r="E3029" t="inlineStr">
        <is>
          <t>DIALOG</t>
        </is>
      </c>
      <c r="F3029">
        <f>IF(ISERROR(VLOOKUP(Transaktionen[[#This Row],[Transaktionen]],BTT[Verwendete Transaktion (Pflichtauswahl)],1,FALSE)),"nein","ja")</f>
        <v/>
      </c>
    </row>
    <row r="3030">
      <c r="A3030" t="inlineStr">
        <is>
          <t>S_ALR_87011964</t>
        </is>
      </c>
      <c r="B3030" t="inlineStr">
        <is>
          <t>Anlagenbestand</t>
        </is>
      </c>
      <c r="C3030" t="inlineStr">
        <is>
          <t>FI</t>
        </is>
      </c>
      <c r="D3030" s="5" t="n">
        <v>20391</v>
      </c>
      <c r="E3030" t="inlineStr">
        <is>
          <t>DIALOG</t>
        </is>
      </c>
      <c r="F3030">
        <f>IF(ISERROR(VLOOKUP(Transaktionen[[#This Row],[Transaktionen]],BTT[Verwendete Transaktion (Pflichtauswahl)],1,FALSE)),"nein","ja")</f>
        <v/>
      </c>
    </row>
    <row r="3031">
      <c r="A3031" t="inlineStr">
        <is>
          <t>S_ALR_87011965</t>
        </is>
      </c>
      <c r="B3031" t="inlineStr">
        <is>
          <t>Anlagenbestand</t>
        </is>
      </c>
      <c r="C3031" t="inlineStr">
        <is>
          <t>FI</t>
        </is>
      </c>
      <c r="D3031" s="5" t="n">
        <v>26</v>
      </c>
      <c r="E3031" t="inlineStr">
        <is>
          <t>DIALOG</t>
        </is>
      </c>
      <c r="F3031">
        <f>IF(ISERROR(VLOOKUP(Transaktionen[[#This Row],[Transaktionen]],BTT[Verwendete Transaktion (Pflichtauswahl)],1,FALSE)),"nein","ja")</f>
        <v/>
      </c>
    </row>
    <row r="3032">
      <c r="A3032" t="inlineStr">
        <is>
          <t>S_ALR_87011966</t>
        </is>
      </c>
      <c r="B3032" t="inlineStr">
        <is>
          <t>Anlagenbestand</t>
        </is>
      </c>
      <c r="C3032" t="inlineStr">
        <is>
          <t>CA</t>
        </is>
      </c>
      <c r="D3032" s="5" t="n">
        <v>12296</v>
      </c>
      <c r="E3032" t="inlineStr">
        <is>
          <t>DIALOG</t>
        </is>
      </c>
      <c r="F3032">
        <f>IF(ISERROR(VLOOKUP(Transaktionen[[#This Row],[Transaktionen]],BTT[Verwendete Transaktion (Pflichtauswahl)],1,FALSE)),"nein","ja")</f>
        <v/>
      </c>
    </row>
    <row r="3033">
      <c r="A3033" t="inlineStr">
        <is>
          <t>S_ALR_87011967</t>
        </is>
      </c>
      <c r="B3033" t="inlineStr">
        <is>
          <t>Anlagenbestand</t>
        </is>
      </c>
      <c r="C3033" t="inlineStr">
        <is>
          <t>FI</t>
        </is>
      </c>
      <c r="D3033" s="5" t="n">
        <v>84</v>
      </c>
      <c r="E3033" t="inlineStr">
        <is>
          <t>DIALOG</t>
        </is>
      </c>
      <c r="F3033">
        <f>IF(ISERROR(VLOOKUP(Transaktionen[[#This Row],[Transaktionen]],BTT[Verwendete Transaktion (Pflichtauswahl)],1,FALSE)),"nein","ja")</f>
        <v/>
      </c>
    </row>
    <row r="3034">
      <c r="A3034" t="inlineStr">
        <is>
          <t>S_ALR_87011968</t>
        </is>
      </c>
      <c r="B3034" t="inlineStr">
        <is>
          <t>Anlagenbestand</t>
        </is>
      </c>
      <c r="C3034" t="inlineStr">
        <is>
          <t>FI</t>
        </is>
      </c>
      <c r="D3034" s="5" t="n">
        <v>62</v>
      </c>
      <c r="E3034" t="inlineStr">
        <is>
          <t>DIALOG</t>
        </is>
      </c>
      <c r="F3034">
        <f>IF(ISERROR(VLOOKUP(Transaktionen[[#This Row],[Transaktionen]],BTT[Verwendete Transaktion (Pflichtauswahl)],1,FALSE)),"nein","ja")</f>
        <v/>
      </c>
    </row>
    <row r="3035">
      <c r="A3035" t="inlineStr">
        <is>
          <t>S_ALR_87011969</t>
        </is>
      </c>
      <c r="B3035" t="inlineStr">
        <is>
          <t>Anlagenbestand</t>
        </is>
      </c>
      <c r="C3035" t="inlineStr">
        <is>
          <t>FI</t>
        </is>
      </c>
      <c r="D3035" s="5" t="n">
        <v>58</v>
      </c>
      <c r="E3035" t="inlineStr">
        <is>
          <t>DIALOG</t>
        </is>
      </c>
      <c r="F3035">
        <f>IF(ISERROR(VLOOKUP(Transaktionen[[#This Row],[Transaktionen]],BTT[Verwendete Transaktion (Pflichtauswahl)],1,FALSE)),"nein","ja")</f>
        <v/>
      </c>
    </row>
    <row r="3036">
      <c r="A3036" t="inlineStr">
        <is>
          <t>S_ALR_87011978</t>
        </is>
      </c>
      <c r="B3036" t="inlineStr">
        <is>
          <t>Anlagenbestand bei Anlagenkomplexen</t>
        </is>
      </c>
      <c r="C3036" t="inlineStr">
        <is>
          <t>FI</t>
        </is>
      </c>
      <c r="D3036" s="5" t="inlineStr"/>
      <c r="E3036" t="inlineStr"/>
      <c r="F3036">
        <f>IF(ISERROR(VLOOKUP(Transaktionen[[#This Row],[Transaktionen]],BTT[Verwendete Transaktion (Pflichtauswahl)],1,FALSE)),"nein","ja")</f>
        <v/>
      </c>
      <c r="G3036" t="inlineStr">
        <is>
          <t>in neuester Auswertung von Steffen nicht mehr vorhanden</t>
        </is>
      </c>
    </row>
    <row r="3037">
      <c r="A3037" t="inlineStr">
        <is>
          <t>S_ALR_87011979</t>
        </is>
      </c>
      <c r="B3037" t="inlineStr">
        <is>
          <t>Inventurliste</t>
        </is>
      </c>
      <c r="C3037" t="inlineStr">
        <is>
          <t>FI</t>
        </is>
      </c>
      <c r="D3037" s="5" t="n">
        <v>2390</v>
      </c>
      <c r="E3037" t="inlineStr">
        <is>
          <t>DIALOG</t>
        </is>
      </c>
      <c r="F3037">
        <f>IF(ISERROR(VLOOKUP(Transaktionen[[#This Row],[Transaktionen]],BTT[Verwendete Transaktion (Pflichtauswahl)],1,FALSE)),"nein","ja")</f>
        <v/>
      </c>
    </row>
    <row r="3038">
      <c r="A3038" t="inlineStr">
        <is>
          <t>S_ALR_87011980</t>
        </is>
      </c>
      <c r="B3038" t="inlineStr">
        <is>
          <t>Inventurliste</t>
        </is>
      </c>
      <c r="C3038" t="inlineStr">
        <is>
          <t>FI</t>
        </is>
      </c>
      <c r="D3038" s="5" t="n">
        <v>90</v>
      </c>
      <c r="E3038" t="inlineStr">
        <is>
          <t>DIALOG</t>
        </is>
      </c>
      <c r="F3038">
        <f>IF(ISERROR(VLOOKUP(Transaktionen[[#This Row],[Transaktionen]],BTT[Verwendete Transaktion (Pflichtauswahl)],1,FALSE)),"nein","ja")</f>
        <v/>
      </c>
    </row>
    <row r="3039">
      <c r="A3039" t="inlineStr">
        <is>
          <t>S_ALR_87011981</t>
        </is>
      </c>
      <c r="B3039" t="inlineStr">
        <is>
          <t>Inventurliste</t>
        </is>
      </c>
      <c r="C3039" t="inlineStr">
        <is>
          <t>FI</t>
        </is>
      </c>
      <c r="D3039" s="5" t="n">
        <v>291</v>
      </c>
      <c r="E3039" t="inlineStr">
        <is>
          <t>DIALOG</t>
        </is>
      </c>
      <c r="F3039">
        <f>IF(ISERROR(VLOOKUP(Transaktionen[[#This Row],[Transaktionen]],BTT[Verwendete Transaktion (Pflichtauswahl)],1,FALSE)),"nein","ja")</f>
        <v/>
      </c>
    </row>
    <row r="3040">
      <c r="A3040" t="inlineStr">
        <is>
          <t>S_ALR_87011982</t>
        </is>
      </c>
      <c r="B3040" t="inlineStr">
        <is>
          <t>Inventurliste</t>
        </is>
      </c>
      <c r="C3040" t="inlineStr">
        <is>
          <t>FI</t>
        </is>
      </c>
      <c r="D3040" s="5" t="n">
        <v>56</v>
      </c>
      <c r="E3040" t="inlineStr">
        <is>
          <t>DIALOG</t>
        </is>
      </c>
      <c r="F3040">
        <f>IF(ISERROR(VLOOKUP(Transaktionen[[#This Row],[Transaktionen]],BTT[Verwendete Transaktion (Pflichtauswahl)],1,FALSE)),"nein","ja")</f>
        <v/>
      </c>
    </row>
    <row r="3041">
      <c r="A3041" t="inlineStr">
        <is>
          <t>S_ALR_87011990</t>
        </is>
      </c>
      <c r="B3041" t="inlineStr">
        <is>
          <t>Anlagengitter</t>
        </is>
      </c>
      <c r="C3041" t="inlineStr">
        <is>
          <t>CA</t>
        </is>
      </c>
      <c r="D3041" s="5" t="n">
        <v>481427</v>
      </c>
      <c r="E3041" t="inlineStr">
        <is>
          <t>DIALOG</t>
        </is>
      </c>
      <c r="F3041">
        <f>IF(ISERROR(VLOOKUP(Transaktionen[[#This Row],[Transaktionen]],BTT[Verwendete Transaktion (Pflichtauswahl)],1,FALSE)),"nein","ja")</f>
        <v/>
      </c>
    </row>
    <row r="3042">
      <c r="A3042" t="inlineStr">
        <is>
          <t>S_ALR_87011991</t>
        </is>
      </c>
      <c r="B3042" t="inlineStr">
        <is>
          <t>Anlagengitter</t>
        </is>
      </c>
      <c r="C3042" t="inlineStr">
        <is>
          <t>FI</t>
        </is>
      </c>
      <c r="D3042" s="5" t="inlineStr"/>
      <c r="E3042" t="inlineStr"/>
      <c r="F3042">
        <f>IF(ISERROR(VLOOKUP(Transaktionen[[#This Row],[Transaktionen]],BTT[Verwendete Transaktion (Pflichtauswahl)],1,FALSE)),"nein","ja")</f>
        <v/>
      </c>
      <c r="G3042" t="inlineStr">
        <is>
          <t>in neuester Auswertung von Steffen nicht mehr vorhanden</t>
        </is>
      </c>
    </row>
    <row r="3043">
      <c r="A3043" t="inlineStr">
        <is>
          <t>S_ALR_87011994</t>
        </is>
      </c>
      <c r="B3043" t="inlineStr">
        <is>
          <t>Anlagenbestand</t>
        </is>
      </c>
      <c r="C3043" t="inlineStr">
        <is>
          <t>FI</t>
        </is>
      </c>
      <c r="D3043" s="5" t="n">
        <v>379</v>
      </c>
      <c r="E3043" t="inlineStr">
        <is>
          <t>DIALOG</t>
        </is>
      </c>
      <c r="F3043">
        <f>IF(ISERROR(VLOOKUP(Transaktionen[[#This Row],[Transaktionen]],BTT[Verwendete Transaktion (Pflichtauswahl)],1,FALSE)),"nein","ja")</f>
        <v/>
      </c>
    </row>
    <row r="3044">
      <c r="A3044" t="inlineStr">
        <is>
          <t>S_ALR_87011996</t>
        </is>
      </c>
      <c r="B3044" t="inlineStr">
        <is>
          <t>Anlagengitter</t>
        </is>
      </c>
      <c r="C3044" t="inlineStr">
        <is>
          <t>FI</t>
        </is>
      </c>
      <c r="D3044" s="5" t="inlineStr"/>
      <c r="E3044" t="inlineStr"/>
      <c r="F3044">
        <f>IF(ISERROR(VLOOKUP(Transaktionen[[#This Row],[Transaktionen]],BTT[Verwendete Transaktion (Pflichtauswahl)],1,FALSE)),"nein","ja")</f>
        <v/>
      </c>
      <c r="G3044" t="inlineStr">
        <is>
          <t>in neuester Auswertung von Steffen nicht mehr vorhanden</t>
        </is>
      </c>
    </row>
    <row r="3045">
      <c r="A3045" t="inlineStr">
        <is>
          <t>S_ALR_87012004</t>
        </is>
      </c>
      <c r="B3045" t="inlineStr">
        <is>
          <t>Abschreibungen</t>
        </is>
      </c>
      <c r="C3045" t="inlineStr">
        <is>
          <t>FI</t>
        </is>
      </c>
      <c r="D3045" s="5" t="n">
        <v>141038</v>
      </c>
      <c r="E3045" t="inlineStr">
        <is>
          <t>DIALOG</t>
        </is>
      </c>
      <c r="F3045">
        <f>IF(ISERROR(VLOOKUP(Transaktionen[[#This Row],[Transaktionen]],BTT[Verwendete Transaktion (Pflichtauswahl)],1,FALSE)),"nein","ja")</f>
        <v/>
      </c>
    </row>
    <row r="3046">
      <c r="A3046" t="inlineStr">
        <is>
          <t>S_ALR_87012006</t>
        </is>
      </c>
      <c r="B3046" t="inlineStr">
        <is>
          <t>Abschreibungen</t>
        </is>
      </c>
      <c r="C3046" t="inlineStr">
        <is>
          <t>FI</t>
        </is>
      </c>
      <c r="D3046" s="5" t="inlineStr"/>
      <c r="E3046" t="inlineStr"/>
      <c r="F3046">
        <f>IF(ISERROR(VLOOKUP(Transaktionen[[#This Row],[Transaktionen]],BTT[Verwendete Transaktion (Pflichtauswahl)],1,FALSE)),"nein","ja")</f>
        <v/>
      </c>
      <c r="G3046" t="inlineStr">
        <is>
          <t>in neuester Auswertung von Steffen nicht mehr vorhanden</t>
        </is>
      </c>
    </row>
    <row r="3047">
      <c r="A3047" t="inlineStr">
        <is>
          <t>S_ALR_87012007</t>
        </is>
      </c>
      <c r="B3047" t="inlineStr">
        <is>
          <t>Abschreibungen</t>
        </is>
      </c>
      <c r="C3047" t="inlineStr">
        <is>
          <t>FI</t>
        </is>
      </c>
      <c r="D3047" s="5" t="n">
        <v>12</v>
      </c>
      <c r="E3047" t="inlineStr">
        <is>
          <t>DIALOG</t>
        </is>
      </c>
      <c r="F3047">
        <f>IF(ISERROR(VLOOKUP(Transaktionen[[#This Row],[Transaktionen]],BTT[Verwendete Transaktion (Pflichtauswahl)],1,FALSE)),"nein","ja")</f>
        <v/>
      </c>
    </row>
    <row r="3048">
      <c r="A3048" t="inlineStr">
        <is>
          <t>S_ALR_87012008</t>
        </is>
      </c>
      <c r="B3048" t="inlineStr">
        <is>
          <t>Abschreibungen</t>
        </is>
      </c>
      <c r="C3048" t="inlineStr">
        <is>
          <t>FI</t>
        </is>
      </c>
      <c r="D3048" s="5" t="inlineStr"/>
      <c r="E3048" t="inlineStr"/>
      <c r="F3048">
        <f>IF(ISERROR(VLOOKUP(Transaktionen[[#This Row],[Transaktionen]],BTT[Verwendete Transaktion (Pflichtauswahl)],1,FALSE)),"nein","ja")</f>
        <v/>
      </c>
      <c r="G3048" t="inlineStr">
        <is>
          <t>in neuester Auswertung von Steffen nicht mehr vorhanden</t>
        </is>
      </c>
    </row>
    <row r="3049">
      <c r="A3049" t="inlineStr">
        <is>
          <t>S_ALR_87012013</t>
        </is>
      </c>
      <c r="B3049" t="inlineStr">
        <is>
          <t>Abschreibungsvergleich</t>
        </is>
      </c>
      <c r="C3049" t="inlineStr">
        <is>
          <t>FI</t>
        </is>
      </c>
      <c r="D3049" s="5" t="n">
        <v>8642</v>
      </c>
      <c r="E3049" t="inlineStr">
        <is>
          <t>DIALOG</t>
        </is>
      </c>
      <c r="F3049">
        <f>IF(ISERROR(VLOOKUP(Transaktionen[[#This Row],[Transaktionen]],BTT[Verwendete Transaktion (Pflichtauswahl)],1,FALSE)),"nein","ja")</f>
        <v/>
      </c>
    </row>
    <row r="3050">
      <c r="A3050" t="inlineStr">
        <is>
          <t>S_ALR_87012018</t>
        </is>
      </c>
      <c r="B3050" t="inlineStr">
        <is>
          <t>Abschreibungen und Zinsen</t>
        </is>
      </c>
      <c r="C3050" t="inlineStr">
        <is>
          <t>FI</t>
        </is>
      </c>
      <c r="D3050" s="5" t="n">
        <v>17558</v>
      </c>
      <c r="E3050" t="inlineStr">
        <is>
          <t>DIALOG</t>
        </is>
      </c>
      <c r="F3050">
        <f>IF(ISERROR(VLOOKUP(Transaktionen[[#This Row],[Transaktionen]],BTT[Verwendete Transaktion (Pflichtauswahl)],1,FALSE)),"nein","ja")</f>
        <v/>
      </c>
    </row>
    <row r="3051">
      <c r="A3051" t="inlineStr">
        <is>
          <t>S_ALR_87012026</t>
        </is>
      </c>
      <c r="B3051" t="inlineStr">
        <is>
          <t>Abschreibungen</t>
        </is>
      </c>
      <c r="C3051" t="inlineStr">
        <is>
          <t>FI</t>
        </is>
      </c>
      <c r="D3051" s="5" t="n">
        <v>1200</v>
      </c>
      <c r="E3051" t="inlineStr">
        <is>
          <t>DIALOG</t>
        </is>
      </c>
      <c r="F3051">
        <f>IF(ISERROR(VLOOKUP(Transaktionen[[#This Row],[Transaktionen]],BTT[Verwendete Transaktion (Pflichtauswahl)],1,FALSE)),"nein","ja")</f>
        <v/>
      </c>
    </row>
    <row r="3052">
      <c r="A3052" t="inlineStr">
        <is>
          <t>S_ALR_87012028</t>
        </is>
      </c>
      <c r="B3052" t="inlineStr">
        <is>
          <t>Vermögensbewertung</t>
        </is>
      </c>
      <c r="C3052" t="inlineStr">
        <is>
          <t>FI</t>
        </is>
      </c>
      <c r="D3052" s="5" t="n">
        <v>16</v>
      </c>
      <c r="E3052" t="inlineStr"/>
      <c r="F3052">
        <f>IF(ISERROR(VLOOKUP(Transaktionen[[#This Row],[Transaktionen]],BTT[Verwendete Transaktion (Pflichtauswahl)],1,FALSE)),"nein","ja")</f>
        <v/>
      </c>
    </row>
    <row r="3053">
      <c r="A3053" t="inlineStr">
        <is>
          <t>S_ALR_87012030</t>
        </is>
      </c>
      <c r="B3053" t="inlineStr">
        <is>
          <t>Versicherungswerte</t>
        </is>
      </c>
      <c r="C3053" t="inlineStr">
        <is>
          <t>FI</t>
        </is>
      </c>
      <c r="D3053" s="5" t="n">
        <v>3699</v>
      </c>
      <c r="E3053" t="inlineStr">
        <is>
          <t>DIALOG</t>
        </is>
      </c>
      <c r="F3053">
        <f>IF(ISERROR(VLOOKUP(Transaktionen[[#This Row],[Transaktionen]],BTT[Verwendete Transaktion (Pflichtauswahl)],1,FALSE)),"nein","ja")</f>
        <v/>
      </c>
    </row>
    <row r="3054">
      <c r="A3054" t="inlineStr">
        <is>
          <t>S_ALR_87012035</t>
        </is>
      </c>
      <c r="B3054" t="inlineStr">
        <is>
          <t>Abschreibungen</t>
        </is>
      </c>
      <c r="C3054" t="inlineStr">
        <is>
          <t>FI</t>
        </is>
      </c>
      <c r="D3054" s="5" t="n">
        <v>4</v>
      </c>
      <c r="E3054" t="inlineStr">
        <is>
          <t>DIALOG</t>
        </is>
      </c>
      <c r="F3054">
        <f>IF(ISERROR(VLOOKUP(Transaktionen[[#This Row],[Transaktionen]],BTT[Verwendete Transaktion (Pflichtauswahl)],1,FALSE)),"nein","ja")</f>
        <v/>
      </c>
    </row>
    <row r="3055">
      <c r="A3055" t="inlineStr">
        <is>
          <t>S_ALR_87012037</t>
        </is>
      </c>
      <c r="B3055" t="inlineStr">
        <is>
          <t>Änderungen der Anlagenstammsätze</t>
        </is>
      </c>
      <c r="C3055" t="inlineStr">
        <is>
          <t>FI</t>
        </is>
      </c>
      <c r="D3055" s="5" t="n">
        <v>787</v>
      </c>
      <c r="E3055" t="inlineStr">
        <is>
          <t>DIALOG</t>
        </is>
      </c>
      <c r="F3055">
        <f>IF(ISERROR(VLOOKUP(Transaktionen[[#This Row],[Transaktionen]],BTT[Verwendete Transaktion (Pflichtauswahl)],1,FALSE)),"nein","ja")</f>
        <v/>
      </c>
    </row>
    <row r="3056">
      <c r="A3056" t="inlineStr">
        <is>
          <t>S_ALR_87012039</t>
        </is>
      </c>
      <c r="B3056" t="inlineStr">
        <is>
          <t>Anlagenbewegungen</t>
        </is>
      </c>
      <c r="C3056" t="inlineStr">
        <is>
          <t>FI</t>
        </is>
      </c>
      <c r="D3056" s="5" t="n">
        <v>13612</v>
      </c>
      <c r="E3056" t="inlineStr">
        <is>
          <t>DIALOG</t>
        </is>
      </c>
      <c r="F3056">
        <f>IF(ISERROR(VLOOKUP(Transaktionen[[#This Row],[Transaktionen]],BTT[Verwendete Transaktion (Pflichtauswahl)],1,FALSE)),"nein","ja")</f>
        <v/>
      </c>
    </row>
    <row r="3057">
      <c r="A3057" t="inlineStr">
        <is>
          <t>S_ALR_87012041</t>
        </is>
      </c>
      <c r="B3057" t="inlineStr">
        <is>
          <t>Anlagenbestand</t>
        </is>
      </c>
      <c r="C3057" t="inlineStr">
        <is>
          <t>FI</t>
        </is>
      </c>
      <c r="D3057" s="5" t="n">
        <v>41</v>
      </c>
      <c r="E3057" t="inlineStr">
        <is>
          <t>DIALOG</t>
        </is>
      </c>
      <c r="F3057">
        <f>IF(ISERROR(VLOOKUP(Transaktionen[[#This Row],[Transaktionen]],BTT[Verwendete Transaktion (Pflichtauswahl)],1,FALSE)),"nein","ja")</f>
        <v/>
      </c>
    </row>
    <row r="3058">
      <c r="A3058" t="inlineStr">
        <is>
          <t>S_ALR_87012048</t>
        </is>
      </c>
      <c r="B3058" t="inlineStr">
        <is>
          <t>Anlagenbewegungen</t>
        </is>
      </c>
      <c r="C3058" t="inlineStr">
        <is>
          <t>FI</t>
        </is>
      </c>
      <c r="D3058" s="5" t="n">
        <v>27240</v>
      </c>
      <c r="E3058" t="inlineStr">
        <is>
          <t>DIALOG</t>
        </is>
      </c>
      <c r="F3058">
        <f>IF(ISERROR(VLOOKUP(Transaktionen[[#This Row],[Transaktionen]],BTT[Verwendete Transaktion (Pflichtauswahl)],1,FALSE)),"nein","ja")</f>
        <v/>
      </c>
    </row>
    <row r="3059">
      <c r="A3059" t="inlineStr">
        <is>
          <t>S_ALR_87012050</t>
        </is>
      </c>
      <c r="B3059" t="inlineStr">
        <is>
          <t>Anlagenzugänge</t>
        </is>
      </c>
      <c r="C3059" t="inlineStr">
        <is>
          <t>FI</t>
        </is>
      </c>
      <c r="D3059" s="5" t="n">
        <v>50460</v>
      </c>
      <c r="E3059" t="inlineStr">
        <is>
          <t>DIALOG</t>
        </is>
      </c>
      <c r="F3059">
        <f>IF(ISERROR(VLOOKUP(Transaktionen[[#This Row],[Transaktionen]],BTT[Verwendete Transaktion (Pflichtauswahl)],1,FALSE)),"nein","ja")</f>
        <v/>
      </c>
    </row>
    <row r="3060">
      <c r="A3060" t="inlineStr">
        <is>
          <t>S_ALR_87012052</t>
        </is>
      </c>
      <c r="B3060" t="inlineStr">
        <is>
          <t>Anlagenabgänge</t>
        </is>
      </c>
      <c r="C3060" t="inlineStr">
        <is>
          <t>FI</t>
        </is>
      </c>
      <c r="D3060" s="5" t="n">
        <v>48357</v>
      </c>
      <c r="E3060" t="inlineStr">
        <is>
          <t>DIALOG</t>
        </is>
      </c>
      <c r="F3060">
        <f>IF(ISERROR(VLOOKUP(Transaktionen[[#This Row],[Transaktionen]],BTT[Verwendete Transaktion (Pflichtauswahl)],1,FALSE)),"nein","ja")</f>
        <v/>
      </c>
    </row>
    <row r="3061">
      <c r="A3061" t="inlineStr">
        <is>
          <t>S_ALR_87012054</t>
        </is>
      </c>
      <c r="B3061" t="inlineStr">
        <is>
          <t>Anlagenumbuchungen</t>
        </is>
      </c>
      <c r="C3061" t="inlineStr">
        <is>
          <t>FI</t>
        </is>
      </c>
      <c r="D3061" s="5" t="n">
        <v>4073</v>
      </c>
      <c r="E3061" t="inlineStr">
        <is>
          <t>DIALOG</t>
        </is>
      </c>
      <c r="F3061">
        <f>IF(ISERROR(VLOOKUP(Transaktionen[[#This Row],[Transaktionen]],BTT[Verwendete Transaktion (Pflichtauswahl)],1,FALSE)),"nein","ja")</f>
        <v/>
      </c>
    </row>
    <row r="3062">
      <c r="A3062" t="inlineStr">
        <is>
          <t>S_ALR_87012056</t>
        </is>
      </c>
      <c r="B3062" t="inlineStr">
        <is>
          <t>Verzeichnis unbebuchter Anlagen</t>
        </is>
      </c>
      <c r="C3062" t="inlineStr">
        <is>
          <t>FI</t>
        </is>
      </c>
      <c r="D3062" s="5" t="n">
        <v>501</v>
      </c>
      <c r="E3062" t="inlineStr">
        <is>
          <t>DIALOG</t>
        </is>
      </c>
      <c r="F3062">
        <f>IF(ISERROR(VLOOKUP(Transaktionen[[#This Row],[Transaktionen]],BTT[Verwendete Transaktion (Pflichtauswahl)],1,FALSE)),"nein","ja")</f>
        <v/>
      </c>
    </row>
    <row r="3063">
      <c r="A3063" t="inlineStr">
        <is>
          <t>S_ALR_87012058</t>
        </is>
      </c>
      <c r="B3063" t="inlineStr">
        <is>
          <t>Herkunftsnachweis von Anlagenbelastu</t>
        </is>
      </c>
      <c r="C3063" t="inlineStr">
        <is>
          <t>FI</t>
        </is>
      </c>
      <c r="D3063" s="5" t="n">
        <v>10696</v>
      </c>
      <c r="E3063" t="inlineStr">
        <is>
          <t>DIALOG</t>
        </is>
      </c>
      <c r="F3063">
        <f>IF(ISERROR(VLOOKUP(Transaktionen[[#This Row],[Transaktionen]],BTT[Verwendete Transaktion (Pflichtauswahl)],1,FALSE)),"nein","ja")</f>
        <v/>
      </c>
    </row>
    <row r="3064">
      <c r="A3064" t="inlineStr">
        <is>
          <t>S_ALR_87012075</t>
        </is>
      </c>
      <c r="B3064" t="inlineStr">
        <is>
          <t>Anlagenhistorie</t>
        </is>
      </c>
      <c r="C3064" t="inlineStr">
        <is>
          <t>FI</t>
        </is>
      </c>
      <c r="D3064" s="5" t="n">
        <v>73</v>
      </c>
      <c r="E3064" t="inlineStr">
        <is>
          <t>DIALOG</t>
        </is>
      </c>
      <c r="F3064">
        <f>IF(ISERROR(VLOOKUP(Transaktionen[[#This Row],[Transaktionen]],BTT[Verwendete Transaktion (Pflichtauswahl)],1,FALSE)),"nein","ja")</f>
        <v/>
      </c>
    </row>
    <row r="3065">
      <c r="A3065" t="inlineStr">
        <is>
          <t>S_ALR_87012077</t>
        </is>
      </c>
      <c r="B3065" t="inlineStr">
        <is>
          <t>Kreditoren-Informationssystem</t>
        </is>
      </c>
      <c r="C3065" t="inlineStr">
        <is>
          <t>FI</t>
        </is>
      </c>
      <c r="D3065" s="5" t="n">
        <v>9</v>
      </c>
      <c r="E3065" t="inlineStr"/>
      <c r="F3065">
        <f>IF(ISERROR(VLOOKUP(Transaktionen[[#This Row],[Transaktionen]],BTT[Verwendete Transaktion (Pflichtauswahl)],1,FALSE)),"nein","ja")</f>
        <v/>
      </c>
    </row>
    <row r="3066">
      <c r="A3066" t="inlineStr">
        <is>
          <t>S_ALR_87012078</t>
        </is>
      </c>
      <c r="B3066" t="inlineStr">
        <is>
          <t>OP Fälligkeitsanalyse</t>
        </is>
      </c>
      <c r="C3066" t="inlineStr">
        <is>
          <t>FI</t>
        </is>
      </c>
      <c r="D3066" s="5" t="n">
        <v>325</v>
      </c>
      <c r="E3066" t="inlineStr">
        <is>
          <t>DIALOG</t>
        </is>
      </c>
      <c r="F3066">
        <f>IF(ISERROR(VLOOKUP(Transaktionen[[#This Row],[Transaktionen]],BTT[Verwendete Transaktion (Pflichtauswahl)],1,FALSE)),"nein","ja")</f>
        <v/>
      </c>
    </row>
    <row r="3067">
      <c r="A3067" t="inlineStr">
        <is>
          <t>S_ALR_87012082</t>
        </is>
      </c>
      <c r="B3067" t="inlineStr">
        <is>
          <t>Kreditoren-Salden in Hauswährung</t>
        </is>
      </c>
      <c r="C3067" t="inlineStr">
        <is>
          <t>FI</t>
        </is>
      </c>
      <c r="D3067" s="5" t="n">
        <v>30641</v>
      </c>
      <c r="E3067" t="inlineStr">
        <is>
          <t>DIALOG</t>
        </is>
      </c>
      <c r="F3067">
        <f>IF(ISERROR(VLOOKUP(Transaktionen[[#This Row],[Transaktionen]],BTT[Verwendete Transaktion (Pflichtauswahl)],1,FALSE)),"nein","ja")</f>
        <v/>
      </c>
    </row>
    <row r="3068">
      <c r="A3068" t="inlineStr">
        <is>
          <t>S_ALR_87012083</t>
        </is>
      </c>
      <c r="B3068" t="inlineStr">
        <is>
          <t>Kreditoren Offene Posten Liste</t>
        </is>
      </c>
      <c r="C3068" t="inlineStr">
        <is>
          <t>FI</t>
        </is>
      </c>
      <c r="D3068" s="5" t="n">
        <v>1260</v>
      </c>
      <c r="E3068" t="inlineStr">
        <is>
          <t>DIALOG</t>
        </is>
      </c>
      <c r="F3068">
        <f>IF(ISERROR(VLOOKUP(Transaktionen[[#This Row],[Transaktionen]],BTT[Verwendete Transaktion (Pflichtauswahl)],1,FALSE)),"nein","ja")</f>
        <v/>
      </c>
    </row>
    <row r="3069">
      <c r="A3069" t="inlineStr">
        <is>
          <t>S_ALR_87012084</t>
        </is>
      </c>
      <c r="B3069" t="inlineStr">
        <is>
          <t>OP - Fälligkeits-Vorschau Kreditoren</t>
        </is>
      </c>
      <c r="C3069" t="inlineStr">
        <is>
          <t>FI</t>
        </is>
      </c>
      <c r="D3069" s="5" t="n">
        <v>1185</v>
      </c>
      <c r="E3069" t="inlineStr">
        <is>
          <t>DIALOG</t>
        </is>
      </c>
      <c r="F3069">
        <f>IF(ISERROR(VLOOKUP(Transaktionen[[#This Row],[Transaktionen]],BTT[Verwendete Transaktion (Pflichtauswahl)],1,FALSE)),"nein","ja")</f>
        <v/>
      </c>
    </row>
    <row r="3070">
      <c r="A3070" t="inlineStr">
        <is>
          <t>S_ALR_87012085</t>
        </is>
      </c>
      <c r="B3070" t="inlineStr">
        <is>
          <t>Zahlungsverhalten gegenüber Kreditor</t>
        </is>
      </c>
      <c r="C3070" t="inlineStr">
        <is>
          <t>FI</t>
        </is>
      </c>
      <c r="D3070" s="5" t="inlineStr"/>
      <c r="E3070" t="inlineStr"/>
      <c r="F3070">
        <f>IF(ISERROR(VLOOKUP(Transaktionen[[#This Row],[Transaktionen]],BTT[Verwendete Transaktion (Pflichtauswahl)],1,FALSE)),"nein","ja")</f>
        <v/>
      </c>
      <c r="G3070" t="inlineStr">
        <is>
          <t>in neuester Auswertung von Steffen nicht mehr vorhanden</t>
        </is>
      </c>
    </row>
    <row r="3071">
      <c r="A3071" t="inlineStr">
        <is>
          <t>S_ALR_87012086</t>
        </is>
      </c>
      <c r="B3071" t="inlineStr">
        <is>
          <t>Kreditorenverzeichnis</t>
        </is>
      </c>
      <c r="C3071" t="inlineStr">
        <is>
          <t>FI</t>
        </is>
      </c>
      <c r="D3071" s="5" t="n">
        <v>16</v>
      </c>
      <c r="E3071" t="inlineStr"/>
      <c r="F3071">
        <f>IF(ISERROR(VLOOKUP(Transaktionen[[#This Row],[Transaktionen]],BTT[Verwendete Transaktion (Pflichtauswahl)],1,FALSE)),"nein","ja")</f>
        <v/>
      </c>
    </row>
    <row r="3072">
      <c r="A3072" t="inlineStr">
        <is>
          <t>S_ALR_87012090</t>
        </is>
      </c>
      <c r="B3072" t="inlineStr">
        <is>
          <t>Kritische Kreditorenänderungen anzei</t>
        </is>
      </c>
      <c r="C3072" t="inlineStr">
        <is>
          <t>FI</t>
        </is>
      </c>
      <c r="D3072" s="5" t="n">
        <v>15</v>
      </c>
      <c r="E3072" t="inlineStr">
        <is>
          <t>DIALOG</t>
        </is>
      </c>
      <c r="F3072">
        <f>IF(ISERROR(VLOOKUP(Transaktionen[[#This Row],[Transaktionen]],BTT[Verwendete Transaktion (Pflichtauswahl)],1,FALSE)),"nein","ja")</f>
        <v/>
      </c>
    </row>
    <row r="3073">
      <c r="A3073" t="inlineStr">
        <is>
          <t>S_ALR_87012093</t>
        </is>
      </c>
      <c r="B3073" t="inlineStr">
        <is>
          <t>Kreditoren-Umsätze</t>
        </is>
      </c>
      <c r="C3073" t="inlineStr">
        <is>
          <t>FI</t>
        </is>
      </c>
      <c r="D3073" s="5" t="n">
        <v>28</v>
      </c>
      <c r="E3073" t="inlineStr"/>
      <c r="F3073">
        <f>IF(ISERROR(VLOOKUP(Transaktionen[[#This Row],[Transaktionen]],BTT[Verwendete Transaktion (Pflichtauswahl)],1,FALSE)),"nein","ja")</f>
        <v/>
      </c>
    </row>
    <row r="3074">
      <c r="A3074" t="inlineStr">
        <is>
          <t>S_ALR_87012103</t>
        </is>
      </c>
      <c r="B3074" t="inlineStr">
        <is>
          <t>Kreditoren Einzelposten Liste</t>
        </is>
      </c>
      <c r="C3074" t="inlineStr">
        <is>
          <t>FI</t>
        </is>
      </c>
      <c r="D3074" s="5" t="n">
        <v>14713</v>
      </c>
      <c r="E3074" t="inlineStr">
        <is>
          <t>DIALOG</t>
        </is>
      </c>
      <c r="F3074">
        <f>IF(ISERROR(VLOOKUP(Transaktionen[[#This Row],[Transaktionen]],BTT[Verwendete Transaktion (Pflichtauswahl)],1,FALSE)),"nein","ja")</f>
        <v/>
      </c>
    </row>
    <row r="3075">
      <c r="A3075" t="inlineStr">
        <is>
          <t>S_ALR_87012168</t>
        </is>
      </c>
      <c r="B3075" t="inlineStr">
        <is>
          <t>OP Fälligkeitsanalyse</t>
        </is>
      </c>
      <c r="C3075" t="inlineStr">
        <is>
          <t>FI</t>
        </is>
      </c>
      <c r="D3075" s="5" t="inlineStr"/>
      <c r="E3075" t="inlineStr"/>
      <c r="F3075">
        <f>IF(ISERROR(VLOOKUP(Transaktionen[[#This Row],[Transaktionen]],BTT[Verwendete Transaktion (Pflichtauswahl)],1,FALSE)),"nein","ja")</f>
        <v/>
      </c>
      <c r="G3075" t="inlineStr">
        <is>
          <t>in neuester Auswertung von Steffen nicht mehr vorhanden</t>
        </is>
      </c>
    </row>
    <row r="3076">
      <c r="A3076" t="inlineStr">
        <is>
          <t>S_ALR_87012172</t>
        </is>
      </c>
      <c r="B3076" t="inlineStr">
        <is>
          <t>Debitoren-Salden in Hauswährung</t>
        </is>
      </c>
      <c r="C3076" t="inlineStr">
        <is>
          <t>FI</t>
        </is>
      </c>
      <c r="D3076" s="5" t="n">
        <v>3593</v>
      </c>
      <c r="E3076" t="inlineStr">
        <is>
          <t>DIALOG</t>
        </is>
      </c>
      <c r="F3076">
        <f>IF(ISERROR(VLOOKUP(Transaktionen[[#This Row],[Transaktionen]],BTT[Verwendete Transaktion (Pflichtauswahl)],1,FALSE)),"nein","ja")</f>
        <v/>
      </c>
    </row>
    <row r="3077">
      <c r="A3077" t="inlineStr">
        <is>
          <t>S_ALR_87012173</t>
        </is>
      </c>
      <c r="B3077" t="inlineStr">
        <is>
          <t>Debitoren Offene Posten Liste</t>
        </is>
      </c>
      <c r="C3077" t="inlineStr">
        <is>
          <t>FI</t>
        </is>
      </c>
      <c r="D3077" s="5" t="n">
        <v>1414</v>
      </c>
      <c r="E3077" t="inlineStr">
        <is>
          <t>DIALOG</t>
        </is>
      </c>
      <c r="F3077">
        <f>IF(ISERROR(VLOOKUP(Transaktionen[[#This Row],[Transaktionen]],BTT[Verwendete Transaktion (Pflichtauswahl)],1,FALSE)),"nein","ja")</f>
        <v/>
      </c>
    </row>
    <row r="3078">
      <c r="A3078" t="inlineStr">
        <is>
          <t>S_ALR_87012174</t>
        </is>
      </c>
      <c r="B3078" t="inlineStr">
        <is>
          <t>Debitoren Offene Posten Liste</t>
        </is>
      </c>
      <c r="C3078" t="inlineStr">
        <is>
          <t>FI</t>
        </is>
      </c>
      <c r="D3078" s="5" t="n">
        <v>222</v>
      </c>
      <c r="E3078" t="inlineStr">
        <is>
          <t>DIALOG</t>
        </is>
      </c>
      <c r="F3078">
        <f>IF(ISERROR(VLOOKUP(Transaktionen[[#This Row],[Transaktionen]],BTT[Verwendete Transaktion (Pflichtauswahl)],1,FALSE)),"nein","ja")</f>
        <v/>
      </c>
    </row>
    <row r="3079">
      <c r="A3079" t="inlineStr">
        <is>
          <t>S_ALR_87012175</t>
        </is>
      </c>
      <c r="B3079" t="inlineStr">
        <is>
          <t>OP - Fälligkeits-Vorschau Debitoren</t>
        </is>
      </c>
      <c r="C3079" t="inlineStr">
        <is>
          <t>FI</t>
        </is>
      </c>
      <c r="D3079" s="5" t="inlineStr"/>
      <c r="E3079" t="inlineStr"/>
      <c r="F3079">
        <f>IF(ISERROR(VLOOKUP(Transaktionen[[#This Row],[Transaktionen]],BTT[Verwendete Transaktion (Pflichtauswahl)],1,FALSE)),"nein","ja")</f>
        <v/>
      </c>
      <c r="G3079" t="inlineStr">
        <is>
          <t>in neuester Auswertung von Steffen nicht mehr vorhanden</t>
        </is>
      </c>
    </row>
    <row r="3080">
      <c r="A3080" t="inlineStr">
        <is>
          <t>S_ALR_87012178</t>
        </is>
      </c>
      <c r="B3080" t="inlineStr">
        <is>
          <t>OP-Analyse Debitoren nach Saldo der</t>
        </is>
      </c>
      <c r="C3080" t="inlineStr">
        <is>
          <t>FI</t>
        </is>
      </c>
      <c r="D3080" s="5" t="n">
        <v>312</v>
      </c>
      <c r="E3080" t="inlineStr">
        <is>
          <t>DIALOG</t>
        </is>
      </c>
      <c r="F3080">
        <f>IF(ISERROR(VLOOKUP(Transaktionen[[#This Row],[Transaktionen]],BTT[Verwendete Transaktion (Pflichtauswahl)],1,FALSE)),"nein","ja")</f>
        <v/>
      </c>
    </row>
    <row r="3081">
      <c r="A3081" t="inlineStr">
        <is>
          <t>S_ALR_87012186</t>
        </is>
      </c>
      <c r="B3081" t="inlineStr">
        <is>
          <t>Debitoren-Umsätze</t>
        </is>
      </c>
      <c r="C3081" t="inlineStr">
        <is>
          <t>FI</t>
        </is>
      </c>
      <c r="D3081" s="5" t="n">
        <v>3</v>
      </c>
      <c r="E3081" t="inlineStr">
        <is>
          <t>DIALOG</t>
        </is>
      </c>
      <c r="F3081">
        <f>IF(ISERROR(VLOOKUP(Transaktionen[[#This Row],[Transaktionen]],BTT[Verwendete Transaktion (Pflichtauswahl)],1,FALSE)),"nein","ja")</f>
        <v/>
      </c>
    </row>
    <row r="3082">
      <c r="A3082" t="inlineStr">
        <is>
          <t>S_ALR_87012197</t>
        </is>
      </c>
      <c r="B3082" t="inlineStr">
        <is>
          <t>Debitoren Einzelposten Liste</t>
        </is>
      </c>
      <c r="C3082" t="inlineStr">
        <is>
          <t>FI</t>
        </is>
      </c>
      <c r="D3082" s="5" t="n">
        <v>2350</v>
      </c>
      <c r="E3082" t="inlineStr">
        <is>
          <t>DIALOG</t>
        </is>
      </c>
      <c r="F3082">
        <f>IF(ISERROR(VLOOKUP(Transaktionen[[#This Row],[Transaktionen]],BTT[Verwendete Transaktion (Pflichtauswahl)],1,FALSE)),"nein","ja")</f>
        <v/>
      </c>
    </row>
    <row r="3083">
      <c r="A3083" t="inlineStr">
        <is>
          <t>S_ALR_87012249</t>
        </is>
      </c>
      <c r="B3083" t="inlineStr">
        <is>
          <t>Ist/Ist-Vergleich Jahr</t>
        </is>
      </c>
      <c r="C3083" t="inlineStr">
        <is>
          <t>FI</t>
        </is>
      </c>
      <c r="D3083" s="5" t="n">
        <v>34</v>
      </c>
      <c r="E3083" t="inlineStr">
        <is>
          <t>DIALOG</t>
        </is>
      </c>
      <c r="F3083">
        <f>IF(ISERROR(VLOOKUP(Transaktionen[[#This Row],[Transaktionen]],BTT[Verwendete Transaktion (Pflichtauswahl)],1,FALSE)),"nein","ja")</f>
        <v/>
      </c>
    </row>
    <row r="3084">
      <c r="A3084" t="inlineStr">
        <is>
          <t>S_ALR_87012252</t>
        </is>
      </c>
      <c r="B3084" t="inlineStr">
        <is>
          <t>Ist/Ist-Vergleich Periode</t>
        </is>
      </c>
      <c r="C3084" t="inlineStr">
        <is>
          <t>FI</t>
        </is>
      </c>
      <c r="D3084" s="5" t="inlineStr"/>
      <c r="E3084" t="inlineStr"/>
      <c r="F3084">
        <f>IF(ISERROR(VLOOKUP(Transaktionen[[#This Row],[Transaktionen]],BTT[Verwendete Transaktion (Pflichtauswahl)],1,FALSE)),"nein","ja")</f>
        <v/>
      </c>
      <c r="G3084" t="inlineStr">
        <is>
          <t>in neuester Auswertung von Steffen nicht mehr vorhanden</t>
        </is>
      </c>
    </row>
    <row r="3085">
      <c r="A3085" t="inlineStr">
        <is>
          <t>S_ALR_87012269</t>
        </is>
      </c>
      <c r="B3085" t="inlineStr">
        <is>
          <t>Bilanz UKV (HGB)</t>
        </is>
      </c>
      <c r="C3085" t="inlineStr">
        <is>
          <t>FI</t>
        </is>
      </c>
      <c r="D3085" s="5" t="inlineStr"/>
      <c r="E3085" t="inlineStr"/>
      <c r="F3085">
        <f>IF(ISERROR(VLOOKUP(Transaktionen[[#This Row],[Transaktionen]],BTT[Verwendete Transaktion (Pflichtauswahl)],1,FALSE)),"nein","ja")</f>
        <v/>
      </c>
      <c r="G3085" t="inlineStr">
        <is>
          <t>in neuester Auswertung von Steffen nicht mehr vorhanden</t>
        </is>
      </c>
    </row>
    <row r="3086">
      <c r="A3086" t="inlineStr">
        <is>
          <t>S_ALR_87012270</t>
        </is>
      </c>
      <c r="B3086" t="inlineStr">
        <is>
          <t>Gewinn- und Verlustrechnung UKV (HGB</t>
        </is>
      </c>
      <c r="C3086" t="inlineStr">
        <is>
          <t>FI</t>
        </is>
      </c>
      <c r="D3086" s="5" t="inlineStr"/>
      <c r="E3086" t="inlineStr"/>
      <c r="F3086">
        <f>IF(ISERROR(VLOOKUP(Transaktionen[[#This Row],[Transaktionen]],BTT[Verwendete Transaktion (Pflichtauswahl)],1,FALSE)),"nein","ja")</f>
        <v/>
      </c>
      <c r="G3086" t="inlineStr">
        <is>
          <t>in neuester Auswertung von Steffen nicht mehr vorhanden</t>
        </is>
      </c>
    </row>
    <row r="3087">
      <c r="A3087" t="inlineStr">
        <is>
          <t>S_ALR_87012277</t>
        </is>
      </c>
      <c r="B3087" t="inlineStr">
        <is>
          <t>Sachkontensalden</t>
        </is>
      </c>
      <c r="C3087" t="inlineStr">
        <is>
          <t>FI</t>
        </is>
      </c>
      <c r="D3087" s="5" t="n">
        <v>22283</v>
      </c>
      <c r="E3087" t="inlineStr">
        <is>
          <t>DIALOG</t>
        </is>
      </c>
      <c r="F3087">
        <f>IF(ISERROR(VLOOKUP(Transaktionen[[#This Row],[Transaktionen]],BTT[Verwendete Transaktion (Pflichtauswahl)],1,FALSE)),"nein","ja")</f>
        <v/>
      </c>
    </row>
    <row r="3088">
      <c r="A3088" t="inlineStr">
        <is>
          <t>S_ALR_87012278</t>
        </is>
      </c>
      <c r="B3088" t="inlineStr">
        <is>
          <t>Strukturierte Saldenliste</t>
        </is>
      </c>
      <c r="C3088" t="inlineStr">
        <is>
          <t>FI</t>
        </is>
      </c>
      <c r="D3088" s="5" t="n">
        <v>40</v>
      </c>
      <c r="E3088" t="inlineStr">
        <is>
          <t>DIALOG</t>
        </is>
      </c>
      <c r="F3088">
        <f>IF(ISERROR(VLOOKUP(Transaktionen[[#This Row],[Transaktionen]],BTT[Verwendete Transaktion (Pflichtauswahl)],1,FALSE)),"nein","ja")</f>
        <v/>
      </c>
    </row>
    <row r="3089">
      <c r="A3089" t="inlineStr">
        <is>
          <t>S_ALR_87012279</t>
        </is>
      </c>
      <c r="B3089" t="inlineStr">
        <is>
          <t>Strukturierte Saldenliste</t>
        </is>
      </c>
      <c r="C3089" t="inlineStr">
        <is>
          <t>FI</t>
        </is>
      </c>
      <c r="D3089" s="5" t="n">
        <v>10964</v>
      </c>
      <c r="E3089" t="inlineStr">
        <is>
          <t>DIALOG</t>
        </is>
      </c>
      <c r="F3089">
        <f>IF(ISERROR(VLOOKUP(Transaktionen[[#This Row],[Transaktionen]],BTT[Verwendete Transaktion (Pflichtauswahl)],1,FALSE)),"nein","ja")</f>
        <v/>
      </c>
    </row>
    <row r="3090">
      <c r="A3090" t="inlineStr">
        <is>
          <t>S_ALR_87012282</t>
        </is>
      </c>
      <c r="B3090" t="inlineStr">
        <is>
          <t>Hauptbuch Einzelposten</t>
        </is>
      </c>
      <c r="C3090" t="inlineStr">
        <is>
          <t>FI</t>
        </is>
      </c>
      <c r="D3090" s="5" t="n">
        <v>41</v>
      </c>
      <c r="E3090" t="inlineStr">
        <is>
          <t>DIALOG</t>
        </is>
      </c>
      <c r="F3090">
        <f>IF(ISERROR(VLOOKUP(Transaktionen[[#This Row],[Transaktionen]],BTT[Verwendete Transaktion (Pflichtauswahl)],1,FALSE)),"nein","ja")</f>
        <v/>
      </c>
    </row>
    <row r="3091">
      <c r="A3091" t="inlineStr">
        <is>
          <t>S_ALR_87012284</t>
        </is>
      </c>
      <c r="B3091" t="inlineStr">
        <is>
          <t>Bilanz/GuV</t>
        </is>
      </c>
      <c r="C3091" t="inlineStr">
        <is>
          <t>FI</t>
        </is>
      </c>
      <c r="D3091" s="5" t="n">
        <v>762672</v>
      </c>
      <c r="E3091" t="inlineStr">
        <is>
          <t>DIALOG</t>
        </is>
      </c>
      <c r="F3091">
        <f>IF(ISERROR(VLOOKUP(Transaktionen[[#This Row],[Transaktionen]],BTT[Verwendete Transaktion (Pflichtauswahl)],1,FALSE)),"nein","ja")</f>
        <v/>
      </c>
    </row>
    <row r="3092">
      <c r="A3092" t="inlineStr">
        <is>
          <t>S_ALR_87012287</t>
        </is>
      </c>
      <c r="B3092" t="inlineStr">
        <is>
          <t>Document Journal</t>
        </is>
      </c>
      <c r="C3092" t="inlineStr">
        <is>
          <t>FI</t>
        </is>
      </c>
      <c r="D3092" s="5" t="n">
        <v>1246</v>
      </c>
      <c r="E3092" t="inlineStr">
        <is>
          <t>DIALOG</t>
        </is>
      </c>
      <c r="F3092">
        <f>IF(ISERROR(VLOOKUP(Transaktionen[[#This Row],[Transaktionen]],BTT[Verwendete Transaktion (Pflichtauswahl)],1,FALSE)),"nein","ja")</f>
        <v/>
      </c>
    </row>
    <row r="3093">
      <c r="A3093" t="inlineStr">
        <is>
          <t>S_ALR_87012289</t>
        </is>
      </c>
      <c r="B3093" t="inlineStr">
        <is>
          <t>Beleg-Kompaktjournal</t>
        </is>
      </c>
      <c r="C3093" t="inlineStr">
        <is>
          <t>FI</t>
        </is>
      </c>
      <c r="D3093" s="5" t="n">
        <v>6</v>
      </c>
      <c r="E3093" t="inlineStr"/>
      <c r="F3093">
        <f>IF(ISERROR(VLOOKUP(Transaktionen[[#This Row],[Transaktionen]],BTT[Verwendete Transaktion (Pflichtauswahl)],1,FALSE)),"nein","ja")</f>
        <v/>
      </c>
    </row>
    <row r="3094">
      <c r="A3094" t="inlineStr">
        <is>
          <t>S_ALR_87012291</t>
        </is>
      </c>
      <c r="B3094" t="inlineStr">
        <is>
          <t>Einzelpostenjournal</t>
        </is>
      </c>
      <c r="C3094" t="inlineStr">
        <is>
          <t>FI</t>
        </is>
      </c>
      <c r="D3094" s="5" t="n">
        <v>4074</v>
      </c>
      <c r="E3094" t="inlineStr">
        <is>
          <t>DIALOG</t>
        </is>
      </c>
      <c r="F3094">
        <f>IF(ISERROR(VLOOKUP(Transaktionen[[#This Row],[Transaktionen]],BTT[Verwendete Transaktion (Pflichtauswahl)],1,FALSE)),"nein","ja")</f>
        <v/>
      </c>
    </row>
    <row r="3095">
      <c r="A3095" t="inlineStr">
        <is>
          <t>S_ALR_87012300</t>
        </is>
      </c>
      <c r="B3095" t="inlineStr">
        <is>
          <t>Sachkontensalden</t>
        </is>
      </c>
      <c r="C3095" t="inlineStr">
        <is>
          <t>FI</t>
        </is>
      </c>
      <c r="D3095" s="5" t="n">
        <v>12</v>
      </c>
      <c r="E3095" t="inlineStr">
        <is>
          <t>DIALOG</t>
        </is>
      </c>
      <c r="F3095">
        <f>IF(ISERROR(VLOOKUP(Transaktionen[[#This Row],[Transaktionen]],BTT[Verwendete Transaktion (Pflichtauswahl)],1,FALSE)),"nein","ja")</f>
        <v/>
      </c>
    </row>
    <row r="3096">
      <c r="A3096" t="inlineStr">
        <is>
          <t>S_ALR_87012301</t>
        </is>
      </c>
      <c r="B3096" t="inlineStr">
        <is>
          <t>Sachkontensalden</t>
        </is>
      </c>
      <c r="C3096" t="inlineStr">
        <is>
          <t>FI</t>
        </is>
      </c>
      <c r="D3096" s="5" t="n">
        <v>342</v>
      </c>
      <c r="E3096" t="inlineStr">
        <is>
          <t>DIALOG</t>
        </is>
      </c>
      <c r="F3096">
        <f>IF(ISERROR(VLOOKUP(Transaktionen[[#This Row],[Transaktionen]],BTT[Verwendete Transaktion (Pflichtauswahl)],1,FALSE)),"nein","ja")</f>
        <v/>
      </c>
    </row>
    <row r="3097">
      <c r="A3097" t="inlineStr">
        <is>
          <t>S_ALR_87012326</t>
        </is>
      </c>
      <c r="B3097" t="inlineStr">
        <is>
          <t>Kontenplan</t>
        </is>
      </c>
      <c r="C3097" t="inlineStr">
        <is>
          <t>FI</t>
        </is>
      </c>
      <c r="D3097" s="5" t="n">
        <v>173</v>
      </c>
      <c r="E3097" t="inlineStr">
        <is>
          <t>DIALOG</t>
        </is>
      </c>
      <c r="F3097">
        <f>IF(ISERROR(VLOOKUP(Transaktionen[[#This Row],[Transaktionen]],BTT[Verwendete Transaktion (Pflichtauswahl)],1,FALSE)),"nein","ja")</f>
        <v/>
      </c>
    </row>
    <row r="3098">
      <c r="A3098" t="inlineStr">
        <is>
          <t>S_ALR_87012328</t>
        </is>
      </c>
      <c r="B3098" t="inlineStr">
        <is>
          <t>Sachkontenverzeichnis</t>
        </is>
      </c>
      <c r="C3098" t="inlineStr">
        <is>
          <t>FI</t>
        </is>
      </c>
      <c r="D3098" s="5" t="n">
        <v>126</v>
      </c>
      <c r="E3098" t="inlineStr">
        <is>
          <t>DIALOG</t>
        </is>
      </c>
      <c r="F3098">
        <f>IF(ISERROR(VLOOKUP(Transaktionen[[#This Row],[Transaktionen]],BTT[Verwendete Transaktion (Pflichtauswahl)],1,FALSE)),"nein","ja")</f>
        <v/>
      </c>
    </row>
    <row r="3099">
      <c r="A3099" t="inlineStr">
        <is>
          <t>S_ALR_87012330</t>
        </is>
      </c>
      <c r="B3099" t="inlineStr">
        <is>
          <t>Kontierungshandbuch</t>
        </is>
      </c>
      <c r="C3099" t="inlineStr">
        <is>
          <t>FI</t>
        </is>
      </c>
      <c r="D3099" s="5" t="n">
        <v>6</v>
      </c>
      <c r="E3099" t="inlineStr">
        <is>
          <t>DIALOG</t>
        </is>
      </c>
      <c r="F3099">
        <f>IF(ISERROR(VLOOKUP(Transaktionen[[#This Row],[Transaktionen]],BTT[Verwendete Transaktion (Pflichtauswahl)],1,FALSE)),"nein","ja")</f>
        <v/>
      </c>
    </row>
    <row r="3100">
      <c r="A3100" t="inlineStr">
        <is>
          <t>S_ALR_87012332</t>
        </is>
      </c>
      <c r="B3100" t="inlineStr">
        <is>
          <t>Debitoren- / Kreditoren- / Sachkonte</t>
        </is>
      </c>
      <c r="C3100" t="inlineStr">
        <is>
          <t>FI</t>
        </is>
      </c>
      <c r="D3100" s="5" t="n">
        <v>2</v>
      </c>
      <c r="E3100" t="inlineStr"/>
      <c r="F3100">
        <f>IF(ISERROR(VLOOKUP(Transaktionen[[#This Row],[Transaktionen]],BTT[Verwendete Transaktion (Pflichtauswahl)],1,FALSE)),"nein","ja")</f>
        <v/>
      </c>
    </row>
    <row r="3101">
      <c r="A3101" t="inlineStr">
        <is>
          <t>S_ALR_87012346</t>
        </is>
      </c>
      <c r="B3101" t="inlineStr">
        <is>
          <t>Dauerbuchungs-Urbelege</t>
        </is>
      </c>
      <c r="C3101" t="inlineStr">
        <is>
          <t>FI</t>
        </is>
      </c>
      <c r="D3101" s="5" t="n">
        <v>4127</v>
      </c>
      <c r="E3101" t="inlineStr">
        <is>
          <t>DIALOG</t>
        </is>
      </c>
      <c r="F3101">
        <f>IF(ISERROR(VLOOKUP(Transaktionen[[#This Row],[Transaktionen]],BTT[Verwendete Transaktion (Pflichtauswahl)],1,FALSE)),"nein","ja")</f>
        <v/>
      </c>
    </row>
    <row r="3102">
      <c r="A3102" t="inlineStr">
        <is>
          <t>S_ALR_87012357</t>
        </is>
      </c>
      <c r="B3102" t="inlineStr">
        <is>
          <t>Umsatzsteuer-Voranmeldung</t>
        </is>
      </c>
      <c r="C3102" t="inlineStr">
        <is>
          <t>FI</t>
        </is>
      </c>
      <c r="D3102" s="5" t="n">
        <v>13396</v>
      </c>
      <c r="E3102" t="inlineStr">
        <is>
          <t>DIALOG</t>
        </is>
      </c>
      <c r="F3102">
        <f>IF(ISERROR(VLOOKUP(Transaktionen[[#This Row],[Transaktionen]],BTT[Verwendete Transaktion (Pflichtauswahl)],1,FALSE)),"nein","ja")</f>
        <v/>
      </c>
    </row>
    <row r="3103">
      <c r="A3103" t="inlineStr">
        <is>
          <t>S_ALR_87012359</t>
        </is>
      </c>
      <c r="B3103" t="inlineStr">
        <is>
          <t>Zusatzliste zur Umsatzsteuervoranmel</t>
        </is>
      </c>
      <c r="C3103" t="inlineStr">
        <is>
          <t>FI</t>
        </is>
      </c>
      <c r="D3103" s="5" t="n">
        <v>161</v>
      </c>
      <c r="E3103" t="inlineStr">
        <is>
          <t>DIALOG</t>
        </is>
      </c>
      <c r="F3103">
        <f>IF(ISERROR(VLOOKUP(Transaktionen[[#This Row],[Transaktionen]],BTT[Verwendete Transaktion (Pflichtauswahl)],1,FALSE)),"nein","ja")</f>
        <v/>
      </c>
    </row>
    <row r="3104">
      <c r="A3104" t="inlineStr">
        <is>
          <t>S_ALR_87012805</t>
        </is>
      </c>
      <c r="B3104" t="inlineStr">
        <is>
          <t>Allgemeine Struktur- und Werteliste</t>
        </is>
      </c>
      <c r="C3104" t="inlineStr">
        <is>
          <t>FI</t>
        </is>
      </c>
      <c r="D3104" s="5" t="n">
        <v>286</v>
      </c>
      <c r="E3104" t="inlineStr">
        <is>
          <t>DIALOG</t>
        </is>
      </c>
      <c r="F3104">
        <f>IF(ISERROR(VLOOKUP(Transaktionen[[#This Row],[Transaktionen]],BTT[Verwendete Transaktion (Pflichtauswahl)],1,FALSE)),"nein","ja")</f>
        <v/>
      </c>
    </row>
    <row r="3105">
      <c r="A3105" t="inlineStr">
        <is>
          <t>S_ALR_87012806</t>
        </is>
      </c>
      <c r="B3105" t="inlineStr">
        <is>
          <t>Allgemeine Struktur- und Werteliste</t>
        </is>
      </c>
      <c r="C3105" t="inlineStr">
        <is>
          <t>FI</t>
        </is>
      </c>
      <c r="D3105" s="5" t="n">
        <v>5</v>
      </c>
      <c r="E3105" t="inlineStr">
        <is>
          <t>DIALOG</t>
        </is>
      </c>
      <c r="F3105">
        <f>IF(ISERROR(VLOOKUP(Transaktionen[[#This Row],[Transaktionen]],BTT[Verwendete Transaktion (Pflichtauswahl)],1,FALSE)),"nein","ja")</f>
        <v/>
      </c>
    </row>
    <row r="3106">
      <c r="A3106" t="inlineStr">
        <is>
          <t>S_ALR_87012808</t>
        </is>
      </c>
      <c r="B3106" t="inlineStr">
        <is>
          <t>Gesamt-/Jahresplan im Programm</t>
        </is>
      </c>
      <c r="C3106" t="inlineStr">
        <is>
          <t>FI</t>
        </is>
      </c>
      <c r="D3106" s="5" t="n">
        <v>5</v>
      </c>
      <c r="E3106" t="inlineStr">
        <is>
          <t>DIALOG</t>
        </is>
      </c>
      <c r="F3106">
        <f>IF(ISERROR(VLOOKUP(Transaktionen[[#This Row],[Transaktionen]],BTT[Verwendete Transaktion (Pflichtauswahl)],1,FALSE)),"nein","ja")</f>
        <v/>
      </c>
    </row>
    <row r="3107">
      <c r="A3107" t="inlineStr">
        <is>
          <t>S_ALR_87012811</t>
        </is>
      </c>
      <c r="B3107" t="inlineStr">
        <is>
          <t>Investitions- / Aufwandsplan Anforde</t>
        </is>
      </c>
      <c r="C3107" t="inlineStr">
        <is>
          <t>FI</t>
        </is>
      </c>
      <c r="D3107" s="5" t="n">
        <v>10</v>
      </c>
      <c r="E3107" t="inlineStr">
        <is>
          <t>DIALOG</t>
        </is>
      </c>
      <c r="F3107">
        <f>IF(ISERROR(VLOOKUP(Transaktionen[[#This Row],[Transaktionen]],BTT[Verwendete Transaktion (Pflichtauswahl)],1,FALSE)),"nein","ja")</f>
        <v/>
      </c>
    </row>
    <row r="3108">
      <c r="A3108" t="inlineStr">
        <is>
          <t>S_ALR_87012832</t>
        </is>
      </c>
      <c r="B3108" t="inlineStr">
        <is>
          <t>Abschreibungssimulation</t>
        </is>
      </c>
      <c r="C3108" t="inlineStr">
        <is>
          <t>FI</t>
        </is>
      </c>
      <c r="D3108" s="5" t="inlineStr"/>
      <c r="E3108" t="inlineStr"/>
      <c r="F3108">
        <f>IF(ISERROR(VLOOKUP(Transaktionen[[#This Row],[Transaktionen]],BTT[Verwendete Transaktion (Pflichtauswahl)],1,FALSE)),"nein","ja")</f>
        <v/>
      </c>
      <c r="G3108" t="inlineStr">
        <is>
          <t>in neuester Auswertung von Steffen nicht mehr vorhanden</t>
        </is>
      </c>
    </row>
    <row r="3109">
      <c r="A3109" t="inlineStr">
        <is>
          <t>S_ALR_87012930</t>
        </is>
      </c>
      <c r="B3109" t="inlineStr">
        <is>
          <t>Herkunftsnachweis von Anlagenbelastu</t>
        </is>
      </c>
      <c r="C3109" t="inlineStr">
        <is>
          <t>FI</t>
        </is>
      </c>
      <c r="D3109" s="5" t="inlineStr"/>
      <c r="E3109" t="inlineStr"/>
      <c r="F3109">
        <f>IF(ISERROR(VLOOKUP(Transaktionen[[#This Row],[Transaktionen]],BTT[Verwendete Transaktion (Pflichtauswahl)],1,FALSE)),"nein","ja")</f>
        <v/>
      </c>
      <c r="G3109" t="inlineStr">
        <is>
          <t>in neuester Auswertung von Steffen nicht mehr vorhanden</t>
        </is>
      </c>
    </row>
    <row r="3110">
      <c r="A3110" t="inlineStr">
        <is>
          <t>S_ALR_87012936</t>
        </is>
      </c>
      <c r="B3110" t="inlineStr">
        <is>
          <t>Abschreibungssimulation</t>
        </is>
      </c>
      <c r="C3110" t="inlineStr">
        <is>
          <t>FI</t>
        </is>
      </c>
      <c r="D3110" s="5" t="n">
        <v>7436</v>
      </c>
      <c r="E3110" t="inlineStr">
        <is>
          <t>DIALOG</t>
        </is>
      </c>
      <c r="F3110">
        <f>IF(ISERROR(VLOOKUP(Transaktionen[[#This Row],[Transaktionen]],BTT[Verwendete Transaktion (Pflichtauswahl)],1,FALSE)),"nein","ja")</f>
        <v/>
      </c>
    </row>
    <row r="3111">
      <c r="A3111" t="inlineStr">
        <is>
          <t>S_ALR_87012993</t>
        </is>
      </c>
      <c r="B3111" t="inlineStr">
        <is>
          <t>Auftrag: Ist/Plan/Abweichung</t>
        </is>
      </c>
      <c r="C3111" t="inlineStr">
        <is>
          <t>CA</t>
        </is>
      </c>
      <c r="D3111" s="5" t="n">
        <v>366933</v>
      </c>
      <c r="E3111" t="inlineStr">
        <is>
          <t>DIALOG</t>
        </is>
      </c>
      <c r="F3111">
        <f>IF(ISERROR(VLOOKUP(Transaktionen[[#This Row],[Transaktionen]],BTT[Verwendete Transaktion (Pflichtauswahl)],1,FALSE)),"nein","ja")</f>
        <v/>
      </c>
    </row>
    <row r="3112">
      <c r="A3112" t="inlineStr">
        <is>
          <t>S_ALR_87012994</t>
        </is>
      </c>
      <c r="B3112" t="inlineStr">
        <is>
          <t>Auftrag: lfd. Periode/kumuliert</t>
        </is>
      </c>
      <c r="C3112" t="inlineStr">
        <is>
          <t>CA</t>
        </is>
      </c>
      <c r="D3112" s="5" t="n">
        <v>573354</v>
      </c>
      <c r="E3112" t="inlineStr">
        <is>
          <t>DIALOG</t>
        </is>
      </c>
      <c r="F3112">
        <f>IF(ISERROR(VLOOKUP(Transaktionen[[#This Row],[Transaktionen]],BTT[Verwendete Transaktion (Pflichtauswahl)],1,FALSE)),"nein","ja")</f>
        <v/>
      </c>
    </row>
    <row r="3113">
      <c r="A3113" t="inlineStr">
        <is>
          <t>S_ALR_87012995</t>
        </is>
      </c>
      <c r="B3113" t="inlineStr">
        <is>
          <t>Liste: Aufträge</t>
        </is>
      </c>
      <c r="C3113" t="inlineStr">
        <is>
          <t>FI</t>
        </is>
      </c>
      <c r="D3113" s="5" t="n">
        <v>860</v>
      </c>
      <c r="E3113" t="inlineStr">
        <is>
          <t>DIALOG</t>
        </is>
      </c>
      <c r="F3113">
        <f>IF(ISERROR(VLOOKUP(Transaktionen[[#This Row],[Transaktionen]],BTT[Verwendete Transaktion (Pflichtauswahl)],1,FALSE)),"nein","ja")</f>
        <v/>
      </c>
    </row>
    <row r="3114">
      <c r="A3114" t="inlineStr">
        <is>
          <t>S_ALR_87012996</t>
        </is>
      </c>
      <c r="B3114" t="inlineStr">
        <is>
          <t>Liste: Aufträge nach Kostenarten</t>
        </is>
      </c>
      <c r="C3114" t="inlineStr">
        <is>
          <t>FI</t>
        </is>
      </c>
      <c r="D3114" s="5" t="n">
        <v>599</v>
      </c>
      <c r="E3114" t="inlineStr">
        <is>
          <t>DIALOG</t>
        </is>
      </c>
      <c r="F3114">
        <f>IF(ISERROR(VLOOKUP(Transaktionen[[#This Row],[Transaktionen]],BTT[Verwendete Transaktion (Pflichtauswahl)],1,FALSE)),"nein","ja")</f>
        <v/>
      </c>
    </row>
    <row r="3115">
      <c r="A3115" t="inlineStr">
        <is>
          <t>S_ALR_87012997</t>
        </is>
      </c>
      <c r="B3115" t="inlineStr">
        <is>
          <t>Liste: Kostenarten nach Aufträgen</t>
        </is>
      </c>
      <c r="C3115" t="inlineStr">
        <is>
          <t>FI</t>
        </is>
      </c>
      <c r="D3115" s="5" t="n">
        <v>305</v>
      </c>
      <c r="E3115" t="inlineStr">
        <is>
          <t>DIALOG</t>
        </is>
      </c>
      <c r="F3115">
        <f>IF(ISERROR(VLOOKUP(Transaktionen[[#This Row],[Transaktionen]],BTT[Verwendete Transaktion (Pflichtauswahl)],1,FALSE)),"nein","ja")</f>
        <v/>
      </c>
    </row>
    <row r="3116">
      <c r="A3116" t="inlineStr">
        <is>
          <t>S_ALR_87012998</t>
        </is>
      </c>
      <c r="B3116" t="inlineStr">
        <is>
          <t>Auftrag: Aufriß nach Partner</t>
        </is>
      </c>
      <c r="C3116" t="inlineStr">
        <is>
          <t>FI</t>
        </is>
      </c>
      <c r="D3116" s="5" t="n">
        <v>18</v>
      </c>
      <c r="E3116" t="inlineStr">
        <is>
          <t>DIALOG</t>
        </is>
      </c>
      <c r="F3116">
        <f>IF(ISERROR(VLOOKUP(Transaktionen[[#This Row],[Transaktionen]],BTT[Verwendete Transaktion (Pflichtauswahl)],1,FALSE)),"nein","ja")</f>
        <v/>
      </c>
    </row>
    <row r="3117">
      <c r="A3117" t="inlineStr">
        <is>
          <t>S_ALR_87012999</t>
        </is>
      </c>
      <c r="B3117" t="inlineStr">
        <is>
          <t>Auftrag: Ist/Plan/Obligo</t>
        </is>
      </c>
      <c r="C3117" t="inlineStr">
        <is>
          <t>CA</t>
        </is>
      </c>
      <c r="D3117" s="5" t="n">
        <v>82347</v>
      </c>
      <c r="E3117" t="inlineStr">
        <is>
          <t>DIALOG</t>
        </is>
      </c>
      <c r="F3117">
        <f>IF(ISERROR(VLOOKUP(Transaktionen[[#This Row],[Transaktionen]],BTT[Verwendete Transaktion (Pflichtauswahl)],1,FALSE)),"nein","ja")</f>
        <v/>
      </c>
    </row>
    <row r="3118">
      <c r="A3118" t="inlineStr">
        <is>
          <t>S_ALR_87013000</t>
        </is>
      </c>
      <c r="B3118" t="inlineStr">
        <is>
          <t>Liste: Ist/Plan/Obligo</t>
        </is>
      </c>
      <c r="C3118" t="inlineStr">
        <is>
          <t>FI</t>
        </is>
      </c>
      <c r="D3118" s="5" t="n">
        <v>410</v>
      </c>
      <c r="E3118" t="inlineStr">
        <is>
          <t>DIALOG</t>
        </is>
      </c>
      <c r="F3118">
        <f>IF(ISERROR(VLOOKUP(Transaktionen[[#This Row],[Transaktionen]],BTT[Verwendete Transaktion (Pflichtauswahl)],1,FALSE)),"nein","ja")</f>
        <v/>
      </c>
    </row>
    <row r="3119">
      <c r="A3119" t="inlineStr">
        <is>
          <t>S_ALR_87013001</t>
        </is>
      </c>
      <c r="B3119" t="inlineStr">
        <is>
          <t>Auftrag: Jahresvergleich Ist</t>
        </is>
      </c>
      <c r="C3119" t="inlineStr">
        <is>
          <t>FI</t>
        </is>
      </c>
      <c r="D3119" s="5" t="n">
        <v>2829</v>
      </c>
      <c r="E3119" t="inlineStr">
        <is>
          <t>DIALOG</t>
        </is>
      </c>
      <c r="F3119">
        <f>IF(ISERROR(VLOOKUP(Transaktionen[[#This Row],[Transaktionen]],BTT[Verwendete Transaktion (Pflichtauswahl)],1,FALSE)),"nein","ja")</f>
        <v/>
      </c>
    </row>
    <row r="3120">
      <c r="A3120" t="inlineStr">
        <is>
          <t>S_ALR_87013002</t>
        </is>
      </c>
      <c r="B3120" t="inlineStr">
        <is>
          <t>Auftrag: Quartalsvergleich Ist</t>
        </is>
      </c>
      <c r="C3120" t="inlineStr">
        <is>
          <t>FI</t>
        </is>
      </c>
      <c r="D3120" s="5" t="n">
        <v>4854</v>
      </c>
      <c r="E3120" t="inlineStr">
        <is>
          <t>DIALOG</t>
        </is>
      </c>
      <c r="F3120">
        <f>IF(ISERROR(VLOOKUP(Transaktionen[[#This Row],[Transaktionen]],BTT[Verwendete Transaktion (Pflichtauswahl)],1,FALSE)),"nein","ja")</f>
        <v/>
      </c>
    </row>
    <row r="3121">
      <c r="A3121" t="inlineStr">
        <is>
          <t>S_ALR_87013003</t>
        </is>
      </c>
      <c r="B3121" t="inlineStr">
        <is>
          <t>Auftrag: Periodenvergleich Ist</t>
        </is>
      </c>
      <c r="C3121" t="inlineStr">
        <is>
          <t>FI</t>
        </is>
      </c>
      <c r="D3121" s="5" t="n">
        <v>2486</v>
      </c>
      <c r="E3121" t="inlineStr">
        <is>
          <t>DIALOG</t>
        </is>
      </c>
      <c r="F3121">
        <f>IF(ISERROR(VLOOKUP(Transaktionen[[#This Row],[Transaktionen]],BTT[Verwendete Transaktion (Pflichtauswahl)],1,FALSE)),"nein","ja")</f>
        <v/>
      </c>
    </row>
    <row r="3122">
      <c r="A3122" t="inlineStr">
        <is>
          <t>S_ALR_87013004</t>
        </is>
      </c>
      <c r="B3122" t="inlineStr">
        <is>
          <t>Auftrag: Jahresvergleich Plan</t>
        </is>
      </c>
      <c r="C3122" t="inlineStr">
        <is>
          <t>FI</t>
        </is>
      </c>
      <c r="D3122" s="5" t="n">
        <v>90</v>
      </c>
      <c r="E3122" t="inlineStr"/>
      <c r="F3122">
        <f>IF(ISERROR(VLOOKUP(Transaktionen[[#This Row],[Transaktionen]],BTT[Verwendete Transaktion (Pflichtauswahl)],1,FALSE)),"nein","ja")</f>
        <v/>
      </c>
    </row>
    <row r="3123">
      <c r="A3123" t="inlineStr">
        <is>
          <t>S_ALR_87013007</t>
        </is>
      </c>
      <c r="B3123" t="inlineStr">
        <is>
          <t>Verdichtungsobjekt: Ist/Plan/Abw.</t>
        </is>
      </c>
      <c r="C3123" t="inlineStr">
        <is>
          <t>FI</t>
        </is>
      </c>
      <c r="D3123" s="5" t="n">
        <v>2</v>
      </c>
      <c r="E3123" t="inlineStr"/>
      <c r="F3123">
        <f>IF(ISERROR(VLOOKUP(Transaktionen[[#This Row],[Transaktionen]],BTT[Verwendete Transaktion (Pflichtauswahl)],1,FALSE)),"nein","ja")</f>
        <v/>
      </c>
    </row>
    <row r="3124">
      <c r="A3124" t="inlineStr">
        <is>
          <t>S_ALR_87013008</t>
        </is>
      </c>
      <c r="B3124" t="inlineStr">
        <is>
          <t>Verdichtungsobjekt: Ist/Plan/Obligo</t>
        </is>
      </c>
      <c r="C3124" t="inlineStr">
        <is>
          <t>FI</t>
        </is>
      </c>
      <c r="D3124" s="5" t="n">
        <v>3</v>
      </c>
      <c r="E3124" t="inlineStr">
        <is>
          <t>DIALOG</t>
        </is>
      </c>
      <c r="F3124">
        <f>IF(ISERROR(VLOOKUP(Transaktionen[[#This Row],[Transaktionen]],BTT[Verwendete Transaktion (Pflichtauswahl)],1,FALSE)),"nein","ja")</f>
        <v/>
      </c>
    </row>
    <row r="3125">
      <c r="A3125" t="inlineStr">
        <is>
          <t>S_ALR_87013009</t>
        </is>
      </c>
      <c r="B3125" t="inlineStr">
        <is>
          <t>Verdichtungsobjekt: Lfd./kum./ges.</t>
        </is>
      </c>
      <c r="C3125" t="inlineStr">
        <is>
          <t>FI</t>
        </is>
      </c>
      <c r="D3125" s="5" t="n">
        <v>3</v>
      </c>
      <c r="E3125" t="inlineStr">
        <is>
          <t>DIALOG</t>
        </is>
      </c>
      <c r="F3125">
        <f>IF(ISERROR(VLOOKUP(Transaktionen[[#This Row],[Transaktionen]],BTT[Verwendete Transaktion (Pflichtauswahl)],1,FALSE)),"nein","ja")</f>
        <v/>
      </c>
    </row>
    <row r="3126">
      <c r="A3126" t="inlineStr">
        <is>
          <t>S_ALR_87013010</t>
        </is>
      </c>
      <c r="B3126" t="inlineStr">
        <is>
          <t>Auftrag: Aufriß nach Periode</t>
        </is>
      </c>
      <c r="C3126" t="inlineStr">
        <is>
          <t>FI</t>
        </is>
      </c>
      <c r="D3126" s="5" t="n">
        <v>24</v>
      </c>
      <c r="E3126" t="inlineStr">
        <is>
          <t>DIALOG</t>
        </is>
      </c>
      <c r="F3126">
        <f>IF(ISERROR(VLOOKUP(Transaktionen[[#This Row],[Transaktionen]],BTT[Verwendete Transaktion (Pflichtauswahl)],1,FALSE)),"nein","ja")</f>
        <v/>
      </c>
    </row>
    <row r="3127">
      <c r="A3127" t="inlineStr">
        <is>
          <t>S_ALR_87013011</t>
        </is>
      </c>
      <c r="B3127" t="inlineStr">
        <is>
          <t>Auftrag: Ist/Plan/Preisabweichung</t>
        </is>
      </c>
      <c r="C3127" t="inlineStr">
        <is>
          <t>FI</t>
        </is>
      </c>
      <c r="D3127" s="5" t="n">
        <v>24</v>
      </c>
      <c r="E3127" t="inlineStr">
        <is>
          <t>DIALOG</t>
        </is>
      </c>
      <c r="F3127">
        <f>IF(ISERROR(VLOOKUP(Transaktionen[[#This Row],[Transaktionen]],BTT[Verwendete Transaktion (Pflichtauswahl)],1,FALSE)),"nein","ja")</f>
        <v/>
      </c>
    </row>
    <row r="3128">
      <c r="A3128" t="inlineStr">
        <is>
          <t>S_ALR_87013014</t>
        </is>
      </c>
      <c r="B3128" t="inlineStr">
        <is>
          <t>Liste: Kostenarten (echt gebucht)</t>
        </is>
      </c>
      <c r="C3128" t="inlineStr">
        <is>
          <t>FI</t>
        </is>
      </c>
      <c r="D3128" s="5" t="n">
        <v>16</v>
      </c>
      <c r="E3128" t="inlineStr">
        <is>
          <t>DIALOG</t>
        </is>
      </c>
      <c r="F3128">
        <f>IF(ISERROR(VLOOKUP(Transaktionen[[#This Row],[Transaktionen]],BTT[Verwendete Transaktion (Pflichtauswahl)],1,FALSE)),"nein","ja")</f>
        <v/>
      </c>
    </row>
    <row r="3129">
      <c r="A3129" t="inlineStr">
        <is>
          <t>S_ALR_87013015</t>
        </is>
      </c>
      <c r="B3129" t="inlineStr">
        <is>
          <t>Liste: Ist Belastung/Entlastung</t>
        </is>
      </c>
      <c r="C3129" t="inlineStr">
        <is>
          <t>FI</t>
        </is>
      </c>
      <c r="D3129" s="5" t="n">
        <v>3</v>
      </c>
      <c r="E3129" t="inlineStr">
        <is>
          <t>DIALOG</t>
        </is>
      </c>
      <c r="F3129">
        <f>IF(ISERROR(VLOOKUP(Transaktionen[[#This Row],[Transaktionen]],BTT[Verwendete Transaktion (Pflichtauswahl)],1,FALSE)),"nein","ja")</f>
        <v/>
      </c>
    </row>
    <row r="3130">
      <c r="A3130" t="inlineStr">
        <is>
          <t>S_ALR_87013016</t>
        </is>
      </c>
      <c r="B3130" t="inlineStr">
        <is>
          <t>Liste: Plan Belastung/Entlastung</t>
        </is>
      </c>
      <c r="C3130" t="inlineStr">
        <is>
          <t>FI</t>
        </is>
      </c>
      <c r="D3130" s="5" t="n">
        <v>15</v>
      </c>
      <c r="E3130" t="inlineStr">
        <is>
          <t>DIALOG</t>
        </is>
      </c>
      <c r="F3130">
        <f>IF(ISERROR(VLOOKUP(Transaktionen[[#This Row],[Transaktionen]],BTT[Verwendete Transaktion (Pflichtauswahl)],1,FALSE)),"nein","ja")</f>
        <v/>
      </c>
    </row>
    <row r="3131">
      <c r="A3131" t="inlineStr">
        <is>
          <t>S_ALR_87013017</t>
        </is>
      </c>
      <c r="B3131" t="inlineStr">
        <is>
          <t>Liste: Ist/Plan/Abw. kumuliert</t>
        </is>
      </c>
      <c r="C3131" t="inlineStr">
        <is>
          <t>FI</t>
        </is>
      </c>
      <c r="D3131" s="5" t="n">
        <v>9</v>
      </c>
      <c r="E3131" t="inlineStr">
        <is>
          <t>DIALOG</t>
        </is>
      </c>
      <c r="F3131">
        <f>IF(ISERROR(VLOOKUP(Transaktionen[[#This Row],[Transaktionen]],BTT[Verwendete Transaktion (Pflichtauswahl)],1,FALSE)),"nein","ja")</f>
        <v/>
      </c>
    </row>
    <row r="3132">
      <c r="A3132" t="inlineStr">
        <is>
          <t>S_ALR_87013018</t>
        </is>
      </c>
      <c r="B3132" t="inlineStr">
        <is>
          <t>Liste: Gesamtplan/Ist/Obligo</t>
        </is>
      </c>
      <c r="C3132" t="inlineStr">
        <is>
          <t>FI</t>
        </is>
      </c>
      <c r="D3132" s="5" t="n">
        <v>33484</v>
      </c>
      <c r="E3132" t="inlineStr">
        <is>
          <t>DIALOG</t>
        </is>
      </c>
      <c r="F3132">
        <f>IF(ISERROR(VLOOKUP(Transaktionen[[#This Row],[Transaktionen]],BTT[Verwendete Transaktion (Pflichtauswahl)],1,FALSE)),"nein","ja")</f>
        <v/>
      </c>
    </row>
    <row r="3133">
      <c r="A3133" t="inlineStr">
        <is>
          <t>S_ALR_87013019</t>
        </is>
      </c>
      <c r="B3133" t="inlineStr">
        <is>
          <t>Liste: Budget/Ist/Obligo</t>
        </is>
      </c>
      <c r="C3133" t="inlineStr">
        <is>
          <t>FI</t>
        </is>
      </c>
      <c r="D3133" s="5" t="n">
        <v>1967</v>
      </c>
      <c r="E3133" t="inlineStr">
        <is>
          <t>DIALOG</t>
        </is>
      </c>
      <c r="F3133">
        <f>IF(ISERROR(VLOOKUP(Transaktionen[[#This Row],[Transaktionen]],BTT[Verwendete Transaktion (Pflichtauswahl)],1,FALSE)),"nein","ja")</f>
        <v/>
      </c>
    </row>
    <row r="3134">
      <c r="A3134" t="inlineStr">
        <is>
          <t>S_ALR_87013109</t>
        </is>
      </c>
      <c r="B3134" t="inlineStr">
        <is>
          <t>Rückstellungen für fehlende Kosten</t>
        </is>
      </c>
      <c r="C3134" t="inlineStr">
        <is>
          <t>FI</t>
        </is>
      </c>
      <c r="D3134" s="5" t="n">
        <v>27</v>
      </c>
      <c r="E3134" t="inlineStr">
        <is>
          <t>DIALOG</t>
        </is>
      </c>
      <c r="F3134">
        <f>IF(ISERROR(VLOOKUP(Transaktionen[[#This Row],[Transaktionen]],BTT[Verwendete Transaktion (Pflichtauswahl)],1,FALSE)),"nein","ja")</f>
        <v/>
      </c>
    </row>
    <row r="3135">
      <c r="A3135" t="inlineStr">
        <is>
          <t>S_ALR_87013127</t>
        </is>
      </c>
      <c r="B3135" t="inlineStr">
        <is>
          <t>Auftragsselektion</t>
        </is>
      </c>
      <c r="C3135" t="inlineStr">
        <is>
          <t>FI</t>
        </is>
      </c>
      <c r="D3135" s="5" t="n">
        <v>5</v>
      </c>
      <c r="E3135" t="inlineStr">
        <is>
          <t>DIALOG</t>
        </is>
      </c>
      <c r="F3135">
        <f>IF(ISERROR(VLOOKUP(Transaktionen[[#This Row],[Transaktionen]],BTT[Verwendete Transaktion (Pflichtauswahl)],1,FALSE)),"nein","ja")</f>
        <v/>
      </c>
    </row>
    <row r="3136">
      <c r="A3136" t="inlineStr">
        <is>
          <t>S_ALR_87013130</t>
        </is>
      </c>
      <c r="B3136" t="inlineStr">
        <is>
          <t>Plan/Ist-Vergleich</t>
        </is>
      </c>
      <c r="C3136" t="inlineStr">
        <is>
          <t>FI</t>
        </is>
      </c>
      <c r="D3136" s="5" t="n">
        <v>27</v>
      </c>
      <c r="E3136" t="inlineStr">
        <is>
          <t>DIALOG</t>
        </is>
      </c>
      <c r="F3136">
        <f>IF(ISERROR(VLOOKUP(Transaktionen[[#This Row],[Transaktionen]],BTT[Verwendete Transaktion (Pflichtauswahl)],1,FALSE)),"nein","ja")</f>
        <v/>
      </c>
    </row>
    <row r="3137">
      <c r="A3137" t="inlineStr">
        <is>
          <t>S_ALR_87013131</t>
        </is>
      </c>
      <c r="B3137" t="inlineStr">
        <is>
          <t>Ware in Arbeit</t>
        </is>
      </c>
      <c r="C3137" t="inlineStr">
        <is>
          <t>FI</t>
        </is>
      </c>
      <c r="D3137" s="5" t="n">
        <v>36</v>
      </c>
      <c r="E3137" t="inlineStr">
        <is>
          <t>DIALOG</t>
        </is>
      </c>
      <c r="F3137">
        <f>IF(ISERROR(VLOOKUP(Transaktionen[[#This Row],[Transaktionen]],BTT[Verwendete Transaktion (Pflichtauswahl)],1,FALSE)),"nein","ja")</f>
        <v/>
      </c>
    </row>
    <row r="3138">
      <c r="A3138" t="inlineStr">
        <is>
          <t>S_ALR_87013132</t>
        </is>
      </c>
      <c r="B3138" t="inlineStr">
        <is>
          <t>Auftragsergebnis</t>
        </is>
      </c>
      <c r="C3138" t="inlineStr">
        <is>
          <t>FI</t>
        </is>
      </c>
      <c r="D3138" s="5" t="n">
        <v>54</v>
      </c>
      <c r="E3138" t="inlineStr">
        <is>
          <t>DIALOG</t>
        </is>
      </c>
      <c r="F3138">
        <f>IF(ISERROR(VLOOKUP(Transaktionen[[#This Row],[Transaktionen]],BTT[Verwendete Transaktion (Pflichtauswahl)],1,FALSE)),"nein","ja")</f>
        <v/>
      </c>
    </row>
    <row r="3139">
      <c r="A3139" t="inlineStr">
        <is>
          <t>S_ALR_87013133</t>
        </is>
      </c>
      <c r="B3139" t="inlineStr">
        <is>
          <t>Rückstellungen für fehlende Kosten</t>
        </is>
      </c>
      <c r="C3139" t="inlineStr">
        <is>
          <t>FI</t>
        </is>
      </c>
      <c r="D3139" s="5" t="n">
        <v>63</v>
      </c>
      <c r="E3139" t="inlineStr">
        <is>
          <t>DIALOG</t>
        </is>
      </c>
      <c r="F3139">
        <f>IF(ISERROR(VLOOKUP(Transaktionen[[#This Row],[Transaktionen]],BTT[Verwendete Transaktion (Pflichtauswahl)],1,FALSE)),"nein","ja")</f>
        <v/>
      </c>
    </row>
    <row r="3140">
      <c r="A3140" t="inlineStr">
        <is>
          <t>S_ALR_87013134</t>
        </is>
      </c>
      <c r="B3140" t="inlineStr">
        <is>
          <t>Rückstellungen f. drohenden Verlust</t>
        </is>
      </c>
      <c r="C3140" t="inlineStr">
        <is>
          <t>FI</t>
        </is>
      </c>
      <c r="D3140" s="5" t="n">
        <v>45</v>
      </c>
      <c r="E3140" t="inlineStr">
        <is>
          <t>DIALOG</t>
        </is>
      </c>
      <c r="F3140">
        <f>IF(ISERROR(VLOOKUP(Transaktionen[[#This Row],[Transaktionen]],BTT[Verwendete Transaktion (Pflichtauswahl)],1,FALSE)),"nein","ja")</f>
        <v/>
      </c>
    </row>
    <row r="3141">
      <c r="A3141" t="inlineStr">
        <is>
          <t>S_ALR_87013137</t>
        </is>
      </c>
      <c r="B3141" t="inlineStr">
        <is>
          <t>Plan/Ist-Vergleich</t>
        </is>
      </c>
      <c r="C3141" t="inlineStr">
        <is>
          <t>FI</t>
        </is>
      </c>
      <c r="D3141" s="5" t="n">
        <v>27</v>
      </c>
      <c r="E3141" t="inlineStr">
        <is>
          <t>DIALOG</t>
        </is>
      </c>
      <c r="F3141">
        <f>IF(ISERROR(VLOOKUP(Transaktionen[[#This Row],[Transaktionen]],BTT[Verwendete Transaktion (Pflichtauswahl)],1,FALSE)),"nein","ja")</f>
        <v/>
      </c>
    </row>
    <row r="3142">
      <c r="A3142" t="inlineStr">
        <is>
          <t>S_ALR_87013240</t>
        </is>
      </c>
      <c r="B3142" t="inlineStr">
        <is>
          <t>Plan/Ist-Vergleich</t>
        </is>
      </c>
      <c r="C3142" t="inlineStr">
        <is>
          <t>FI</t>
        </is>
      </c>
      <c r="D3142" s="5" t="n">
        <v>10</v>
      </c>
      <c r="E3142" t="inlineStr">
        <is>
          <t>DIALOG</t>
        </is>
      </c>
      <c r="F3142">
        <f>IF(ISERROR(VLOOKUP(Transaktionen[[#This Row],[Transaktionen]],BTT[Verwendete Transaktion (Pflichtauswahl)],1,FALSE)),"nein","ja")</f>
        <v/>
      </c>
    </row>
    <row r="3143">
      <c r="A3143" t="inlineStr">
        <is>
          <t>S_ALR_87013326</t>
        </is>
      </c>
      <c r="B3143" t="inlineStr">
        <is>
          <t>Plan/Ist/Abweichung Profit Center Gr</t>
        </is>
      </c>
      <c r="C3143" t="inlineStr">
        <is>
          <t>FI</t>
        </is>
      </c>
      <c r="D3143" s="5" t="n">
        <v>36</v>
      </c>
      <c r="E3143" t="inlineStr">
        <is>
          <t>DIALOG</t>
        </is>
      </c>
      <c r="F3143">
        <f>IF(ISERROR(VLOOKUP(Transaktionen[[#This Row],[Transaktionen]],BTT[Verwendete Transaktion (Pflichtauswahl)],1,FALSE)),"nein","ja")</f>
        <v/>
      </c>
    </row>
    <row r="3144">
      <c r="A3144" t="inlineStr">
        <is>
          <t>S_ALR_87013327</t>
        </is>
      </c>
      <c r="B3144" t="inlineStr">
        <is>
          <t>Plan/Ist/Abweichung PrCtr-Vergleich</t>
        </is>
      </c>
      <c r="C3144" t="inlineStr">
        <is>
          <t>FI</t>
        </is>
      </c>
      <c r="D3144" s="5" t="inlineStr"/>
      <c r="E3144" t="inlineStr"/>
      <c r="F3144">
        <f>IF(ISERROR(VLOOKUP(Transaktionen[[#This Row],[Transaktionen]],BTT[Verwendete Transaktion (Pflichtauswahl)],1,FALSE)),"nein","ja")</f>
        <v/>
      </c>
      <c r="G3144" t="inlineStr">
        <is>
          <t>in neuester Auswertung von Steffen nicht mehr vorhanden</t>
        </is>
      </c>
    </row>
    <row r="3145">
      <c r="A3145" t="inlineStr">
        <is>
          <t>S_ALR_87013330</t>
        </is>
      </c>
      <c r="B3145" t="inlineStr">
        <is>
          <t>Plan/Plan/Ist Versionsvgl PrCtr Grp</t>
        </is>
      </c>
      <c r="C3145" t="inlineStr">
        <is>
          <t>FI</t>
        </is>
      </c>
      <c r="D3145" s="5" t="n">
        <v>622</v>
      </c>
      <c r="E3145" t="inlineStr">
        <is>
          <t>DIALOG</t>
        </is>
      </c>
      <c r="F3145">
        <f>IF(ISERROR(VLOOKUP(Transaktionen[[#This Row],[Transaktionen]],BTT[Verwendete Transaktion (Pflichtauswahl)],1,FALSE)),"nein","ja")</f>
        <v/>
      </c>
    </row>
    <row r="3146">
      <c r="A3146" t="inlineStr">
        <is>
          <t>S_ALR_87013332</t>
        </is>
      </c>
      <c r="B3146" t="inlineStr">
        <is>
          <t>lfd Per, kum, Gstjahr Plan/Ist PrCtr</t>
        </is>
      </c>
      <c r="C3146" t="inlineStr">
        <is>
          <t>FI</t>
        </is>
      </c>
      <c r="D3146" s="5" t="n">
        <v>61</v>
      </c>
      <c r="E3146" t="inlineStr">
        <is>
          <t>DIALOG</t>
        </is>
      </c>
      <c r="F3146">
        <f>IF(ISERROR(VLOOKUP(Transaktionen[[#This Row],[Transaktionen]],BTT[Verwendete Transaktion (Pflichtauswahl)],1,FALSE)),"nein","ja")</f>
        <v/>
      </c>
    </row>
    <row r="3147">
      <c r="A3147" t="inlineStr">
        <is>
          <t>S_ALR_87013334</t>
        </is>
      </c>
      <c r="B3147" t="inlineStr">
        <is>
          <t>Ist Quartalsvgl über 2 Jahre Prctr G</t>
        </is>
      </c>
      <c r="C3147" t="inlineStr">
        <is>
          <t>FI</t>
        </is>
      </c>
      <c r="D3147" s="5" t="n">
        <v>15</v>
      </c>
      <c r="E3147" t="inlineStr">
        <is>
          <t>DIALOG</t>
        </is>
      </c>
      <c r="F3147">
        <f>IF(ISERROR(VLOOKUP(Transaktionen[[#This Row],[Transaktionen]],BTT[Verwendete Transaktion (Pflichtauswahl)],1,FALSE)),"nein","ja")</f>
        <v/>
      </c>
    </row>
    <row r="3148">
      <c r="A3148" t="inlineStr">
        <is>
          <t>S_ALR_87013336</t>
        </is>
      </c>
      <c r="B3148" t="inlineStr">
        <is>
          <t>Plan/Ist Bilanzkonten Profit Center</t>
        </is>
      </c>
      <c r="C3148" t="inlineStr">
        <is>
          <t>FI</t>
        </is>
      </c>
      <c r="D3148" s="5" t="n">
        <v>2</v>
      </c>
      <c r="E3148" t="inlineStr">
        <is>
          <t>DIALOG</t>
        </is>
      </c>
      <c r="F3148">
        <f>IF(ISERROR(VLOOKUP(Transaktionen[[#This Row],[Transaktionen]],BTT[Verwendete Transaktion (Pflichtauswahl)],1,FALSE)),"nein","ja")</f>
        <v/>
      </c>
    </row>
    <row r="3149">
      <c r="A3149" t="inlineStr">
        <is>
          <t>S_ALR_87013337</t>
        </is>
      </c>
      <c r="B3149" t="inlineStr">
        <is>
          <t>PrCtr-Gruppe: Kennzahlen</t>
        </is>
      </c>
      <c r="C3149" t="inlineStr">
        <is>
          <t>FI</t>
        </is>
      </c>
      <c r="D3149" s="5" t="n">
        <v>4</v>
      </c>
      <c r="E3149" t="inlineStr">
        <is>
          <t>DIALOG</t>
        </is>
      </c>
      <c r="F3149">
        <f>IF(ISERROR(VLOOKUP(Transaktionen[[#This Row],[Transaktionen]],BTT[Verwendete Transaktion (Pflichtauswahl)],1,FALSE)),"nein","ja")</f>
        <v/>
      </c>
    </row>
    <row r="3150">
      <c r="A3150" t="inlineStr">
        <is>
          <t>S_ALR_87013339</t>
        </is>
      </c>
      <c r="B3150" t="inlineStr">
        <is>
          <t>PrCtr-Vergleich:Return on Investment</t>
        </is>
      </c>
      <c r="C3150" t="inlineStr">
        <is>
          <t>FI</t>
        </is>
      </c>
      <c r="D3150" s="5" t="n">
        <v>7</v>
      </c>
      <c r="E3150" t="inlineStr">
        <is>
          <t>DIALOG</t>
        </is>
      </c>
      <c r="F3150">
        <f>IF(ISERROR(VLOOKUP(Transaktionen[[#This Row],[Transaktionen]],BTT[Verwendete Transaktion (Pflichtauswahl)],1,FALSE)),"nein","ja")</f>
        <v/>
      </c>
    </row>
    <row r="3151">
      <c r="A3151" t="inlineStr">
        <is>
          <t>S_ALR_87013340</t>
        </is>
      </c>
      <c r="B3151" t="inlineStr">
        <is>
          <t>PrCtr-Gruppe Plan/Ist-Vergleich</t>
        </is>
      </c>
      <c r="C3151" t="inlineStr">
        <is>
          <t>FI</t>
        </is>
      </c>
      <c r="D3151" s="5" t="n">
        <v>1539909</v>
      </c>
      <c r="E3151" t="inlineStr">
        <is>
          <t>DIALOG</t>
        </is>
      </c>
      <c r="F3151">
        <f>IF(ISERROR(VLOOKUP(Transaktionen[[#This Row],[Transaktionen]],BTT[Verwendete Transaktion (Pflichtauswahl)],1,FALSE)),"nein","ja")</f>
        <v/>
      </c>
    </row>
    <row r="3152">
      <c r="A3152" t="inlineStr">
        <is>
          <t>S_ALR_87013342</t>
        </is>
      </c>
      <c r="B3152" t="inlineStr">
        <is>
          <t>Statistische Kennzahlen</t>
        </is>
      </c>
      <c r="C3152" t="inlineStr">
        <is>
          <t>FI</t>
        </is>
      </c>
      <c r="D3152" s="5" t="n">
        <v>2128</v>
      </c>
      <c r="E3152" t="inlineStr">
        <is>
          <t>DIALOG</t>
        </is>
      </c>
      <c r="F3152">
        <f>IF(ISERROR(VLOOKUP(Transaktionen[[#This Row],[Transaktionen]],BTT[Verwendete Transaktion (Pflichtauswahl)],1,FALSE)),"nein","ja")</f>
        <v/>
      </c>
    </row>
    <row r="3153">
      <c r="A3153" t="inlineStr">
        <is>
          <t>S_ALR_87013343</t>
        </is>
      </c>
      <c r="B3153" t="inlineStr">
        <is>
          <t>Profit Center: Forderungen</t>
        </is>
      </c>
      <c r="C3153" t="inlineStr">
        <is>
          <t>FI</t>
        </is>
      </c>
      <c r="D3153" s="5" t="n">
        <v>6</v>
      </c>
      <c r="E3153" t="inlineStr">
        <is>
          <t>DIALOG</t>
        </is>
      </c>
      <c r="F3153">
        <f>IF(ISERROR(VLOOKUP(Transaktionen[[#This Row],[Transaktionen]],BTT[Verwendete Transaktion (Pflichtauswahl)],1,FALSE)),"nein","ja")</f>
        <v/>
      </c>
    </row>
    <row r="3154">
      <c r="A3154" t="inlineStr">
        <is>
          <t>S_ALR_87013344</t>
        </is>
      </c>
      <c r="B3154" t="inlineStr">
        <is>
          <t>Profit Center: Verbindlichkeiten</t>
        </is>
      </c>
      <c r="C3154" t="inlineStr">
        <is>
          <t>FI</t>
        </is>
      </c>
      <c r="D3154" s="5" t="n">
        <v>3</v>
      </c>
      <c r="E3154" t="inlineStr">
        <is>
          <t>DIALOG</t>
        </is>
      </c>
      <c r="F3154">
        <f>IF(ISERROR(VLOOKUP(Transaktionen[[#This Row],[Transaktionen]],BTT[Verwendete Transaktion (Pflichtauswahl)],1,FALSE)),"nein","ja")</f>
        <v/>
      </c>
    </row>
    <row r="3155">
      <c r="A3155" t="inlineStr">
        <is>
          <t>S_ALR_87013425</t>
        </is>
      </c>
      <c r="B3155" t="inlineStr">
        <is>
          <t>Terminplanung: Wartungsterminübersic</t>
        </is>
      </c>
      <c r="C3155" t="inlineStr">
        <is>
          <t>FI</t>
        </is>
      </c>
      <c r="D3155" s="5" t="n">
        <v>34</v>
      </c>
      <c r="E3155" t="inlineStr">
        <is>
          <t>DIALOG</t>
        </is>
      </c>
      <c r="F3155">
        <f>IF(ISERROR(VLOOKUP(Transaktionen[[#This Row],[Transaktionen]],BTT[Verwendete Transaktion (Pflichtauswahl)],1,FALSE)),"nein","ja")</f>
        <v/>
      </c>
    </row>
    <row r="3156">
      <c r="A3156" t="inlineStr">
        <is>
          <t>S_ALR_87013426</t>
        </is>
      </c>
      <c r="B3156" t="inlineStr">
        <is>
          <t>Wartungsplankalkulation</t>
        </is>
      </c>
      <c r="C3156" t="inlineStr">
        <is>
          <t>FI</t>
        </is>
      </c>
      <c r="D3156" s="5" t="n">
        <v>2</v>
      </c>
      <c r="E3156" t="inlineStr">
        <is>
          <t>DIALOG</t>
        </is>
      </c>
      <c r="F3156">
        <f>IF(ISERROR(VLOOKUP(Transaktionen[[#This Row],[Transaktionen]],BTT[Verwendete Transaktion (Pflichtauswahl)],1,FALSE)),"nein","ja")</f>
        <v/>
      </c>
    </row>
    <row r="3157">
      <c r="A3157" t="inlineStr">
        <is>
          <t>S_ALR_87013429</t>
        </is>
      </c>
      <c r="B3157" t="inlineStr">
        <is>
          <t>Belegfluss anzeigen</t>
        </is>
      </c>
      <c r="C3157" t="inlineStr">
        <is>
          <t>FI</t>
        </is>
      </c>
      <c r="D3157" s="5" t="n">
        <v>30</v>
      </c>
      <c r="E3157" t="inlineStr">
        <is>
          <t>DIALOG</t>
        </is>
      </c>
      <c r="F3157">
        <f>IF(ISERROR(VLOOKUP(Transaktionen[[#This Row],[Transaktionen]],BTT[Verwendete Transaktion (Pflichtauswahl)],1,FALSE)),"nein","ja")</f>
        <v/>
      </c>
    </row>
    <row r="3158">
      <c r="A3158" t="inlineStr">
        <is>
          <t>S_ALR_87013431</t>
        </is>
      </c>
      <c r="B3158" t="inlineStr">
        <is>
          <t>Rückmelden über Vorgangsliste</t>
        </is>
      </c>
      <c r="C3158" t="inlineStr">
        <is>
          <t>FI</t>
        </is>
      </c>
      <c r="D3158" s="5" t="n">
        <v>81</v>
      </c>
      <c r="E3158" t="inlineStr">
        <is>
          <t>DIALOG</t>
        </is>
      </c>
      <c r="F3158">
        <f>IF(ISERROR(VLOOKUP(Transaktionen[[#This Row],[Transaktionen]],BTT[Verwendete Transaktion (Pflichtauswahl)],1,FALSE)),"nein","ja")</f>
        <v/>
      </c>
    </row>
    <row r="3159">
      <c r="A3159" t="inlineStr">
        <is>
          <t>S_ALR_87013432</t>
        </is>
      </c>
      <c r="B3159" t="inlineStr">
        <is>
          <t>Rückmeldungen anzeigen</t>
        </is>
      </c>
      <c r="C3159" t="inlineStr">
        <is>
          <t>FI</t>
        </is>
      </c>
      <c r="D3159" s="5" t="n">
        <v>1446</v>
      </c>
      <c r="E3159" t="inlineStr">
        <is>
          <t>DIALOG</t>
        </is>
      </c>
      <c r="F3159">
        <f>IF(ISERROR(VLOOKUP(Transaktionen[[#This Row],[Transaktionen]],BTT[Verwendete Transaktion (Pflichtauswahl)],1,FALSE)),"nein","ja")</f>
        <v/>
      </c>
    </row>
    <row r="3160">
      <c r="A3160" t="inlineStr">
        <is>
          <t>S_ALR_87013433</t>
        </is>
      </c>
      <c r="B3160" t="inlineStr">
        <is>
          <t>Belegfluss anzeigen</t>
        </is>
      </c>
      <c r="C3160" t="inlineStr">
        <is>
          <t>FI</t>
        </is>
      </c>
      <c r="D3160" s="5" t="n">
        <v>22</v>
      </c>
      <c r="E3160" t="inlineStr"/>
      <c r="F3160">
        <f>IF(ISERROR(VLOOKUP(Transaktionen[[#This Row],[Transaktionen]],BTT[Verwendete Transaktion (Pflichtauswahl)],1,FALSE)),"nein","ja")</f>
        <v/>
      </c>
    </row>
    <row r="3161">
      <c r="A3161" t="inlineStr">
        <is>
          <t>S_ALR_87013434</t>
        </is>
      </c>
      <c r="B3161" t="inlineStr">
        <is>
          <t>Materialverwendungsnachweis</t>
        </is>
      </c>
      <c r="C3161" t="inlineStr">
        <is>
          <t>FI</t>
        </is>
      </c>
      <c r="D3161" s="5" t="n">
        <v>5</v>
      </c>
      <c r="E3161" t="inlineStr"/>
      <c r="F3161">
        <f>IF(ISERROR(VLOOKUP(Transaktionen[[#This Row],[Transaktionen]],BTT[Verwendete Transaktion (Pflichtauswahl)],1,FALSE)),"nein","ja")</f>
        <v/>
      </c>
    </row>
    <row r="3162">
      <c r="A3162" t="inlineStr">
        <is>
          <t>S_ALR_87013531</t>
        </is>
      </c>
      <c r="B3162" t="inlineStr">
        <is>
          <t>Kosten/Erlöse/Ausgaben/Einnahmen</t>
        </is>
      </c>
      <c r="C3162" t="inlineStr">
        <is>
          <t>FI</t>
        </is>
      </c>
      <c r="D3162" s="5" t="n">
        <v>961</v>
      </c>
      <c r="E3162" t="inlineStr">
        <is>
          <t>DIALOG</t>
        </is>
      </c>
      <c r="F3162">
        <f>IF(ISERROR(VLOOKUP(Transaktionen[[#This Row],[Transaktionen]],BTT[Verwendete Transaktion (Pflichtauswahl)],1,FALSE)),"nein","ja")</f>
        <v/>
      </c>
    </row>
    <row r="3163">
      <c r="A3163" t="inlineStr">
        <is>
          <t>S_ALR_87013532</t>
        </is>
      </c>
      <c r="B3163" t="inlineStr">
        <is>
          <t>Plan/Ist/Abweichung</t>
        </is>
      </c>
      <c r="C3163" t="inlineStr">
        <is>
          <t>FI</t>
        </is>
      </c>
      <c r="D3163" s="5" t="n">
        <v>1330</v>
      </c>
      <c r="E3163" t="inlineStr">
        <is>
          <t>DIALOG</t>
        </is>
      </c>
      <c r="F3163">
        <f>IF(ISERROR(VLOOKUP(Transaktionen[[#This Row],[Transaktionen]],BTT[Verwendete Transaktion (Pflichtauswahl)],1,FALSE)),"nein","ja")</f>
        <v/>
      </c>
    </row>
    <row r="3164">
      <c r="A3164" t="inlineStr">
        <is>
          <t>S_ALR_87013533</t>
        </is>
      </c>
      <c r="B3164" t="inlineStr">
        <is>
          <t>Plan/Ist/Obligo/Restplan/Verfügt</t>
        </is>
      </c>
      <c r="C3164" t="inlineStr">
        <is>
          <t>FI</t>
        </is>
      </c>
      <c r="D3164" s="5" t="n">
        <v>394</v>
      </c>
      <c r="E3164" t="inlineStr">
        <is>
          <t>DIALOG</t>
        </is>
      </c>
      <c r="F3164">
        <f>IF(ISERROR(VLOOKUP(Transaktionen[[#This Row],[Transaktionen]],BTT[Verwendete Transaktion (Pflichtauswahl)],1,FALSE)),"nein","ja")</f>
        <v/>
      </c>
    </row>
    <row r="3165">
      <c r="A3165" t="inlineStr">
        <is>
          <t>S_ALR_87013534</t>
        </is>
      </c>
      <c r="B3165" t="inlineStr">
        <is>
          <t>Plan1/Plan2/Ist/Obligo</t>
        </is>
      </c>
      <c r="C3165" t="inlineStr">
        <is>
          <t>FI</t>
        </is>
      </c>
      <c r="D3165" s="5" t="n">
        <v>1</v>
      </c>
      <c r="E3165" t="inlineStr">
        <is>
          <t>DIALOG</t>
        </is>
      </c>
      <c r="F3165">
        <f>IF(ISERROR(VLOOKUP(Transaktionen[[#This Row],[Transaktionen]],BTT[Verwendete Transaktion (Pflichtauswahl)],1,FALSE)),"nein","ja")</f>
        <v/>
      </c>
    </row>
    <row r="3166">
      <c r="A3166" t="inlineStr">
        <is>
          <t>S_ALR_87013536</t>
        </is>
      </c>
      <c r="B3166" t="inlineStr">
        <is>
          <t>Plan/Ist/Anzahlung als Aufwand</t>
        </is>
      </c>
      <c r="C3166" t="inlineStr">
        <is>
          <t>FI</t>
        </is>
      </c>
      <c r="D3166" s="5" t="n">
        <v>25</v>
      </c>
      <c r="E3166" t="inlineStr">
        <is>
          <t>DIALOG</t>
        </is>
      </c>
      <c r="F3166">
        <f>IF(ISERROR(VLOOKUP(Transaktionen[[#This Row],[Transaktionen]],BTT[Verwendete Transaktion (Pflichtauswahl)],1,FALSE)),"nein","ja")</f>
        <v/>
      </c>
    </row>
    <row r="3167">
      <c r="A3167" t="inlineStr">
        <is>
          <t>S_ALR_87013537</t>
        </is>
      </c>
      <c r="B3167" t="inlineStr">
        <is>
          <t>Obligo-Detail</t>
        </is>
      </c>
      <c r="C3167" t="inlineStr">
        <is>
          <t>FI</t>
        </is>
      </c>
      <c r="D3167" s="5" t="n">
        <v>66</v>
      </c>
      <c r="E3167" t="inlineStr">
        <is>
          <t>DIALOG</t>
        </is>
      </c>
      <c r="F3167">
        <f>IF(ISERROR(VLOOKUP(Transaktionen[[#This Row],[Transaktionen]],BTT[Verwendete Transaktion (Pflichtauswahl)],1,FALSE)),"nein","ja")</f>
        <v/>
      </c>
    </row>
    <row r="3168">
      <c r="A3168" t="inlineStr">
        <is>
          <t>S_ALR_87013538</t>
        </is>
      </c>
      <c r="B3168" t="inlineStr">
        <is>
          <t>Projektversionsvergleich Ist/Plan</t>
        </is>
      </c>
      <c r="C3168" t="inlineStr">
        <is>
          <t>FI</t>
        </is>
      </c>
      <c r="D3168" s="5" t="n">
        <v>48</v>
      </c>
      <c r="E3168" t="inlineStr">
        <is>
          <t>DIALOG</t>
        </is>
      </c>
      <c r="F3168">
        <f>IF(ISERROR(VLOOKUP(Transaktionen[[#This Row],[Transaktionen]],BTT[Verwendete Transaktion (Pflichtauswahl)],1,FALSE)),"nein","ja")</f>
        <v/>
      </c>
    </row>
    <row r="3169">
      <c r="A3169" t="inlineStr">
        <is>
          <t>S_ALR_87013542</t>
        </is>
      </c>
      <c r="B3169" t="inlineStr">
        <is>
          <t>Ist/Obligo/Summe/Plan in KWähr</t>
        </is>
      </c>
      <c r="C3169" t="inlineStr">
        <is>
          <t>FI</t>
        </is>
      </c>
      <c r="D3169" s="5" t="n">
        <v>175</v>
      </c>
      <c r="E3169" t="inlineStr">
        <is>
          <t>DIALOG</t>
        </is>
      </c>
      <c r="F3169">
        <f>IF(ISERROR(VLOOKUP(Transaktionen[[#This Row],[Transaktionen]],BTT[Verwendete Transaktion (Pflichtauswahl)],1,FALSE)),"nein","ja")</f>
        <v/>
      </c>
    </row>
    <row r="3170">
      <c r="A3170" t="inlineStr">
        <is>
          <t>S_ALR_87013543</t>
        </is>
      </c>
      <c r="B3170" t="inlineStr">
        <is>
          <t>Ist/Plan/Abweichung abs./Abw. %</t>
        </is>
      </c>
      <c r="C3170" t="inlineStr">
        <is>
          <t>FI</t>
        </is>
      </c>
      <c r="D3170" s="5" t="n">
        <v>928</v>
      </c>
      <c r="E3170" t="inlineStr">
        <is>
          <t>DIALOG</t>
        </is>
      </c>
      <c r="F3170">
        <f>IF(ISERROR(VLOOKUP(Transaktionen[[#This Row],[Transaktionen]],BTT[Verwendete Transaktion (Pflichtauswahl)],1,FALSE)),"nein","ja")</f>
        <v/>
      </c>
    </row>
    <row r="3171">
      <c r="A3171" t="inlineStr">
        <is>
          <t>S_ALR_87013544</t>
        </is>
      </c>
      <c r="B3171" t="inlineStr">
        <is>
          <t>Ist-Plan-Vergleich/Periode</t>
        </is>
      </c>
      <c r="C3171" t="inlineStr">
        <is>
          <t>FI</t>
        </is>
      </c>
      <c r="D3171" s="5" t="n">
        <v>46</v>
      </c>
      <c r="E3171" t="inlineStr">
        <is>
          <t>DIALOG</t>
        </is>
      </c>
      <c r="F3171">
        <f>IF(ISERROR(VLOOKUP(Transaktionen[[#This Row],[Transaktionen]],BTT[Verwendete Transaktion (Pflichtauswahl)],1,FALSE)),"nein","ja")</f>
        <v/>
      </c>
    </row>
    <row r="3172">
      <c r="A3172" t="inlineStr">
        <is>
          <t>S_ALR_87013545</t>
        </is>
      </c>
      <c r="B3172" t="inlineStr">
        <is>
          <t>Periodenvergleich Ist</t>
        </is>
      </c>
      <c r="C3172" t="inlineStr">
        <is>
          <t>FI</t>
        </is>
      </c>
      <c r="D3172" s="5" t="n">
        <v>20</v>
      </c>
      <c r="E3172" t="inlineStr"/>
      <c r="F3172">
        <f>IF(ISERROR(VLOOKUP(Transaktionen[[#This Row],[Transaktionen]],BTT[Verwendete Transaktion (Pflichtauswahl)],1,FALSE)),"nein","ja")</f>
        <v/>
      </c>
    </row>
    <row r="3173">
      <c r="A3173" t="inlineStr">
        <is>
          <t>S_ALR_87013546</t>
        </is>
      </c>
      <c r="B3173" t="inlineStr">
        <is>
          <t>Periodenvergleich Obligo</t>
        </is>
      </c>
      <c r="C3173" t="inlineStr">
        <is>
          <t>FI</t>
        </is>
      </c>
      <c r="D3173" s="5" t="inlineStr"/>
      <c r="E3173" t="inlineStr"/>
      <c r="F3173">
        <f>IF(ISERROR(VLOOKUP(Transaktionen[[#This Row],[Transaktionen]],BTT[Verwendete Transaktion (Pflichtauswahl)],1,FALSE)),"nein","ja")</f>
        <v/>
      </c>
      <c r="G3173" t="inlineStr">
        <is>
          <t>in neuester Auswertung von Steffen nicht mehr vorhanden</t>
        </is>
      </c>
    </row>
    <row r="3174">
      <c r="A3174" t="inlineStr">
        <is>
          <t>S_ALR_87013552</t>
        </is>
      </c>
      <c r="B3174" t="inlineStr">
        <is>
          <t>Be-/Entlastung Ist</t>
        </is>
      </c>
      <c r="C3174" t="inlineStr">
        <is>
          <t>PS</t>
        </is>
      </c>
      <c r="D3174" s="5" t="n">
        <v>164635</v>
      </c>
      <c r="E3174" t="inlineStr">
        <is>
          <t>DIALOG</t>
        </is>
      </c>
      <c r="F3174">
        <f>IF(ISERROR(VLOOKUP(Transaktionen[[#This Row],[Transaktionen]],BTT[Verwendete Transaktion (Pflichtauswahl)],1,FALSE)),"nein","ja")</f>
        <v/>
      </c>
    </row>
    <row r="3175">
      <c r="A3175" t="inlineStr">
        <is>
          <t>S_ALR_87013553</t>
        </is>
      </c>
      <c r="B3175" t="inlineStr">
        <is>
          <t>Be-/Entlastung Plan</t>
        </is>
      </c>
      <c r="C3175" t="inlineStr">
        <is>
          <t>FI</t>
        </is>
      </c>
      <c r="D3175" s="5" t="n">
        <v>48</v>
      </c>
      <c r="E3175" t="inlineStr">
        <is>
          <t>DIALOG</t>
        </is>
      </c>
      <c r="F3175">
        <f>IF(ISERROR(VLOOKUP(Transaktionen[[#This Row],[Transaktionen]],BTT[Verwendete Transaktion (Pflichtauswahl)],1,FALSE)),"nein","ja")</f>
        <v/>
      </c>
    </row>
    <row r="3176">
      <c r="A3176" t="inlineStr">
        <is>
          <t>S_ALR_87013555</t>
        </is>
      </c>
      <c r="B3176" t="inlineStr">
        <is>
          <t>Projektergebnis</t>
        </is>
      </c>
      <c r="C3176" t="inlineStr">
        <is>
          <t>FI</t>
        </is>
      </c>
      <c r="D3176" s="5" t="n">
        <v>10</v>
      </c>
      <c r="E3176" t="inlineStr"/>
      <c r="F3176">
        <f>IF(ISERROR(VLOOKUP(Transaktionen[[#This Row],[Transaktionen]],BTT[Verwendete Transaktion (Pflichtauswahl)],1,FALSE)),"nein","ja")</f>
        <v/>
      </c>
    </row>
    <row r="3177">
      <c r="A3177" t="inlineStr">
        <is>
          <t>S_ALR_87013556</t>
        </is>
      </c>
      <c r="B3177" t="inlineStr">
        <is>
          <t>Mittelübersicht</t>
        </is>
      </c>
      <c r="C3177" t="inlineStr">
        <is>
          <t>FI</t>
        </is>
      </c>
      <c r="D3177" s="5" t="n">
        <v>32</v>
      </c>
      <c r="E3177" t="inlineStr">
        <is>
          <t>DIALOG</t>
        </is>
      </c>
      <c r="F3177">
        <f>IF(ISERROR(VLOOKUP(Transaktionen[[#This Row],[Transaktionen]],BTT[Verwendete Transaktion (Pflichtauswahl)],1,FALSE)),"nein","ja")</f>
        <v/>
      </c>
    </row>
    <row r="3178">
      <c r="A3178" t="inlineStr">
        <is>
          <t>S_ALR_87013558</t>
        </is>
      </c>
      <c r="B3178" t="inlineStr">
        <is>
          <t>Budget/Ist/Obligo/Restplan/Verf.</t>
        </is>
      </c>
      <c r="C3178" t="inlineStr">
        <is>
          <t>FI</t>
        </is>
      </c>
      <c r="D3178" s="5" t="n">
        <v>20</v>
      </c>
      <c r="E3178" t="inlineStr">
        <is>
          <t>DIALOG</t>
        </is>
      </c>
      <c r="F3178">
        <f>IF(ISERROR(VLOOKUP(Transaktionen[[#This Row],[Transaktionen]],BTT[Verwendete Transaktion (Pflichtauswahl)],1,FALSE)),"nein","ja")</f>
        <v/>
      </c>
    </row>
    <row r="3179">
      <c r="A3179" t="inlineStr">
        <is>
          <t>S_ALR_87013562</t>
        </is>
      </c>
      <c r="B3179" t="inlineStr">
        <is>
          <t>Jahresübersicht</t>
        </is>
      </c>
      <c r="C3179" t="inlineStr">
        <is>
          <t>FI</t>
        </is>
      </c>
      <c r="D3179" s="5" t="n">
        <v>4</v>
      </c>
      <c r="E3179" t="inlineStr">
        <is>
          <t>DIALOG</t>
        </is>
      </c>
      <c r="F3179">
        <f>IF(ISERROR(VLOOKUP(Transaktionen[[#This Row],[Transaktionen]],BTT[Verwendete Transaktion (Pflichtauswahl)],1,FALSE)),"nein","ja")</f>
        <v/>
      </c>
    </row>
    <row r="3180">
      <c r="A3180" t="inlineStr">
        <is>
          <t>S_ALR_87013567</t>
        </is>
      </c>
      <c r="B3180" t="inlineStr">
        <is>
          <t>Angebot/Auftrag/Plan/Ist</t>
        </is>
      </c>
      <c r="C3180" t="inlineStr">
        <is>
          <t>FI</t>
        </is>
      </c>
      <c r="D3180" s="5" t="n">
        <v>3</v>
      </c>
      <c r="E3180" t="inlineStr">
        <is>
          <t>DIALOG</t>
        </is>
      </c>
      <c r="F3180">
        <f>IF(ISERROR(VLOOKUP(Transaktionen[[#This Row],[Transaktionen]],BTT[Verwendete Transaktion (Pflichtauswahl)],1,FALSE)),"nein","ja")</f>
        <v/>
      </c>
    </row>
    <row r="3181">
      <c r="A3181" t="inlineStr">
        <is>
          <t>S_ALR_87013568</t>
        </is>
      </c>
      <c r="B3181" t="inlineStr">
        <is>
          <t>Projektergebnis</t>
        </is>
      </c>
      <c r="C3181" t="inlineStr">
        <is>
          <t>FI</t>
        </is>
      </c>
      <c r="D3181" s="5" t="n">
        <v>36</v>
      </c>
      <c r="E3181" t="inlineStr">
        <is>
          <t>DIALOG</t>
        </is>
      </c>
      <c r="F3181">
        <f>IF(ISERROR(VLOOKUP(Transaktionen[[#This Row],[Transaktionen]],BTT[Verwendete Transaktion (Pflichtauswahl)],1,FALSE)),"nein","ja")</f>
        <v/>
      </c>
    </row>
    <row r="3182">
      <c r="A3182" t="inlineStr">
        <is>
          <t>S_ALR_87013569</t>
        </is>
      </c>
      <c r="B3182" t="inlineStr">
        <is>
          <t>Auftragseingang/-bestand</t>
        </is>
      </c>
      <c r="C3182" t="inlineStr">
        <is>
          <t>FI</t>
        </is>
      </c>
      <c r="D3182" s="5" t="n">
        <v>2</v>
      </c>
      <c r="E3182" t="inlineStr">
        <is>
          <t>DIALOG</t>
        </is>
      </c>
      <c r="F3182">
        <f>IF(ISERROR(VLOOKUP(Transaktionen[[#This Row],[Transaktionen]],BTT[Verwendete Transaktion (Pflichtauswahl)],1,FALSE)),"nein","ja")</f>
        <v/>
      </c>
    </row>
    <row r="3183">
      <c r="A3183" t="inlineStr">
        <is>
          <t>S_ALR_87013570</t>
        </is>
      </c>
      <c r="B3183" t="inlineStr">
        <is>
          <t>Ist/Plan/Abweichung abs./Abw. %</t>
        </is>
      </c>
      <c r="C3183" t="inlineStr">
        <is>
          <t>FI</t>
        </is>
      </c>
      <c r="D3183" s="5" t="n">
        <v>51602</v>
      </c>
      <c r="E3183" t="inlineStr">
        <is>
          <t>DIALOG</t>
        </is>
      </c>
      <c r="F3183">
        <f>IF(ISERROR(VLOOKUP(Transaktionen[[#This Row],[Transaktionen]],BTT[Verwendete Transaktion (Pflichtauswahl)],1,FALSE)),"nein","ja")</f>
        <v/>
      </c>
    </row>
    <row r="3184">
      <c r="A3184" t="inlineStr">
        <is>
          <t>S_ALR_87013578</t>
        </is>
      </c>
      <c r="B3184" t="inlineStr">
        <is>
          <t>Plan/Ist/Abweichung</t>
        </is>
      </c>
      <c r="C3184" t="inlineStr">
        <is>
          <t>FI</t>
        </is>
      </c>
      <c r="D3184" s="5" t="n">
        <v>1</v>
      </c>
      <c r="E3184" t="inlineStr">
        <is>
          <t>DIALOG</t>
        </is>
      </c>
      <c r="F3184">
        <f>IF(ISERROR(VLOOKUP(Transaktionen[[#This Row],[Transaktionen]],BTT[Verwendete Transaktion (Pflichtauswahl)],1,FALSE)),"nein","ja")</f>
        <v/>
      </c>
    </row>
    <row r="3185">
      <c r="A3185" t="inlineStr">
        <is>
          <t>S_ALR_87013579</t>
        </is>
      </c>
      <c r="B3185" t="inlineStr">
        <is>
          <t>Plan/Ist/Obligo</t>
        </is>
      </c>
      <c r="C3185" t="inlineStr">
        <is>
          <t>FI</t>
        </is>
      </c>
      <c r="D3185" s="5" t="n">
        <v>12</v>
      </c>
      <c r="E3185" t="inlineStr">
        <is>
          <t>DIALOG</t>
        </is>
      </c>
      <c r="F3185">
        <f>IF(ISERROR(VLOOKUP(Transaktionen[[#This Row],[Transaktionen]],BTT[Verwendete Transaktion (Pflichtauswahl)],1,FALSE)),"nein","ja")</f>
        <v/>
      </c>
    </row>
    <row r="3186">
      <c r="A3186" t="inlineStr">
        <is>
          <t>S_ALR_87013581</t>
        </is>
      </c>
      <c r="B3186" t="inlineStr">
        <is>
          <t>Verdichtungsobjekt: Ist/Plan/Obligo</t>
        </is>
      </c>
      <c r="C3186" t="inlineStr">
        <is>
          <t>FI</t>
        </is>
      </c>
      <c r="D3186" s="5" t="n">
        <v>27</v>
      </c>
      <c r="E3186" t="inlineStr"/>
      <c r="F3186">
        <f>IF(ISERROR(VLOOKUP(Transaktionen[[#This Row],[Transaktionen]],BTT[Verwendete Transaktion (Pflichtauswahl)],1,FALSE)),"nein","ja")</f>
        <v/>
      </c>
    </row>
    <row r="3187">
      <c r="A3187" t="inlineStr">
        <is>
          <t>S_ALR_87013582</t>
        </is>
      </c>
      <c r="B3187" t="inlineStr">
        <is>
          <t>Verdichtungsobjekt: Lfd./kum./ges.</t>
        </is>
      </c>
      <c r="C3187" t="inlineStr">
        <is>
          <t>FI</t>
        </is>
      </c>
      <c r="D3187" s="5" t="inlineStr"/>
      <c r="E3187" t="inlineStr"/>
      <c r="F3187">
        <f>IF(ISERROR(VLOOKUP(Transaktionen[[#This Row],[Transaktionen]],BTT[Verwendete Transaktion (Pflichtauswahl)],1,FALSE)),"nein","ja")</f>
        <v/>
      </c>
      <c r="G3187" t="inlineStr">
        <is>
          <t>in neuester Auswertung von Steffen nicht mehr vorhanden</t>
        </is>
      </c>
    </row>
    <row r="3188">
      <c r="A3188" t="inlineStr">
        <is>
          <t>S_ALR_87013598</t>
        </is>
      </c>
      <c r="B3188" t="inlineStr">
        <is>
          <t>Kostenarten: Aufriß Geschäftsber.</t>
        </is>
      </c>
      <c r="C3188" t="inlineStr">
        <is>
          <t>FI</t>
        </is>
      </c>
      <c r="D3188" s="5" t="n">
        <v>607</v>
      </c>
      <c r="E3188" t="inlineStr">
        <is>
          <t>DIALOG</t>
        </is>
      </c>
      <c r="F3188">
        <f>IF(ISERROR(VLOOKUP(Transaktionen[[#This Row],[Transaktionen]],BTT[Verwendete Transaktion (Pflichtauswahl)],1,FALSE)),"nein","ja")</f>
        <v/>
      </c>
    </row>
    <row r="3189">
      <c r="A3189" t="inlineStr">
        <is>
          <t>S_ALR_87013599</t>
        </is>
      </c>
      <c r="B3189" t="inlineStr">
        <is>
          <t>Kostenarten: Aufriß Funktionsber.</t>
        </is>
      </c>
      <c r="C3189" t="inlineStr">
        <is>
          <t>FI</t>
        </is>
      </c>
      <c r="D3189" s="5" t="n">
        <v>30</v>
      </c>
      <c r="E3189" t="inlineStr">
        <is>
          <t>DIALOG</t>
        </is>
      </c>
      <c r="F3189">
        <f>IF(ISERROR(VLOOKUP(Transaktionen[[#This Row],[Transaktionen]],BTT[Verwendete Transaktion (Pflichtauswahl)],1,FALSE)),"nein","ja")</f>
        <v/>
      </c>
    </row>
    <row r="3190">
      <c r="A3190" t="inlineStr">
        <is>
          <t>S_ALR_87013600</t>
        </is>
      </c>
      <c r="B3190" t="inlineStr">
        <is>
          <t>Kostenarten: Objektklasse in Spalt.</t>
        </is>
      </c>
      <c r="C3190" t="inlineStr">
        <is>
          <t>FI</t>
        </is>
      </c>
      <c r="D3190" s="5" t="n">
        <v>8546</v>
      </c>
      <c r="E3190" t="inlineStr">
        <is>
          <t>DIALOG</t>
        </is>
      </c>
      <c r="F3190">
        <f>IF(ISERROR(VLOOKUP(Transaktionen[[#This Row],[Transaktionen]],BTT[Verwendete Transaktion (Pflichtauswahl)],1,FALSE)),"nein","ja")</f>
        <v/>
      </c>
    </row>
    <row r="3191">
      <c r="A3191" t="inlineStr">
        <is>
          <t>S_ALR_87013601</t>
        </is>
      </c>
      <c r="B3191" t="inlineStr">
        <is>
          <t>Kostenarten: Aufriß Objektart</t>
        </is>
      </c>
      <c r="C3191" t="inlineStr">
        <is>
          <t>FI</t>
        </is>
      </c>
      <c r="D3191" s="5" t="n">
        <v>14</v>
      </c>
      <c r="E3191" t="inlineStr">
        <is>
          <t>DIALOG</t>
        </is>
      </c>
      <c r="F3191">
        <f>IF(ISERROR(VLOOKUP(Transaktionen[[#This Row],[Transaktionen]],BTT[Verwendete Transaktion (Pflichtauswahl)],1,FALSE)),"nein","ja")</f>
        <v/>
      </c>
    </row>
    <row r="3192">
      <c r="A3192" t="inlineStr">
        <is>
          <t>S_ALR_87013603</t>
        </is>
      </c>
      <c r="B3192" t="inlineStr">
        <is>
          <t>Abstimmung CO/FI in Bukrswährung</t>
        </is>
      </c>
      <c r="C3192" t="inlineStr">
        <is>
          <t>FI</t>
        </is>
      </c>
      <c r="D3192" s="5" t="n">
        <v>271</v>
      </c>
      <c r="E3192" t="inlineStr">
        <is>
          <t>DIALOG</t>
        </is>
      </c>
      <c r="F3192">
        <f>IF(ISERROR(VLOOKUP(Transaktionen[[#This Row],[Transaktionen]],BTT[Verwendete Transaktion (Pflichtauswahl)],1,FALSE)),"nein","ja")</f>
        <v/>
      </c>
    </row>
    <row r="3193">
      <c r="A3193" t="inlineStr">
        <is>
          <t>S_ALR_87013607</t>
        </is>
      </c>
      <c r="B3193" t="inlineStr">
        <is>
          <t>Kostenarten: Verrechn. Buchungskr.</t>
        </is>
      </c>
      <c r="C3193" t="inlineStr">
        <is>
          <t>FI</t>
        </is>
      </c>
      <c r="D3193" s="5" t="n">
        <v>8372</v>
      </c>
      <c r="E3193" t="inlineStr">
        <is>
          <t>DIALOG</t>
        </is>
      </c>
      <c r="F3193">
        <f>IF(ISERROR(VLOOKUP(Transaktionen[[#This Row],[Transaktionen]],BTT[Verwendete Transaktion (Pflichtauswahl)],1,FALSE)),"nein","ja")</f>
        <v/>
      </c>
    </row>
    <row r="3194">
      <c r="A3194" t="inlineStr">
        <is>
          <t>S_ALR_87013608</t>
        </is>
      </c>
      <c r="B3194" t="inlineStr">
        <is>
          <t>Kostenarten: Verrechn. zw. Gsber.</t>
        </is>
      </c>
      <c r="C3194" t="inlineStr">
        <is>
          <t>FI</t>
        </is>
      </c>
      <c r="D3194" s="5" t="n">
        <v>37</v>
      </c>
      <c r="E3194" t="inlineStr">
        <is>
          <t>DIALOG</t>
        </is>
      </c>
      <c r="F3194">
        <f>IF(ISERROR(VLOOKUP(Transaktionen[[#This Row],[Transaktionen]],BTT[Verwendete Transaktion (Pflichtauswahl)],1,FALSE)),"nein","ja")</f>
        <v/>
      </c>
    </row>
    <row r="3195">
      <c r="A3195" t="inlineStr">
        <is>
          <t>S_ALR_87013610</t>
        </is>
      </c>
      <c r="B3195" t="inlineStr">
        <is>
          <t>Kostenarten: Abgegrenzte Kosten</t>
        </is>
      </c>
      <c r="C3195" t="inlineStr">
        <is>
          <t>FI</t>
        </is>
      </c>
      <c r="D3195" s="5" t="n">
        <v>72</v>
      </c>
      <c r="E3195" t="inlineStr">
        <is>
          <t>DIALOG</t>
        </is>
      </c>
      <c r="F3195">
        <f>IF(ISERROR(VLOOKUP(Transaktionen[[#This Row],[Transaktionen]],BTT[Verwendete Transaktion (Pflichtauswahl)],1,FALSE)),"nein","ja")</f>
        <v/>
      </c>
    </row>
    <row r="3196">
      <c r="A3196" t="inlineStr">
        <is>
          <t>S_ALR_87013611</t>
        </is>
      </c>
      <c r="B3196" t="inlineStr">
        <is>
          <t>Kostenstellen: Ist/Plan/Abweichung</t>
        </is>
      </c>
      <c r="C3196" t="inlineStr">
        <is>
          <t>FI</t>
        </is>
      </c>
      <c r="D3196" s="5" t="n">
        <v>1887916</v>
      </c>
      <c r="E3196" t="inlineStr">
        <is>
          <t>DIALOG</t>
        </is>
      </c>
      <c r="F3196">
        <f>IF(ISERROR(VLOOKUP(Transaktionen[[#This Row],[Transaktionen]],BTT[Verwendete Transaktion (Pflichtauswahl)],1,FALSE)),"nein","ja")</f>
        <v/>
      </c>
    </row>
    <row r="3197">
      <c r="A3197" t="inlineStr">
        <is>
          <t>S_ALR_87013612</t>
        </is>
      </c>
      <c r="B3197" t="inlineStr">
        <is>
          <t>Bereich:  Kostenstellen</t>
        </is>
      </c>
      <c r="C3197" t="inlineStr">
        <is>
          <t>FI</t>
        </is>
      </c>
      <c r="D3197" s="5" t="n">
        <v>1388</v>
      </c>
      <c r="E3197" t="inlineStr">
        <is>
          <t>DIALOG</t>
        </is>
      </c>
      <c r="F3197">
        <f>IF(ISERROR(VLOOKUP(Transaktionen[[#This Row],[Transaktionen]],BTT[Verwendete Transaktion (Pflichtauswahl)],1,FALSE)),"nein","ja")</f>
        <v/>
      </c>
    </row>
    <row r="3198">
      <c r="A3198" t="inlineStr">
        <is>
          <t>S_ALR_87013613</t>
        </is>
      </c>
      <c r="B3198" t="inlineStr">
        <is>
          <t>Bereich: Kostenarten</t>
        </is>
      </c>
      <c r="C3198" t="inlineStr">
        <is>
          <t>FI</t>
        </is>
      </c>
      <c r="D3198" s="5" t="n">
        <v>4975</v>
      </c>
      <c r="E3198" t="inlineStr">
        <is>
          <t>DIALOG</t>
        </is>
      </c>
      <c r="F3198">
        <f>IF(ISERROR(VLOOKUP(Transaktionen[[#This Row],[Transaktionen]],BTT[Verwendete Transaktion (Pflichtauswahl)],1,FALSE)),"nein","ja")</f>
        <v/>
      </c>
    </row>
    <row r="3199">
      <c r="A3199" t="inlineStr">
        <is>
          <t>S_ALR_87013614</t>
        </is>
      </c>
      <c r="B3199" t="inlineStr">
        <is>
          <t>Kostenstellen: lfd. Per./ kumuliert</t>
        </is>
      </c>
      <c r="C3199" t="inlineStr">
        <is>
          <t>FI</t>
        </is>
      </c>
      <c r="D3199" s="5" t="n">
        <v>3760</v>
      </c>
      <c r="E3199" t="inlineStr">
        <is>
          <t>DIALOG</t>
        </is>
      </c>
      <c r="F3199">
        <f>IF(ISERROR(VLOOKUP(Transaktionen[[#This Row],[Transaktionen]],BTT[Verwendete Transaktion (Pflichtauswahl)],1,FALSE)),"nein","ja")</f>
        <v/>
      </c>
    </row>
    <row r="3200">
      <c r="A3200" t="inlineStr">
        <is>
          <t>S_ALR_87013615</t>
        </is>
      </c>
      <c r="B3200" t="inlineStr">
        <is>
          <t>Kostenstellen: Aufriß nach Partner</t>
        </is>
      </c>
      <c r="C3200" t="inlineStr">
        <is>
          <t>FI</t>
        </is>
      </c>
      <c r="D3200" s="5" t="n">
        <v>69868</v>
      </c>
      <c r="E3200" t="inlineStr">
        <is>
          <t>DIALOG</t>
        </is>
      </c>
      <c r="F3200">
        <f>IF(ISERROR(VLOOKUP(Transaktionen[[#This Row],[Transaktionen]],BTT[Verwendete Transaktion (Pflichtauswahl)],1,FALSE)),"nein","ja")</f>
        <v/>
      </c>
    </row>
    <row r="3201">
      <c r="A3201" t="inlineStr">
        <is>
          <t>S_ALR_87013617</t>
        </is>
      </c>
      <c r="B3201" t="inlineStr">
        <is>
          <t>Bereich: Leistungsarten</t>
        </is>
      </c>
      <c r="C3201" t="inlineStr">
        <is>
          <t>FI</t>
        </is>
      </c>
      <c r="D3201" s="5" t="n">
        <v>1370</v>
      </c>
      <c r="E3201" t="inlineStr">
        <is>
          <t>DIALOG</t>
        </is>
      </c>
      <c r="F3201">
        <f>IF(ISERROR(VLOOKUP(Transaktionen[[#This Row],[Transaktionen]],BTT[Verwendete Transaktion (Pflichtauswahl)],1,FALSE)),"nein","ja")</f>
        <v/>
      </c>
    </row>
    <row r="3202">
      <c r="A3202" t="inlineStr">
        <is>
          <t>S_ALR_87013618</t>
        </is>
      </c>
      <c r="B3202" t="inlineStr">
        <is>
          <t>Bereich: Statistische Kennzahlen</t>
        </is>
      </c>
      <c r="C3202" t="inlineStr">
        <is>
          <t>FI</t>
        </is>
      </c>
      <c r="D3202" s="5" t="n">
        <v>1124</v>
      </c>
      <c r="E3202" t="inlineStr">
        <is>
          <t>DIALOG</t>
        </is>
      </c>
      <c r="F3202">
        <f>IF(ISERROR(VLOOKUP(Transaktionen[[#This Row],[Transaktionen]],BTT[Verwendete Transaktion (Pflichtauswahl)],1,FALSE)),"nein","ja")</f>
        <v/>
      </c>
    </row>
    <row r="3203">
      <c r="A3203" t="inlineStr">
        <is>
          <t>S_ALR_87013619</t>
        </is>
      </c>
      <c r="B3203" t="inlineStr">
        <is>
          <t>Bereich: zugeord. Aufträge/PSP-El.</t>
        </is>
      </c>
      <c r="C3203" t="inlineStr">
        <is>
          <t>FI</t>
        </is>
      </c>
      <c r="D3203" s="5" t="n">
        <v>120</v>
      </c>
      <c r="E3203" t="inlineStr">
        <is>
          <t>DIALOG</t>
        </is>
      </c>
      <c r="F3203">
        <f>IF(ISERROR(VLOOKUP(Transaktionen[[#This Row],[Transaktionen]],BTT[Verwendete Transaktion (Pflichtauswahl)],1,FALSE)),"nein","ja")</f>
        <v/>
      </c>
    </row>
    <row r="3204">
      <c r="A3204" t="inlineStr">
        <is>
          <t>S_ALR_87013620</t>
        </is>
      </c>
      <c r="B3204" t="inlineStr">
        <is>
          <t>Kostenstellen: Ist/Plan/Obligo</t>
        </is>
      </c>
      <c r="C3204" t="inlineStr">
        <is>
          <t>FI</t>
        </is>
      </c>
      <c r="D3204" s="5" t="n">
        <v>106345</v>
      </c>
      <c r="E3204" t="inlineStr">
        <is>
          <t>DIALOG</t>
        </is>
      </c>
      <c r="F3204">
        <f>IF(ISERROR(VLOOKUP(Transaktionen[[#This Row],[Transaktionen]],BTT[Verwendete Transaktion (Pflichtauswahl)],1,FALSE)),"nein","ja")</f>
        <v/>
      </c>
    </row>
    <row r="3205">
      <c r="A3205" t="inlineStr">
        <is>
          <t>S_ALR_87013621</t>
        </is>
      </c>
      <c r="B3205" t="inlineStr">
        <is>
          <t>Bereich: Ist/Plan/Obligo</t>
        </is>
      </c>
      <c r="C3205" t="inlineStr">
        <is>
          <t>FI</t>
        </is>
      </c>
      <c r="D3205" s="5" t="inlineStr"/>
      <c r="E3205" t="inlineStr"/>
      <c r="F3205">
        <f>IF(ISERROR(VLOOKUP(Transaktionen[[#This Row],[Transaktionen]],BTT[Verwendete Transaktion (Pflichtauswahl)],1,FALSE)),"nein","ja")</f>
        <v/>
      </c>
      <c r="G3205" t="inlineStr">
        <is>
          <t>in neuester Auswertung von Steffen nicht mehr vorhanden</t>
        </is>
      </c>
    </row>
    <row r="3206">
      <c r="A3206" t="inlineStr">
        <is>
          <t>S_ALR_87013623</t>
        </is>
      </c>
      <c r="B3206" t="inlineStr">
        <is>
          <t>Kostenstellen: Quartalsvergleich</t>
        </is>
      </c>
      <c r="C3206" t="inlineStr">
        <is>
          <t>FI</t>
        </is>
      </c>
      <c r="D3206" s="5" t="n">
        <v>15294</v>
      </c>
      <c r="E3206" t="inlineStr">
        <is>
          <t>DIALOG</t>
        </is>
      </c>
      <c r="F3206">
        <f>IF(ISERROR(VLOOKUP(Transaktionen[[#This Row],[Transaktionen]],BTT[Verwendete Transaktion (Pflichtauswahl)],1,FALSE)),"nein","ja")</f>
        <v/>
      </c>
    </row>
    <row r="3207">
      <c r="A3207" t="inlineStr">
        <is>
          <t>S_ALR_87013624</t>
        </is>
      </c>
      <c r="B3207" t="inlineStr">
        <is>
          <t>Kostenstellen: Geschäftsjahresvgl.</t>
        </is>
      </c>
      <c r="C3207" t="inlineStr">
        <is>
          <t>FI</t>
        </is>
      </c>
      <c r="D3207" s="5" t="n">
        <v>11854</v>
      </c>
      <c r="E3207" t="inlineStr">
        <is>
          <t>DIALOG</t>
        </is>
      </c>
      <c r="F3207">
        <f>IF(ISERROR(VLOOKUP(Transaktionen[[#This Row],[Transaktionen]],BTT[Verwendete Transaktion (Pflichtauswahl)],1,FALSE)),"nein","ja")</f>
        <v/>
      </c>
    </row>
    <row r="3208">
      <c r="A3208" t="inlineStr">
        <is>
          <t>S_ALR_87013625</t>
        </is>
      </c>
      <c r="B3208" t="inlineStr">
        <is>
          <t>Kostenstellen: Ist/Soll/Abweichung</t>
        </is>
      </c>
      <c r="C3208" t="inlineStr">
        <is>
          <t>FI</t>
        </is>
      </c>
      <c r="D3208" s="5" t="n">
        <v>1631</v>
      </c>
      <c r="E3208" t="inlineStr">
        <is>
          <t>DIALOG</t>
        </is>
      </c>
      <c r="F3208">
        <f>IF(ISERROR(VLOOKUP(Transaktionen[[#This Row],[Transaktionen]],BTT[Verwendete Transaktion (Pflichtauswahl)],1,FALSE)),"nein","ja")</f>
        <v/>
      </c>
    </row>
    <row r="3209">
      <c r="A3209" t="inlineStr">
        <is>
          <t>S_ALR_87013626</t>
        </is>
      </c>
      <c r="B3209" t="inlineStr">
        <is>
          <t>Bereich: Kostenarten</t>
        </is>
      </c>
      <c r="C3209" t="inlineStr">
        <is>
          <t>FI</t>
        </is>
      </c>
      <c r="D3209" s="5" t="n">
        <v>62</v>
      </c>
      <c r="E3209" t="inlineStr">
        <is>
          <t>DIALOG</t>
        </is>
      </c>
      <c r="F3209">
        <f>IF(ISERROR(VLOOKUP(Transaktionen[[#This Row],[Transaktionen]],BTT[Verwendete Transaktion (Pflichtauswahl)],1,FALSE)),"nein","ja")</f>
        <v/>
      </c>
    </row>
    <row r="3210">
      <c r="A3210" t="inlineStr">
        <is>
          <t>S_ALR_87013627</t>
        </is>
      </c>
      <c r="B3210" t="inlineStr">
        <is>
          <t>Kostenstellen: Abweichungen</t>
        </is>
      </c>
      <c r="C3210" t="inlineStr">
        <is>
          <t>FI</t>
        </is>
      </c>
      <c r="D3210" s="5" t="n">
        <v>41</v>
      </c>
      <c r="E3210" t="inlineStr"/>
      <c r="F3210">
        <f>IF(ISERROR(VLOOKUP(Transaktionen[[#This Row],[Transaktionen]],BTT[Verwendete Transaktion (Pflichtauswahl)],1,FALSE)),"nein","ja")</f>
        <v/>
      </c>
    </row>
    <row r="3211">
      <c r="A3211" t="inlineStr">
        <is>
          <t>S_ALR_87013629</t>
        </is>
      </c>
      <c r="B3211" t="inlineStr">
        <is>
          <t>Leistungsarten: Abstimmung</t>
        </is>
      </c>
      <c r="C3211" t="inlineStr">
        <is>
          <t>FI</t>
        </is>
      </c>
      <c r="D3211" s="5" t="n">
        <v>9</v>
      </c>
      <c r="E3211" t="inlineStr">
        <is>
          <t>DIALOG</t>
        </is>
      </c>
      <c r="F3211">
        <f>IF(ISERROR(VLOOKUP(Transaktionen[[#This Row],[Transaktionen]],BTT[Verwendete Transaktion (Pflichtauswahl)],1,FALSE)),"nein","ja")</f>
        <v/>
      </c>
    </row>
    <row r="3212">
      <c r="A3212" t="inlineStr">
        <is>
          <t>S_ALR_87013631</t>
        </is>
      </c>
      <c r="B3212" t="inlineStr">
        <is>
          <t>Kostenstellen: rollierendes Jahr</t>
        </is>
      </c>
      <c r="C3212" t="inlineStr">
        <is>
          <t>FI</t>
        </is>
      </c>
      <c r="D3212" s="5" t="n">
        <v>6590</v>
      </c>
      <c r="E3212" t="inlineStr">
        <is>
          <t>DIALOG</t>
        </is>
      </c>
      <c r="F3212">
        <f>IF(ISERROR(VLOOKUP(Transaktionen[[#This Row],[Transaktionen]],BTT[Verwendete Transaktion (Pflichtauswahl)],1,FALSE)),"nein","ja")</f>
        <v/>
      </c>
    </row>
    <row r="3213">
      <c r="A3213" t="inlineStr">
        <is>
          <t>S_ALR_87013633</t>
        </is>
      </c>
      <c r="B3213" t="inlineStr">
        <is>
          <t>Kostenstellen: Ist/Plan/Abw./Vorj.</t>
        </is>
      </c>
      <c r="C3213" t="inlineStr">
        <is>
          <t>FI</t>
        </is>
      </c>
      <c r="D3213" s="5" t="n">
        <v>238</v>
      </c>
      <c r="E3213" t="inlineStr">
        <is>
          <t>DIALOG</t>
        </is>
      </c>
      <c r="F3213">
        <f>IF(ISERROR(VLOOKUP(Transaktionen[[#This Row],[Transaktionen]],BTT[Verwendete Transaktion (Pflichtauswahl)],1,FALSE)),"nein","ja")</f>
        <v/>
      </c>
    </row>
    <row r="3214">
      <c r="A3214" t="inlineStr">
        <is>
          <t>S_ALR_87013636</t>
        </is>
      </c>
      <c r="B3214" t="inlineStr">
        <is>
          <t>Kostenstellen: Objektvergleich</t>
        </is>
      </c>
      <c r="C3214" t="inlineStr">
        <is>
          <t>FI</t>
        </is>
      </c>
      <c r="D3214" s="5" t="n">
        <v>144</v>
      </c>
      <c r="E3214" t="inlineStr">
        <is>
          <t>DIALOG</t>
        </is>
      </c>
      <c r="F3214">
        <f>IF(ISERROR(VLOOKUP(Transaktionen[[#This Row],[Transaktionen]],BTT[Verwendete Transaktion (Pflichtauswahl)],1,FALSE)),"nein","ja")</f>
        <v/>
      </c>
    </row>
    <row r="3215">
      <c r="A3215" t="inlineStr">
        <is>
          <t>S_ALR_87013638</t>
        </is>
      </c>
      <c r="B3215" t="inlineStr">
        <is>
          <t>Kostenstellen: lfd./kum./Gjahr</t>
        </is>
      </c>
      <c r="C3215" t="inlineStr">
        <is>
          <t>FI</t>
        </is>
      </c>
      <c r="D3215" s="5" t="n">
        <v>6362</v>
      </c>
      <c r="E3215" t="inlineStr">
        <is>
          <t>DIALOG</t>
        </is>
      </c>
      <c r="F3215">
        <f>IF(ISERROR(VLOOKUP(Transaktionen[[#This Row],[Transaktionen]],BTT[Verwendete Transaktion (Pflichtauswahl)],1,FALSE)),"nein","ja")</f>
        <v/>
      </c>
    </row>
    <row r="3216">
      <c r="A3216" t="inlineStr">
        <is>
          <t>S_ALR_87013640</t>
        </is>
      </c>
      <c r="B3216" t="inlineStr">
        <is>
          <t>Kostenstellen:Periodenaufr.Ist/Plan</t>
        </is>
      </c>
      <c r="C3216" t="inlineStr">
        <is>
          <t>FI</t>
        </is>
      </c>
      <c r="D3216" s="5" t="n">
        <v>30</v>
      </c>
      <c r="E3216" t="inlineStr"/>
      <c r="F3216">
        <f>IF(ISERROR(VLOOKUP(Transaktionen[[#This Row],[Transaktionen]],BTT[Verwendete Transaktion (Pflichtauswahl)],1,FALSE)),"nein","ja")</f>
        <v/>
      </c>
    </row>
    <row r="3217">
      <c r="A3217" t="inlineStr">
        <is>
          <t>S_ALR_87013643</t>
        </is>
      </c>
      <c r="B3217" t="inlineStr">
        <is>
          <t>Bereich: Aufträge</t>
        </is>
      </c>
      <c r="C3217" t="inlineStr">
        <is>
          <t>FI</t>
        </is>
      </c>
      <c r="D3217" s="5" t="n">
        <v>94</v>
      </c>
      <c r="E3217" t="inlineStr">
        <is>
          <t>DIALOG</t>
        </is>
      </c>
      <c r="F3217">
        <f>IF(ISERROR(VLOOKUP(Transaktionen[[#This Row],[Transaktionen]],BTT[Verwendete Transaktion (Pflichtauswahl)],1,FALSE)),"nein","ja")</f>
        <v/>
      </c>
    </row>
    <row r="3218">
      <c r="A3218" t="inlineStr">
        <is>
          <t>S_ALR_87013644</t>
        </is>
      </c>
      <c r="B3218" t="inlineStr">
        <is>
          <t>Kostenstellen: Kostenschichtung</t>
        </is>
      </c>
      <c r="C3218" t="inlineStr">
        <is>
          <t>FI</t>
        </is>
      </c>
      <c r="D3218" s="5" t="inlineStr"/>
      <c r="E3218" t="inlineStr"/>
      <c r="F3218">
        <f>IF(ISERROR(VLOOKUP(Transaktionen[[#This Row],[Transaktionen]],BTT[Verwendete Transaktion (Pflichtauswahl)],1,FALSE)),"nein","ja")</f>
        <v/>
      </c>
      <c r="G3218" t="inlineStr">
        <is>
          <t>in neuester Auswertung von Steffen nicht mehr vorhanden</t>
        </is>
      </c>
    </row>
    <row r="3219">
      <c r="A3219" t="inlineStr">
        <is>
          <t>S_ALR_87013645</t>
        </is>
      </c>
      <c r="B3219" t="inlineStr">
        <is>
          <t>Stat.Kennzahlen: Periodenaufriß</t>
        </is>
      </c>
      <c r="C3219" t="inlineStr">
        <is>
          <t>FI</t>
        </is>
      </c>
      <c r="D3219" s="5" t="n">
        <v>3075</v>
      </c>
      <c r="E3219" t="inlineStr">
        <is>
          <t>DIALOG</t>
        </is>
      </c>
      <c r="F3219">
        <f>IF(ISERROR(VLOOKUP(Transaktionen[[#This Row],[Transaktionen]],BTT[Verwendete Transaktion (Pflichtauswahl)],1,FALSE)),"nein","ja")</f>
        <v/>
      </c>
    </row>
    <row r="3220">
      <c r="A3220" t="inlineStr">
        <is>
          <t>S_ALR_87013646</t>
        </is>
      </c>
      <c r="B3220" t="inlineStr">
        <is>
          <t>Leistungsarten: Periodenaufriß</t>
        </is>
      </c>
      <c r="C3220" t="inlineStr">
        <is>
          <t>FI</t>
        </is>
      </c>
      <c r="D3220" s="5" t="n">
        <v>128</v>
      </c>
      <c r="E3220" t="inlineStr"/>
      <c r="F3220">
        <f>IF(ISERROR(VLOOKUP(Transaktionen[[#This Row],[Transaktionen]],BTT[Verwendete Transaktion (Pflichtauswahl)],1,FALSE)),"nein","ja")</f>
        <v/>
      </c>
    </row>
    <row r="3221">
      <c r="A3221" t="inlineStr">
        <is>
          <t>S_ALR_87013647</t>
        </is>
      </c>
      <c r="B3221" t="inlineStr">
        <is>
          <t>Leistungsarten: Disponiert/Plan</t>
        </is>
      </c>
      <c r="C3221" t="inlineStr">
        <is>
          <t>FI</t>
        </is>
      </c>
      <c r="D3221" s="5" t="n">
        <v>3</v>
      </c>
      <c r="E3221" t="inlineStr">
        <is>
          <t>DIALOG</t>
        </is>
      </c>
      <c r="F3221">
        <f>IF(ISERROR(VLOOKUP(Transaktionen[[#This Row],[Transaktionen]],BTT[Verwendete Transaktion (Pflichtauswahl)],1,FALSE)),"nein","ja")</f>
        <v/>
      </c>
    </row>
    <row r="3222">
      <c r="A3222" t="inlineStr">
        <is>
          <t>S_ALR_87013648</t>
        </is>
      </c>
      <c r="B3222" t="inlineStr">
        <is>
          <t>Bereich: Ist/Etat/Obligo</t>
        </is>
      </c>
      <c r="C3222" t="inlineStr">
        <is>
          <t>FI</t>
        </is>
      </c>
      <c r="D3222" s="5" t="n">
        <v>24</v>
      </c>
      <c r="E3222" t="inlineStr">
        <is>
          <t>DIALOG</t>
        </is>
      </c>
      <c r="F3222">
        <f>IF(ISERROR(VLOOKUP(Transaktionen[[#This Row],[Transaktionen]],BTT[Verwendete Transaktion (Pflichtauswahl)],1,FALSE)),"nein","ja")</f>
        <v/>
      </c>
    </row>
    <row r="3223">
      <c r="A3223" t="inlineStr">
        <is>
          <t>S_ALR_87013903</t>
        </is>
      </c>
      <c r="B3223" t="inlineStr"/>
      <c r="C3223" t="inlineStr">
        <is>
          <t>FI</t>
        </is>
      </c>
      <c r="D3223" s="5" t="n">
        <v>10</v>
      </c>
      <c r="E3223" t="inlineStr">
        <is>
          <t>DIALOG</t>
        </is>
      </c>
      <c r="F3223">
        <f>IF(ISERROR(VLOOKUP(Transaktionen[[#This Row],[Transaktionen]],BTT[Verwendete Transaktion (Pflichtauswahl)],1,FALSE)),"nein","ja")</f>
        <v/>
      </c>
    </row>
    <row r="3224">
      <c r="A3224" t="inlineStr">
        <is>
          <t>S_ALR_87015066</t>
        </is>
      </c>
      <c r="B3224" t="inlineStr">
        <is>
          <t>Projektinfosystem: Rahmenreport PSP-</t>
        </is>
      </c>
      <c r="C3224" t="inlineStr">
        <is>
          <t>FI</t>
        </is>
      </c>
      <c r="D3224" s="5" t="n">
        <v>5778</v>
      </c>
      <c r="E3224" t="inlineStr">
        <is>
          <t>DIALOG</t>
        </is>
      </c>
      <c r="F3224">
        <f>IF(ISERROR(VLOOKUP(Transaktionen[[#This Row],[Transaktionen]],BTT[Verwendete Transaktion (Pflichtauswahl)],1,FALSE)),"nein","ja")</f>
        <v/>
      </c>
    </row>
    <row r="3225">
      <c r="A3225" t="inlineStr">
        <is>
          <t>S_ALR_87015068</t>
        </is>
      </c>
      <c r="B3225" t="inlineStr">
        <is>
          <t>Projektinfosystem: Rahmenreport Auft</t>
        </is>
      </c>
      <c r="C3225" t="inlineStr">
        <is>
          <t>FI</t>
        </is>
      </c>
      <c r="D3225" s="5" t="n">
        <v>22</v>
      </c>
      <c r="E3225" t="inlineStr">
        <is>
          <t>DIALOG</t>
        </is>
      </c>
      <c r="F3225">
        <f>IF(ISERROR(VLOOKUP(Transaktionen[[#This Row],[Transaktionen]],BTT[Verwendete Transaktion (Pflichtauswahl)],1,FALSE)),"nein","ja")</f>
        <v/>
      </c>
    </row>
    <row r="3226">
      <c r="A3226" t="inlineStr">
        <is>
          <t>S_ALR_87099918</t>
        </is>
      </c>
      <c r="B3226" t="inlineStr">
        <is>
          <t>Primärkostenplanung AfA/Zinsen</t>
        </is>
      </c>
      <c r="C3226" t="inlineStr">
        <is>
          <t>FI</t>
        </is>
      </c>
      <c r="D3226" s="5" t="n">
        <v>1950</v>
      </c>
      <c r="E3226" t="inlineStr">
        <is>
          <t>DIALOG</t>
        </is>
      </c>
      <c r="F3226">
        <f>IF(ISERROR(VLOOKUP(Transaktionen[[#This Row],[Transaktionen]],BTT[Verwendete Transaktion (Pflichtauswahl)],1,FALSE)),"nein","ja")</f>
        <v/>
      </c>
    </row>
    <row r="3227">
      <c r="A3227" t="inlineStr">
        <is>
          <t>S_ALR_87100185</t>
        </is>
      </c>
      <c r="B3227" t="inlineStr">
        <is>
          <t>Istkosten pro Monat akt. Geschäftsja</t>
        </is>
      </c>
      <c r="C3227" t="inlineStr">
        <is>
          <t>FI</t>
        </is>
      </c>
      <c r="D3227" s="5" t="n">
        <v>222</v>
      </c>
      <c r="E3227" t="inlineStr">
        <is>
          <t>DIALOG</t>
        </is>
      </c>
      <c r="F3227">
        <f>IF(ISERROR(VLOOKUP(Transaktionen[[#This Row],[Transaktionen]],BTT[Verwendete Transaktion (Pflichtauswahl)],1,FALSE)),"nein","ja")</f>
        <v/>
      </c>
    </row>
    <row r="3228">
      <c r="A3228" t="inlineStr">
        <is>
          <t>S_ALR_87100187</t>
        </is>
      </c>
      <c r="B3228" t="inlineStr">
        <is>
          <t>Obligo pro Monat akt. Geschäftsjahr</t>
        </is>
      </c>
      <c r="C3228" t="inlineStr">
        <is>
          <t>FI</t>
        </is>
      </c>
      <c r="D3228" s="5" t="inlineStr"/>
      <c r="E3228" t="inlineStr"/>
      <c r="F3228">
        <f>IF(ISERROR(VLOOKUP(Transaktionen[[#This Row],[Transaktionen]],BTT[Verwendete Transaktion (Pflichtauswahl)],1,FALSE)),"nein","ja")</f>
        <v/>
      </c>
      <c r="G3228" t="inlineStr">
        <is>
          <t>in neuester Auswertung von Steffen nicht mehr vorhanden</t>
        </is>
      </c>
    </row>
    <row r="3229">
      <c r="A3229" t="inlineStr">
        <is>
          <t>S_ALR_87100188</t>
        </is>
      </c>
      <c r="B3229" t="inlineStr">
        <is>
          <t>Istkosten kumuliert</t>
        </is>
      </c>
      <c r="C3229" t="inlineStr">
        <is>
          <t>FI</t>
        </is>
      </c>
      <c r="D3229" s="5" t="n">
        <v>22</v>
      </c>
      <c r="E3229" t="inlineStr">
        <is>
          <t>DIALOG</t>
        </is>
      </c>
      <c r="F3229">
        <f>IF(ISERROR(VLOOKUP(Transaktionen[[#This Row],[Transaktionen]],BTT[Verwendete Transaktion (Pflichtauswahl)],1,FALSE)),"nein","ja")</f>
        <v/>
      </c>
    </row>
    <row r="3230">
      <c r="A3230" t="inlineStr">
        <is>
          <t>S_ALR_87100190</t>
        </is>
      </c>
      <c r="B3230" t="inlineStr">
        <is>
          <t>Plan/Ist/Abw. Projekt und Verantw.</t>
        </is>
      </c>
      <c r="C3230" t="inlineStr">
        <is>
          <t>FI</t>
        </is>
      </c>
      <c r="D3230" s="5" t="n">
        <v>16</v>
      </c>
      <c r="E3230" t="inlineStr">
        <is>
          <t>DIALOG</t>
        </is>
      </c>
      <c r="F3230">
        <f>IF(ISERROR(VLOOKUP(Transaktionen[[#This Row],[Transaktionen]],BTT[Verwendete Transaktion (Pflichtauswahl)],1,FALSE)),"nein","ja")</f>
        <v/>
      </c>
    </row>
    <row r="3231">
      <c r="A3231" t="inlineStr">
        <is>
          <t>S_ALR_87100985</t>
        </is>
      </c>
      <c r="B3231" t="inlineStr">
        <is>
          <t>Bilanz und G.u.V.  (ABAP)</t>
        </is>
      </c>
      <c r="C3231" t="inlineStr">
        <is>
          <t>FI</t>
        </is>
      </c>
      <c r="D3231" s="5" t="inlineStr"/>
      <c r="E3231" t="inlineStr"/>
      <c r="F3231">
        <f>IF(ISERROR(VLOOKUP(Transaktionen[[#This Row],[Transaktionen]],BTT[Verwendete Transaktion (Pflichtauswahl)],1,FALSE)),"nein","ja")</f>
        <v/>
      </c>
      <c r="G3231" t="inlineStr">
        <is>
          <t>in neuester Auswertung von Steffen nicht mehr vorhanden</t>
        </is>
      </c>
    </row>
    <row r="3232">
      <c r="A3232" t="inlineStr">
        <is>
          <t>S_ALR_87100989</t>
        </is>
      </c>
      <c r="B3232" t="inlineStr">
        <is>
          <t>Audit</t>
        </is>
      </c>
      <c r="C3232" t="inlineStr">
        <is>
          <t>FI</t>
        </is>
      </c>
      <c r="D3232" s="5" t="inlineStr"/>
      <c r="E3232" t="inlineStr"/>
      <c r="F3232">
        <f>IF(ISERROR(VLOOKUP(Transaktionen[[#This Row],[Transaktionen]],BTT[Verwendete Transaktion (Pflichtauswahl)],1,FALSE)),"nein","ja")</f>
        <v/>
      </c>
      <c r="G3232" t="inlineStr">
        <is>
          <t>in neuester Auswertung von Steffen nicht mehr vorhanden</t>
        </is>
      </c>
    </row>
    <row r="3233">
      <c r="A3233" t="inlineStr">
        <is>
          <t>S_BCE_68000174</t>
        </is>
      </c>
      <c r="B3233" t="inlineStr">
        <is>
          <t>IMG-Aktivität: SIMG_CFMENUORFBOB08</t>
        </is>
      </c>
      <c r="C3233" t="inlineStr">
        <is>
          <t>BC</t>
        </is>
      </c>
      <c r="D3233" s="5" t="n">
        <v>2</v>
      </c>
      <c r="E3233" t="inlineStr">
        <is>
          <t>DIALOG</t>
        </is>
      </c>
      <c r="F3233">
        <f>IF(ISERROR(VLOOKUP(Transaktionen[[#This Row],[Transaktionen]],BTT[Verwendete Transaktion (Pflichtauswahl)],1,FALSE)),"nein","ja")</f>
        <v/>
      </c>
    </row>
    <row r="3234">
      <c r="A3234" t="inlineStr">
        <is>
          <t>S_BCE_68001393</t>
        </is>
      </c>
      <c r="B3234" t="inlineStr">
        <is>
          <t>Benutzer nach Adressdaten</t>
        </is>
      </c>
      <c r="C3234" t="inlineStr">
        <is>
          <t>BC</t>
        </is>
      </c>
      <c r="D3234" s="5" t="n">
        <v>778</v>
      </c>
      <c r="E3234" t="inlineStr">
        <is>
          <t>DIALOG</t>
        </is>
      </c>
      <c r="F3234">
        <f>IF(ISERROR(VLOOKUP(Transaktionen[[#This Row],[Transaktionen]],BTT[Verwendete Transaktion (Pflichtauswahl)],1,FALSE)),"nein","ja")</f>
        <v/>
      </c>
    </row>
    <row r="3235">
      <c r="A3235" t="inlineStr">
        <is>
          <t>S_BCE_68001394</t>
        </is>
      </c>
      <c r="B3235" t="inlineStr">
        <is>
          <t>Benutzer nach komplexen Selektionskr</t>
        </is>
      </c>
      <c r="C3235" t="inlineStr">
        <is>
          <t>BC</t>
        </is>
      </c>
      <c r="D3235" s="5" t="n">
        <v>482</v>
      </c>
      <c r="E3235" t="inlineStr">
        <is>
          <t>DIALOG</t>
        </is>
      </c>
      <c r="F3235">
        <f>IF(ISERROR(VLOOKUP(Transaktionen[[#This Row],[Transaktionen]],BTT[Verwendete Transaktion (Pflichtauswahl)],1,FALSE)),"nein","ja")</f>
        <v/>
      </c>
    </row>
    <row r="3236">
      <c r="A3236" t="inlineStr">
        <is>
          <t>S_BCE_68001395</t>
        </is>
      </c>
      <c r="B3236" t="inlineStr">
        <is>
          <t>Benutzer nach komplexen Selektionskr</t>
        </is>
      </c>
      <c r="C3236" t="inlineStr">
        <is>
          <t>BC</t>
        </is>
      </c>
      <c r="D3236" s="5" t="n">
        <v>2</v>
      </c>
      <c r="E3236" t="inlineStr"/>
      <c r="F3236">
        <f>IF(ISERROR(VLOOKUP(Transaktionen[[#This Row],[Transaktionen]],BTT[Verwendete Transaktion (Pflichtauswahl)],1,FALSE)),"nein","ja")</f>
        <v/>
      </c>
    </row>
    <row r="3237">
      <c r="A3237" t="inlineStr">
        <is>
          <t>S_BCE_68001396</t>
        </is>
      </c>
      <c r="B3237" t="inlineStr">
        <is>
          <t>Benutzer nach komplexen Selektionskr</t>
        </is>
      </c>
      <c r="C3237" t="inlineStr">
        <is>
          <t>BC</t>
        </is>
      </c>
      <c r="D3237" s="5" t="n">
        <v>105</v>
      </c>
      <c r="E3237" t="inlineStr">
        <is>
          <t>DIALOG</t>
        </is>
      </c>
      <c r="F3237">
        <f>IF(ISERROR(VLOOKUP(Transaktionen[[#This Row],[Transaktionen]],BTT[Verwendete Transaktion (Pflichtauswahl)],1,FALSE)),"nein","ja")</f>
        <v/>
      </c>
    </row>
    <row r="3238">
      <c r="A3238" t="inlineStr">
        <is>
          <t>S_BCE_68001397</t>
        </is>
      </c>
      <c r="B3238" t="inlineStr">
        <is>
          <t>Benutzer nach komplexen Selektionskr</t>
        </is>
      </c>
      <c r="C3238" t="inlineStr">
        <is>
          <t>BC</t>
        </is>
      </c>
      <c r="D3238" s="5" t="n">
        <v>1088</v>
      </c>
      <c r="E3238" t="inlineStr">
        <is>
          <t>DIALOG</t>
        </is>
      </c>
      <c r="F3238">
        <f>IF(ISERROR(VLOOKUP(Transaktionen[[#This Row],[Transaktionen]],BTT[Verwendete Transaktion (Pflichtauswahl)],1,FALSE)),"nein","ja")</f>
        <v/>
      </c>
    </row>
    <row r="3239">
      <c r="A3239" t="inlineStr">
        <is>
          <t>S_BCE_68001398</t>
        </is>
      </c>
      <c r="B3239" t="inlineStr">
        <is>
          <t>Benutzer nach komplexen Selektionskr</t>
        </is>
      </c>
      <c r="C3239" t="inlineStr">
        <is>
          <t>BC</t>
        </is>
      </c>
      <c r="D3239" s="5" t="n">
        <v>1652</v>
      </c>
      <c r="E3239" t="inlineStr">
        <is>
          <t>DIALOG</t>
        </is>
      </c>
      <c r="F3239">
        <f>IF(ISERROR(VLOOKUP(Transaktionen[[#This Row],[Transaktionen]],BTT[Verwendete Transaktion (Pflichtauswahl)],1,FALSE)),"nein","ja")</f>
        <v/>
      </c>
    </row>
    <row r="3240">
      <c r="A3240" t="inlineStr">
        <is>
          <t>S_BCE_68001399</t>
        </is>
      </c>
      <c r="B3240" t="inlineStr">
        <is>
          <t>Benutzer nach komplexen Selektionskr</t>
        </is>
      </c>
      <c r="C3240" t="inlineStr">
        <is>
          <t>BC</t>
        </is>
      </c>
      <c r="D3240" s="5" t="n">
        <v>971</v>
      </c>
      <c r="E3240" t="inlineStr">
        <is>
          <t>DIALOG</t>
        </is>
      </c>
      <c r="F3240">
        <f>IF(ISERROR(VLOOKUP(Transaktionen[[#This Row],[Transaktionen]],BTT[Verwendete Transaktion (Pflichtauswahl)],1,FALSE)),"nein","ja")</f>
        <v/>
      </c>
    </row>
    <row r="3241">
      <c r="A3241" t="inlineStr">
        <is>
          <t>S_BCE_68001400</t>
        </is>
      </c>
      <c r="B3241" t="inlineStr">
        <is>
          <t>Benutzer nach komplexen Selektionskr</t>
        </is>
      </c>
      <c r="C3241" t="inlineStr">
        <is>
          <t>BC</t>
        </is>
      </c>
      <c r="D3241" s="5" t="n">
        <v>11145</v>
      </c>
      <c r="E3241" t="inlineStr">
        <is>
          <t>DIALOG</t>
        </is>
      </c>
      <c r="F3241">
        <f>IF(ISERROR(VLOOKUP(Transaktionen[[#This Row],[Transaktionen]],BTT[Verwendete Transaktion (Pflichtauswahl)],1,FALSE)),"nein","ja")</f>
        <v/>
      </c>
    </row>
    <row r="3242">
      <c r="A3242" t="inlineStr">
        <is>
          <t>S_BCE_68001402</t>
        </is>
      </c>
      <c r="B3242" t="inlineStr">
        <is>
          <t>mit Falschanmeldungen</t>
        </is>
      </c>
      <c r="C3242" t="inlineStr">
        <is>
          <t>BC</t>
        </is>
      </c>
      <c r="D3242" s="5" t="n">
        <v>34</v>
      </c>
      <c r="E3242" t="inlineStr">
        <is>
          <t>DIALOG</t>
        </is>
      </c>
      <c r="F3242">
        <f>IF(ISERROR(VLOOKUP(Transaktionen[[#This Row],[Transaktionen]],BTT[Verwendete Transaktion (Pflichtauswahl)],1,FALSE)),"nein","ja")</f>
        <v/>
      </c>
    </row>
    <row r="3243">
      <c r="A3243" t="inlineStr">
        <is>
          <t>S_BCE_68001409</t>
        </is>
      </c>
      <c r="B3243" t="inlineStr">
        <is>
          <t>Profile nach komplexen Selektionskri</t>
        </is>
      </c>
      <c r="C3243" t="inlineStr">
        <is>
          <t>BC</t>
        </is>
      </c>
      <c r="D3243" s="5" t="n">
        <v>189</v>
      </c>
      <c r="E3243" t="inlineStr">
        <is>
          <t>DIALOG</t>
        </is>
      </c>
      <c r="F3243">
        <f>IF(ISERROR(VLOOKUP(Transaktionen[[#This Row],[Transaktionen]],BTT[Verwendete Transaktion (Pflichtauswahl)],1,FALSE)),"nein","ja")</f>
        <v/>
      </c>
    </row>
    <row r="3244">
      <c r="A3244" t="inlineStr">
        <is>
          <t>S_BCE_68001410</t>
        </is>
      </c>
      <c r="B3244" t="inlineStr">
        <is>
          <t>Berechtigungsobjekte nach komplexen</t>
        </is>
      </c>
      <c r="C3244" t="inlineStr">
        <is>
          <t>BC</t>
        </is>
      </c>
      <c r="D3244" s="5" t="n">
        <v>40</v>
      </c>
      <c r="E3244" t="inlineStr"/>
      <c r="F3244">
        <f>IF(ISERROR(VLOOKUP(Transaktionen[[#This Row],[Transaktionen]],BTT[Verwendete Transaktion (Pflichtauswahl)],1,FALSE)),"nein","ja")</f>
        <v/>
      </c>
    </row>
    <row r="3245">
      <c r="A3245" t="inlineStr">
        <is>
          <t>S_BCE_68001412</t>
        </is>
      </c>
      <c r="B3245" t="inlineStr">
        <is>
          <t>Berechtigungsobjekte nach komplexen</t>
        </is>
      </c>
      <c r="C3245" t="inlineStr">
        <is>
          <t>BC</t>
        </is>
      </c>
      <c r="D3245" s="5" t="n">
        <v>8</v>
      </c>
      <c r="E3245" t="inlineStr">
        <is>
          <t>DIALOG</t>
        </is>
      </c>
      <c r="F3245">
        <f>IF(ISERROR(VLOOKUP(Transaktionen[[#This Row],[Transaktionen]],BTT[Verwendete Transaktion (Pflichtauswahl)],1,FALSE)),"nein","ja")</f>
        <v/>
      </c>
    </row>
    <row r="3246">
      <c r="A3246" t="inlineStr">
        <is>
          <t>S_BCE_68001413</t>
        </is>
      </c>
      <c r="B3246" t="inlineStr">
        <is>
          <t>Berechtigungsobjekte nach komplexen</t>
        </is>
      </c>
      <c r="C3246" t="inlineStr">
        <is>
          <t>BC</t>
        </is>
      </c>
      <c r="D3246" s="5" t="n">
        <v>178</v>
      </c>
      <c r="E3246" t="inlineStr">
        <is>
          <t>DIALOG</t>
        </is>
      </c>
      <c r="F3246">
        <f>IF(ISERROR(VLOOKUP(Transaktionen[[#This Row],[Transaktionen]],BTT[Verwendete Transaktion (Pflichtauswahl)],1,FALSE)),"nein","ja")</f>
        <v/>
      </c>
    </row>
    <row r="3247">
      <c r="A3247" t="inlineStr">
        <is>
          <t>S_BCE_68001414</t>
        </is>
      </c>
      <c r="B3247" t="inlineStr">
        <is>
          <t>Berechtigungen nach komplexen Selekt</t>
        </is>
      </c>
      <c r="C3247" t="inlineStr">
        <is>
          <t>BC</t>
        </is>
      </c>
      <c r="D3247" s="5" t="n">
        <v>86</v>
      </c>
      <c r="E3247" t="inlineStr">
        <is>
          <t>DIALOG</t>
        </is>
      </c>
      <c r="F3247">
        <f>IF(ISERROR(VLOOKUP(Transaktionen[[#This Row],[Transaktionen]],BTT[Verwendete Transaktion (Pflichtauswahl)],1,FALSE)),"nein","ja")</f>
        <v/>
      </c>
    </row>
    <row r="3248">
      <c r="A3248" t="inlineStr">
        <is>
          <t>S_BCE_68001415</t>
        </is>
      </c>
      <c r="B3248" t="inlineStr">
        <is>
          <t>Berechtigungen nach Werten</t>
        </is>
      </c>
      <c r="C3248" t="inlineStr">
        <is>
          <t>BC</t>
        </is>
      </c>
      <c r="D3248" s="5" t="n">
        <v>78</v>
      </c>
      <c r="E3248" t="inlineStr"/>
      <c r="F3248">
        <f>IF(ISERROR(VLOOKUP(Transaktionen[[#This Row],[Transaktionen]],BTT[Verwendete Transaktion (Pflichtauswahl)],1,FALSE)),"nein","ja")</f>
        <v/>
      </c>
    </row>
    <row r="3249">
      <c r="A3249" t="inlineStr">
        <is>
          <t>S_BCE_68001417</t>
        </is>
      </c>
      <c r="B3249" t="inlineStr">
        <is>
          <t>Berechtigungen nach komplexen Selekt</t>
        </is>
      </c>
      <c r="C3249" t="inlineStr">
        <is>
          <t>BC</t>
        </is>
      </c>
      <c r="D3249" s="5" t="n">
        <v>482</v>
      </c>
      <c r="E3249" t="inlineStr">
        <is>
          <t>DIALOG</t>
        </is>
      </c>
      <c r="F3249">
        <f>IF(ISERROR(VLOOKUP(Transaktionen[[#This Row],[Transaktionen]],BTT[Verwendete Transaktion (Pflichtauswahl)],1,FALSE)),"nein","ja")</f>
        <v/>
      </c>
    </row>
    <row r="3250">
      <c r="A3250" t="inlineStr">
        <is>
          <t>S_BCE_68001418</t>
        </is>
      </c>
      <c r="B3250" t="inlineStr">
        <is>
          <t>Rollen nach Rollenname</t>
        </is>
      </c>
      <c r="C3250" t="inlineStr">
        <is>
          <t>BC</t>
        </is>
      </c>
      <c r="D3250" s="5" t="n">
        <v>223</v>
      </c>
      <c r="E3250" t="inlineStr">
        <is>
          <t>DIALOG</t>
        </is>
      </c>
      <c r="F3250">
        <f>IF(ISERROR(VLOOKUP(Transaktionen[[#This Row],[Transaktionen]],BTT[Verwendete Transaktion (Pflichtauswahl)],1,FALSE)),"nein","ja")</f>
        <v/>
      </c>
    </row>
    <row r="3251">
      <c r="A3251" t="inlineStr">
        <is>
          <t>S_BCE_68001419</t>
        </is>
      </c>
      <c r="B3251" t="inlineStr">
        <is>
          <t>Rollen nach Benutzerzuordnung</t>
        </is>
      </c>
      <c r="C3251" t="inlineStr">
        <is>
          <t>BC</t>
        </is>
      </c>
      <c r="D3251" s="5" t="n">
        <v>283</v>
      </c>
      <c r="E3251" t="inlineStr">
        <is>
          <t>DIALOG</t>
        </is>
      </c>
      <c r="F3251">
        <f>IF(ISERROR(VLOOKUP(Transaktionen[[#This Row],[Transaktionen]],BTT[Verwendete Transaktion (Pflichtauswahl)],1,FALSE)),"nein","ja")</f>
        <v/>
      </c>
    </row>
    <row r="3252">
      <c r="A3252" t="inlineStr">
        <is>
          <t>S_BCE_68001420</t>
        </is>
      </c>
      <c r="B3252" t="inlineStr">
        <is>
          <t>Rollen nach Transaktionszuordnung</t>
        </is>
      </c>
      <c r="C3252" t="inlineStr">
        <is>
          <t>BC</t>
        </is>
      </c>
      <c r="D3252" s="5" t="n">
        <v>1444</v>
      </c>
      <c r="E3252" t="inlineStr">
        <is>
          <t>DIALOG</t>
        </is>
      </c>
      <c r="F3252">
        <f>IF(ISERROR(VLOOKUP(Transaktionen[[#This Row],[Transaktionen]],BTT[Verwendete Transaktion (Pflichtauswahl)],1,FALSE)),"nein","ja")</f>
        <v/>
      </c>
    </row>
    <row r="3253">
      <c r="A3253" t="inlineStr">
        <is>
          <t>S_BCE_68001422</t>
        </is>
      </c>
      <c r="B3253" t="inlineStr">
        <is>
          <t>Rollen nach Berechtigungsobjekt</t>
        </is>
      </c>
      <c r="C3253" t="inlineStr">
        <is>
          <t>BC</t>
        </is>
      </c>
      <c r="D3253" s="5" t="n">
        <v>13</v>
      </c>
      <c r="E3253" t="inlineStr">
        <is>
          <t>DIALOG</t>
        </is>
      </c>
      <c r="F3253">
        <f>IF(ISERROR(VLOOKUP(Transaktionen[[#This Row],[Transaktionen]],BTT[Verwendete Transaktion (Pflichtauswahl)],1,FALSE)),"nein","ja")</f>
        <v/>
      </c>
    </row>
    <row r="3254">
      <c r="A3254" t="inlineStr">
        <is>
          <t>S_BCE_68001423</t>
        </is>
      </c>
      <c r="B3254" t="inlineStr">
        <is>
          <t>Rollen nach Berechtigungswerten</t>
        </is>
      </c>
      <c r="C3254" t="inlineStr">
        <is>
          <t>BC</t>
        </is>
      </c>
      <c r="D3254" s="5" t="n">
        <v>3642</v>
      </c>
      <c r="E3254" t="inlineStr">
        <is>
          <t>DIALOG</t>
        </is>
      </c>
      <c r="F3254">
        <f>IF(ISERROR(VLOOKUP(Transaktionen[[#This Row],[Transaktionen]],BTT[Verwendete Transaktion (Pflichtauswahl)],1,FALSE)),"nein","ja")</f>
        <v/>
      </c>
    </row>
    <row r="3255">
      <c r="A3255" t="inlineStr">
        <is>
          <t>S_BCE_68001424</t>
        </is>
      </c>
      <c r="B3255" t="inlineStr">
        <is>
          <t>Rollen nach Änderungsdaten</t>
        </is>
      </c>
      <c r="C3255" t="inlineStr">
        <is>
          <t>BC</t>
        </is>
      </c>
      <c r="D3255" s="5" t="n">
        <v>96</v>
      </c>
      <c r="E3255" t="inlineStr"/>
      <c r="F3255">
        <f>IF(ISERROR(VLOOKUP(Transaktionen[[#This Row],[Transaktionen]],BTT[Verwendete Transaktion (Pflichtauswahl)],1,FALSE)),"nein","ja")</f>
        <v/>
      </c>
    </row>
    <row r="3256">
      <c r="A3256" t="inlineStr">
        <is>
          <t>S_BCE_68001425</t>
        </is>
      </c>
      <c r="B3256" t="inlineStr">
        <is>
          <t>Rollen nach komplexen Kriterien</t>
        </is>
      </c>
      <c r="C3256" t="inlineStr">
        <is>
          <t>BC</t>
        </is>
      </c>
      <c r="D3256" s="5" t="n">
        <v>175136</v>
      </c>
      <c r="E3256" t="inlineStr">
        <is>
          <t>DIALOG</t>
        </is>
      </c>
      <c r="F3256">
        <f>IF(ISERROR(VLOOKUP(Transaktionen[[#This Row],[Transaktionen]],BTT[Verwendete Transaktion (Pflichtauswahl)],1,FALSE)),"nein","ja")</f>
        <v/>
      </c>
    </row>
    <row r="3257">
      <c r="A3257" t="inlineStr">
        <is>
          <t>S_BCE_68001426</t>
        </is>
      </c>
      <c r="B3257" t="inlineStr">
        <is>
          <t>Transaktionen für Benutzer, mit Prof</t>
        </is>
      </c>
      <c r="C3257" t="inlineStr">
        <is>
          <t>BC</t>
        </is>
      </c>
      <c r="D3257" s="5" t="n">
        <v>1131</v>
      </c>
      <c r="E3257" t="inlineStr">
        <is>
          <t>DIALOG</t>
        </is>
      </c>
      <c r="F3257">
        <f>IF(ISERROR(VLOOKUP(Transaktionen[[#This Row],[Transaktionen]],BTT[Verwendete Transaktion (Pflichtauswahl)],1,FALSE)),"nein","ja")</f>
        <v/>
      </c>
    </row>
    <row r="3258">
      <c r="A3258" t="inlineStr">
        <is>
          <t>S_BCE_68001428</t>
        </is>
      </c>
      <c r="B3258" t="inlineStr">
        <is>
          <t>Transaktionen für Benutzer, mit Prof</t>
        </is>
      </c>
      <c r="C3258" t="inlineStr">
        <is>
          <t>BC</t>
        </is>
      </c>
      <c r="D3258" s="5" t="n">
        <v>18</v>
      </c>
      <c r="E3258" t="inlineStr"/>
      <c r="F3258">
        <f>IF(ISERROR(VLOOKUP(Transaktionen[[#This Row],[Transaktionen]],BTT[Verwendete Transaktion (Pflichtauswahl)],1,FALSE)),"nein","ja")</f>
        <v/>
      </c>
    </row>
    <row r="3259">
      <c r="A3259" t="inlineStr">
        <is>
          <t>S_BCE_68001429</t>
        </is>
      </c>
      <c r="B3259" t="inlineStr">
        <is>
          <t>Transaktionen für Benutzer, mit Prof</t>
        </is>
      </c>
      <c r="C3259" t="inlineStr">
        <is>
          <t>BC</t>
        </is>
      </c>
      <c r="D3259" s="5" t="n">
        <v>465</v>
      </c>
      <c r="E3259" t="inlineStr">
        <is>
          <t>DIALOG</t>
        </is>
      </c>
      <c r="F3259">
        <f>IF(ISERROR(VLOOKUP(Transaktionen[[#This Row],[Transaktionen]],BTT[Verwendete Transaktion (Pflichtauswahl)],1,FALSE)),"nein","ja")</f>
        <v/>
      </c>
    </row>
    <row r="3260">
      <c r="A3260" t="inlineStr">
        <is>
          <t>S_BCE_68001430</t>
        </is>
      </c>
      <c r="B3260" t="inlineStr">
        <is>
          <t>Vergleich von Benutzern</t>
        </is>
      </c>
      <c r="C3260" t="inlineStr">
        <is>
          <t>BC</t>
        </is>
      </c>
      <c r="D3260" s="5" t="n">
        <v>870</v>
      </c>
      <c r="E3260" t="inlineStr">
        <is>
          <t>DIALOG</t>
        </is>
      </c>
      <c r="F3260">
        <f>IF(ISERROR(VLOOKUP(Transaktionen[[#This Row],[Transaktionen]],BTT[Verwendete Transaktion (Pflichtauswahl)],1,FALSE)),"nein","ja")</f>
        <v/>
      </c>
    </row>
    <row r="3261">
      <c r="A3261" t="inlineStr">
        <is>
          <t>S_BCE_68001432</t>
        </is>
      </c>
      <c r="B3261" t="inlineStr">
        <is>
          <t>Vergleich von Berechtigungen</t>
        </is>
      </c>
      <c r="C3261" t="inlineStr">
        <is>
          <t>BC</t>
        </is>
      </c>
      <c r="D3261" s="5" t="n">
        <v>11</v>
      </c>
      <c r="E3261" t="inlineStr">
        <is>
          <t>DIALOG</t>
        </is>
      </c>
      <c r="F3261">
        <f>IF(ISERROR(VLOOKUP(Transaktionen[[#This Row],[Transaktionen]],BTT[Verwendete Transaktion (Pflichtauswahl)],1,FALSE)),"nein","ja")</f>
        <v/>
      </c>
    </row>
    <row r="3262">
      <c r="A3262" t="inlineStr">
        <is>
          <t>S_BCE_68001439</t>
        </is>
      </c>
      <c r="B3262" t="inlineStr">
        <is>
          <t>für Benutzer</t>
        </is>
      </c>
      <c r="C3262" t="inlineStr">
        <is>
          <t>BC</t>
        </is>
      </c>
      <c r="D3262" s="5" t="n">
        <v>6</v>
      </c>
      <c r="E3262" t="inlineStr">
        <is>
          <t>DIALOG</t>
        </is>
      </c>
      <c r="F3262">
        <f>IF(ISERROR(VLOOKUP(Transaktionen[[#This Row],[Transaktionen]],BTT[Verwendete Transaktion (Pflichtauswahl)],1,FALSE)),"nein","ja")</f>
        <v/>
      </c>
    </row>
    <row r="3263">
      <c r="A3263" t="inlineStr">
        <is>
          <t>S_BCE_68001440</t>
        </is>
      </c>
      <c r="B3263" t="inlineStr">
        <is>
          <t>für Profile</t>
        </is>
      </c>
      <c r="C3263" t="inlineStr">
        <is>
          <t>BC</t>
        </is>
      </c>
      <c r="D3263" s="5" t="n">
        <v>7</v>
      </c>
      <c r="E3263" t="inlineStr"/>
      <c r="F3263">
        <f>IF(ISERROR(VLOOKUP(Transaktionen[[#This Row],[Transaktionen]],BTT[Verwendete Transaktion (Pflichtauswahl)],1,FALSE)),"nein","ja")</f>
        <v/>
      </c>
    </row>
    <row r="3264">
      <c r="A3264" t="inlineStr">
        <is>
          <t>S_BCE_68001777</t>
        </is>
      </c>
      <c r="B3264" t="inlineStr">
        <is>
          <t>Vergleich von Rollen</t>
        </is>
      </c>
      <c r="C3264" t="inlineStr">
        <is>
          <t>BC</t>
        </is>
      </c>
      <c r="D3264" s="5" t="n">
        <v>90</v>
      </c>
      <c r="E3264" t="inlineStr">
        <is>
          <t>DIALOG</t>
        </is>
      </c>
      <c r="F3264">
        <f>IF(ISERROR(VLOOKUP(Transaktionen[[#This Row],[Transaktionen]],BTT[Verwendete Transaktion (Pflichtauswahl)],1,FALSE)),"nein","ja")</f>
        <v/>
      </c>
    </row>
    <row r="3265">
      <c r="A3265" t="inlineStr">
        <is>
          <t>S_BCE_68002041</t>
        </is>
      </c>
      <c r="B3265" t="inlineStr">
        <is>
          <t>ausführbar für Rolle</t>
        </is>
      </c>
      <c r="C3265" t="inlineStr">
        <is>
          <t>BC</t>
        </is>
      </c>
      <c r="D3265" s="5" t="n">
        <v>75</v>
      </c>
      <c r="E3265" t="inlineStr">
        <is>
          <t>DIALOG</t>
        </is>
      </c>
      <c r="F3265">
        <f>IF(ISERROR(VLOOKUP(Transaktionen[[#This Row],[Transaktionen]],BTT[Verwendete Transaktion (Pflichtauswahl)],1,FALSE)),"nein","ja")</f>
        <v/>
      </c>
    </row>
    <row r="3266">
      <c r="A3266" t="inlineStr">
        <is>
          <t>S_BCE_68002111</t>
        </is>
      </c>
      <c r="B3266" t="inlineStr">
        <is>
          <t>Benutzer mit krit. Berechtigungen</t>
        </is>
      </c>
      <c r="C3266" t="inlineStr">
        <is>
          <t>BC</t>
        </is>
      </c>
      <c r="D3266" s="5" t="n">
        <v>14</v>
      </c>
      <c r="E3266" t="inlineStr"/>
      <c r="F3266">
        <f>IF(ISERROR(VLOOKUP(Transaktionen[[#This Row],[Transaktionen]],BTT[Verwendete Transaktion (Pflichtauswahl)],1,FALSE)),"nein","ja")</f>
        <v/>
      </c>
    </row>
    <row r="3267">
      <c r="A3267" t="inlineStr">
        <is>
          <t>S_BCE_68002311</t>
        </is>
      </c>
      <c r="B3267" t="inlineStr">
        <is>
          <t>Änderungsbelege für Benutzer</t>
        </is>
      </c>
      <c r="C3267" t="inlineStr">
        <is>
          <t>BC</t>
        </is>
      </c>
      <c r="D3267" s="5" t="n">
        <v>84</v>
      </c>
      <c r="E3267" t="inlineStr">
        <is>
          <t>DIALOG</t>
        </is>
      </c>
      <c r="F3267">
        <f>IF(ISERROR(VLOOKUP(Transaktionen[[#This Row],[Transaktionen]],BTT[Verwendete Transaktion (Pflichtauswahl)],1,FALSE)),"nein","ja")</f>
        <v/>
      </c>
    </row>
    <row r="3268">
      <c r="A3268" t="inlineStr">
        <is>
          <t>S_BIE_59000197</t>
        </is>
      </c>
      <c r="B3268" t="inlineStr">
        <is>
          <t>Report systemübergreifende Informati</t>
        </is>
      </c>
      <c r="C3268" t="inlineStr">
        <is>
          <t>BC</t>
        </is>
      </c>
      <c r="D3268" s="5" t="n">
        <v>25</v>
      </c>
      <c r="E3268" t="inlineStr"/>
      <c r="F3268">
        <f>IF(ISERROR(VLOOKUP(Transaktionen[[#This Row],[Transaktionen]],BTT[Verwendete Transaktion (Pflichtauswahl)],1,FALSE)),"nein","ja")</f>
        <v/>
      </c>
    </row>
    <row r="3269">
      <c r="A3269" t="inlineStr">
        <is>
          <t>S_BIE_59000198</t>
        </is>
      </c>
      <c r="B3269" t="inlineStr">
        <is>
          <t>Report systemübergreifende Informati</t>
        </is>
      </c>
      <c r="C3269" t="inlineStr">
        <is>
          <t>BC</t>
        </is>
      </c>
      <c r="D3269" s="5" t="n">
        <v>36</v>
      </c>
      <c r="E3269" t="inlineStr">
        <is>
          <t>DIALOG</t>
        </is>
      </c>
      <c r="F3269">
        <f>IF(ISERROR(VLOOKUP(Transaktionen[[#This Row],[Transaktionen]],BTT[Verwendete Transaktion (Pflichtauswahl)],1,FALSE)),"nein","ja")</f>
        <v/>
      </c>
    </row>
    <row r="3270">
      <c r="A3270" t="inlineStr">
        <is>
          <t>S_BIE_59000199</t>
        </is>
      </c>
      <c r="B3270" t="inlineStr">
        <is>
          <t>Report systemübergreifende Informati</t>
        </is>
      </c>
      <c r="C3270" t="inlineStr">
        <is>
          <t>BC</t>
        </is>
      </c>
      <c r="D3270" s="5" t="n">
        <v>145</v>
      </c>
      <c r="E3270" t="inlineStr">
        <is>
          <t>DIALOG</t>
        </is>
      </c>
      <c r="F3270">
        <f>IF(ISERROR(VLOOKUP(Transaktionen[[#This Row],[Transaktionen]],BTT[Verwendete Transaktion (Pflichtauswahl)],1,FALSE)),"nein","ja")</f>
        <v/>
      </c>
    </row>
    <row r="3271">
      <c r="A3271" t="inlineStr">
        <is>
          <t>S_KK4_74000824</t>
        </is>
      </c>
      <c r="B3271" t="inlineStr">
        <is>
          <t>IMG-Aktivität: _ISUBIBDRS_000040</t>
        </is>
      </c>
      <c r="C3271" t="inlineStr">
        <is>
          <t>IS-U</t>
        </is>
      </c>
      <c r="D3271" s="5" t="inlineStr"/>
      <c r="E3271" t="inlineStr"/>
      <c r="F3271">
        <f>IF(ISERROR(VLOOKUP(Transaktionen[[#This Row],[Transaktionen]],BTT[Verwendete Transaktion (Pflichtauswahl)],1,FALSE)),"nein","ja")</f>
        <v/>
      </c>
    </row>
    <row r="3272">
      <c r="A3272" t="inlineStr">
        <is>
          <t>S_KK4_74000887</t>
        </is>
      </c>
      <c r="B3272" t="inlineStr">
        <is>
          <t>IMG-Aktivität: _ISUBIBDRS_000030</t>
        </is>
      </c>
      <c r="C3272" t="inlineStr">
        <is>
          <t>IS-U</t>
        </is>
      </c>
      <c r="D3272" s="5" t="inlineStr"/>
      <c r="E3272" t="inlineStr"/>
      <c r="F3272">
        <f>IF(ISERROR(VLOOKUP(Transaktionen[[#This Row],[Transaktionen]],BTT[Verwendete Transaktion (Pflichtauswahl)],1,FALSE)),"nein","ja")</f>
        <v/>
      </c>
    </row>
    <row r="3273">
      <c r="A3273" t="inlineStr">
        <is>
          <t>S_KK4_74000889</t>
        </is>
      </c>
      <c r="B3273" t="inlineStr">
        <is>
          <t>IMG-Aktivität: _ISUBIBDRS_000035</t>
        </is>
      </c>
      <c r="C3273" t="inlineStr">
        <is>
          <t>IS-U</t>
        </is>
      </c>
      <c r="D3273" s="5" t="n">
        <v>51</v>
      </c>
      <c r="E3273" t="inlineStr">
        <is>
          <t>DIALOG</t>
        </is>
      </c>
      <c r="F3273">
        <f>IF(ISERROR(VLOOKUP(Transaktionen[[#This Row],[Transaktionen]],BTT[Verwendete Transaktion (Pflichtauswahl)],1,FALSE)),"nein","ja")</f>
        <v/>
      </c>
    </row>
    <row r="3274">
      <c r="A3274" t="inlineStr">
        <is>
          <t>S_KK4_74000893</t>
        </is>
      </c>
      <c r="B3274" t="inlineStr">
        <is>
          <t>IMG-Aktivität: _ISUBIBDRS_000023</t>
        </is>
      </c>
      <c r="C3274" t="inlineStr">
        <is>
          <t>IS-U</t>
        </is>
      </c>
      <c r="D3274" s="5" t="n">
        <v>24</v>
      </c>
      <c r="E3274" t="inlineStr">
        <is>
          <t>DIALOG</t>
        </is>
      </c>
      <c r="F3274">
        <f>IF(ISERROR(VLOOKUP(Transaktionen[[#This Row],[Transaktionen]],BTT[Verwendete Transaktion (Pflichtauswahl)],1,FALSE)),"nein","ja")</f>
        <v/>
      </c>
    </row>
    <row r="3275">
      <c r="A3275" t="inlineStr">
        <is>
          <t>S_KK4_74002323</t>
        </is>
      </c>
      <c r="B3275" t="inlineStr">
        <is>
          <t>IMG-Aktivität: _FICABFDP_TFK001U</t>
        </is>
      </c>
      <c r="C3275" t="inlineStr">
        <is>
          <t>FI-CA</t>
        </is>
      </c>
      <c r="D3275" s="5" t="n">
        <v>1902</v>
      </c>
      <c r="E3275" t="inlineStr">
        <is>
          <t>DIALOG</t>
        </is>
      </c>
      <c r="F3275">
        <f>IF(ISERROR(VLOOKUP(Transaktionen[[#This Row],[Transaktionen]],BTT[Verwendete Transaktion (Pflichtauswahl)],1,FALSE)),"nein","ja")</f>
        <v/>
      </c>
    </row>
    <row r="3276">
      <c r="A3276" t="inlineStr">
        <is>
          <t>S_KK4_82000019</t>
        </is>
      </c>
      <c r="B3276" t="inlineStr">
        <is>
          <t>Auswertung Anlagen, Geräte und Zählw</t>
        </is>
      </c>
      <c r="C3276" t="inlineStr">
        <is>
          <t>IS-U</t>
        </is>
      </c>
      <c r="D3276" s="5" t="n">
        <v>11</v>
      </c>
      <c r="E3276" t="inlineStr">
        <is>
          <t>DIALOG</t>
        </is>
      </c>
      <c r="F3276">
        <f>IF(ISERROR(VLOOKUP(Transaktionen[[#This Row],[Transaktionen]],BTT[Verwendete Transaktion (Pflichtauswahl)],1,FALSE)),"nein","ja")</f>
        <v/>
      </c>
    </row>
    <row r="3277">
      <c r="A3277" t="inlineStr">
        <is>
          <t>S_P00_07000079</t>
        </is>
      </c>
      <c r="B3277" t="inlineStr">
        <is>
          <t>Auftrag: Abrechnungsnachweis</t>
        </is>
      </c>
      <c r="C3277" t="inlineStr">
        <is>
          <t>BC</t>
        </is>
      </c>
      <c r="D3277" s="5" t="n">
        <v>10</v>
      </c>
      <c r="E3277" t="inlineStr">
        <is>
          <t>DIALOG</t>
        </is>
      </c>
      <c r="F3277">
        <f>IF(ISERROR(VLOOKUP(Transaktionen[[#This Row],[Transaktionen]],BTT[Verwendete Transaktion (Pflichtauswahl)],1,FALSE)),"nein","ja")</f>
        <v/>
      </c>
    </row>
    <row r="3278">
      <c r="A3278" t="inlineStr">
        <is>
          <t>S_P99_41000192</t>
        </is>
      </c>
      <c r="B3278" t="inlineStr">
        <is>
          <t>SAP: Standardvariante</t>
        </is>
      </c>
      <c r="C3278" t="inlineStr">
        <is>
          <t>BC</t>
        </is>
      </c>
      <c r="D3278" s="5" t="n">
        <v>5</v>
      </c>
      <c r="E3278" t="inlineStr">
        <is>
          <t>DIALOG</t>
        </is>
      </c>
      <c r="F3278">
        <f>IF(ISERROR(VLOOKUP(Transaktionen[[#This Row],[Transaktionen]],BTT[Verwendete Transaktion (Pflichtauswahl)],1,FALSE)),"nein","ja")</f>
        <v/>
      </c>
    </row>
    <row r="3279">
      <c r="A3279" t="inlineStr">
        <is>
          <t>S_PL0_86000028</t>
        </is>
      </c>
      <c r="B3279" t="inlineStr">
        <is>
          <t>Bilanz/GuV Ist/Ist-Vergleich</t>
        </is>
      </c>
      <c r="C3279" t="inlineStr">
        <is>
          <t>FI</t>
        </is>
      </c>
      <c r="D3279" s="5" t="inlineStr"/>
      <c r="E3279" t="inlineStr"/>
      <c r="F3279">
        <f>IF(ISERROR(VLOOKUP(Transaktionen[[#This Row],[Transaktionen]],BTT[Verwendete Transaktion (Pflichtauswahl)],1,FALSE)),"nein","ja")</f>
        <v/>
      </c>
      <c r="G3279" t="inlineStr">
        <is>
          <t>in neuester Auswertung von Steffen nicht mehr vorhanden</t>
        </is>
      </c>
    </row>
    <row r="3280">
      <c r="A3280" t="inlineStr">
        <is>
          <t>S_PL0_86000030</t>
        </is>
      </c>
      <c r="B3280" t="inlineStr">
        <is>
          <t>Sachkonten - Salden</t>
        </is>
      </c>
      <c r="C3280" t="inlineStr">
        <is>
          <t>FI</t>
        </is>
      </c>
      <c r="D3280" s="5" t="inlineStr"/>
      <c r="E3280" t="inlineStr"/>
      <c r="F3280">
        <f>IF(ISERROR(VLOOKUP(Transaktionen[[#This Row],[Transaktionen]],BTT[Verwendete Transaktion (Pflichtauswahl)],1,FALSE)),"nein","ja")</f>
        <v/>
      </c>
      <c r="G3280" t="inlineStr">
        <is>
          <t>in neuester Auswertung von Steffen nicht mehr vorhanden</t>
        </is>
      </c>
    </row>
    <row r="3281">
      <c r="A3281" t="inlineStr">
        <is>
          <t>S_PL0_86000032</t>
        </is>
      </c>
      <c r="B3281" t="inlineStr">
        <is>
          <t>SAP Strukturierte Saldenliste</t>
        </is>
      </c>
      <c r="C3281" t="inlineStr">
        <is>
          <t>FI</t>
        </is>
      </c>
      <c r="D3281" s="5" t="inlineStr"/>
      <c r="E3281" t="inlineStr"/>
      <c r="F3281">
        <f>IF(ISERROR(VLOOKUP(Transaktionen[[#This Row],[Transaktionen]],BTT[Verwendete Transaktion (Pflichtauswahl)],1,FALSE)),"nein","ja")</f>
        <v/>
      </c>
      <c r="G3281" t="inlineStr">
        <is>
          <t>in neuester Auswertung von Steffen nicht mehr vorhanden</t>
        </is>
      </c>
    </row>
    <row r="3282">
      <c r="A3282" t="inlineStr">
        <is>
          <t>S_SL0_21000007</t>
        </is>
      </c>
      <c r="B3282" t="inlineStr"/>
      <c r="C3282" t="inlineStr">
        <is>
          <t>BC</t>
        </is>
      </c>
      <c r="D3282" s="5" t="n">
        <v>1824</v>
      </c>
      <c r="E3282" t="inlineStr">
        <is>
          <t>DIALOG</t>
        </is>
      </c>
      <c r="F3282">
        <f>IF(ISERROR(VLOOKUP(Transaktionen[[#This Row],[Transaktionen]],BTT[Verwendete Transaktion (Pflichtauswahl)],1,FALSE)),"nein","ja")</f>
        <v/>
      </c>
    </row>
    <row r="3283">
      <c r="A3283" t="inlineStr">
        <is>
          <t>SA38</t>
        </is>
      </c>
      <c r="B3283" t="inlineStr">
        <is>
          <t>ABAP/4 Reporting</t>
        </is>
      </c>
      <c r="C3283" t="inlineStr">
        <is>
          <t>BC</t>
        </is>
      </c>
      <c r="D3283" s="5" t="n">
        <v>24</v>
      </c>
      <c r="E3283" t="inlineStr">
        <is>
          <t>DIALOG</t>
        </is>
      </c>
      <c r="F3283">
        <f>IF(ISERROR(VLOOKUP(Transaktionen[[#This Row],[Transaktionen]],BTT[Verwendete Transaktion (Pflichtauswahl)],1,FALSE)),"nein","ja")</f>
        <v/>
      </c>
    </row>
    <row r="3284">
      <c r="A3284" t="inlineStr">
        <is>
          <t>SA39</t>
        </is>
      </c>
      <c r="B3284" t="inlineStr">
        <is>
          <t>SA38 für Parametertransaktion</t>
        </is>
      </c>
      <c r="C3284" t="inlineStr">
        <is>
          <t>BC</t>
        </is>
      </c>
      <c r="D3284" s="5" t="inlineStr"/>
      <c r="E3284" t="inlineStr"/>
      <c r="F3284">
        <f>IF(ISERROR(VLOOKUP(Transaktionen[[#This Row],[Transaktionen]],BTT[Verwendete Transaktion (Pflichtauswahl)],1,FALSE)),"nein","ja")</f>
        <v/>
      </c>
      <c r="G3284" t="inlineStr">
        <is>
          <t>in neuester Auswertung von Steffen nicht mehr vorhanden</t>
        </is>
      </c>
    </row>
    <row r="3285">
      <c r="A3285" t="inlineStr">
        <is>
          <t>SAAB</t>
        </is>
      </c>
      <c r="B3285" t="inlineStr">
        <is>
          <t>Aktivierbare Checkpoints</t>
        </is>
      </c>
      <c r="C3285" t="inlineStr">
        <is>
          <t>BC</t>
        </is>
      </c>
      <c r="D3285" s="5" t="n">
        <v>286</v>
      </c>
      <c r="E3285" t="inlineStr">
        <is>
          <t>DIALOG</t>
        </is>
      </c>
      <c r="F3285">
        <f>IF(ISERROR(VLOOKUP(Transaktionen[[#This Row],[Transaktionen]],BTT[Verwendete Transaktion (Pflichtauswahl)],1,FALSE)),"nein","ja")</f>
        <v/>
      </c>
    </row>
    <row r="3286">
      <c r="A3286" t="inlineStr">
        <is>
          <t>SADR</t>
        </is>
      </c>
      <c r="B3286" t="inlineStr">
        <is>
          <t>Einstieg Adreßpflege - Gruppe nötig!</t>
        </is>
      </c>
      <c r="C3286" t="inlineStr">
        <is>
          <t>BC</t>
        </is>
      </c>
      <c r="D3286" s="5" t="n">
        <v>5</v>
      </c>
      <c r="E3286" t="inlineStr"/>
      <c r="F3286">
        <f>IF(ISERROR(VLOOKUP(Transaktionen[[#This Row],[Transaktionen]],BTT[Verwendete Transaktion (Pflichtauswahl)],1,FALSE)),"nein","ja")</f>
        <v/>
      </c>
    </row>
    <row r="3287">
      <c r="A3287" t="inlineStr">
        <is>
          <t>SAINT</t>
        </is>
      </c>
      <c r="B3287" t="inlineStr">
        <is>
          <t>Add-On Installation Tool</t>
        </is>
      </c>
      <c r="C3287" t="inlineStr">
        <is>
          <t>BC</t>
        </is>
      </c>
      <c r="D3287" s="5" t="inlineStr"/>
      <c r="E3287" t="inlineStr"/>
      <c r="F3287">
        <f>IF(ISERROR(VLOOKUP(Transaktionen[[#This Row],[Transaktionen]],BTT[Verwendete Transaktion (Pflichtauswahl)],1,FALSE)),"nein","ja")</f>
        <v/>
      </c>
      <c r="G3287" t="inlineStr">
        <is>
          <t>in neuester Auswertung von Steffen nicht mehr vorhanden</t>
        </is>
      </c>
    </row>
    <row r="3288">
      <c r="A3288" t="inlineStr">
        <is>
          <t>SALE</t>
        </is>
      </c>
      <c r="B3288" t="inlineStr">
        <is>
          <t>ALE-Customizing anzeigen</t>
        </is>
      </c>
      <c r="C3288" t="inlineStr">
        <is>
          <t>BC</t>
        </is>
      </c>
      <c r="D3288" s="5" t="n">
        <v>98</v>
      </c>
      <c r="E3288" t="inlineStr"/>
      <c r="F3288">
        <f>IF(ISERROR(VLOOKUP(Transaktionen[[#This Row],[Transaktionen]],BTT[Verwendete Transaktion (Pflichtauswahl)],1,FALSE)),"nein","ja")</f>
        <v/>
      </c>
    </row>
    <row r="3289">
      <c r="A3289" t="inlineStr">
        <is>
          <t>SAR_OBJ_IND_CUS</t>
        </is>
      </c>
      <c r="B3289" t="inlineStr">
        <is>
          <t>Arch.-obj.-übergr. Customizing</t>
        </is>
      </c>
      <c r="C3289" t="inlineStr">
        <is>
          <t>BC</t>
        </is>
      </c>
      <c r="D3289" s="5" t="n">
        <v>11</v>
      </c>
      <c r="E3289" t="inlineStr">
        <is>
          <t>DIALOG</t>
        </is>
      </c>
      <c r="F3289">
        <f>IF(ISERROR(VLOOKUP(Transaktionen[[#This Row],[Transaktionen]],BTT[Verwendete Transaktion (Pflichtauswahl)],1,FALSE)),"nein","ja")</f>
        <v/>
      </c>
    </row>
    <row r="3290">
      <c r="A3290" t="inlineStr">
        <is>
          <t>SARA</t>
        </is>
      </c>
      <c r="B3290" t="inlineStr">
        <is>
          <t>Archivadministration</t>
        </is>
      </c>
      <c r="C3290" t="inlineStr">
        <is>
          <t>BC</t>
        </is>
      </c>
      <c r="D3290" s="5" t="n">
        <v>12046</v>
      </c>
      <c r="E3290" t="inlineStr">
        <is>
          <t>DIALOG</t>
        </is>
      </c>
      <c r="F3290">
        <f>IF(ISERROR(VLOOKUP(Transaktionen[[#This Row],[Transaktionen]],BTT[Verwendete Transaktion (Pflichtauswahl)],1,FALSE)),"nein","ja")</f>
        <v/>
      </c>
    </row>
    <row r="3291">
      <c r="A3291" t="inlineStr">
        <is>
          <t>SARFC</t>
        </is>
      </c>
      <c r="B3291" t="inlineStr">
        <is>
          <t>Server-Ressourcen für async. RFC</t>
        </is>
      </c>
      <c r="C3291" t="inlineStr">
        <is>
          <t>BC</t>
        </is>
      </c>
      <c r="D3291" s="5" t="inlineStr"/>
      <c r="E3291" t="inlineStr"/>
      <c r="F3291">
        <f>IF(ISERROR(VLOOKUP(Transaktionen[[#This Row],[Transaktionen]],BTT[Verwendete Transaktion (Pflichtauswahl)],1,FALSE)),"nein","ja")</f>
        <v/>
      </c>
      <c r="G3291" t="inlineStr">
        <is>
          <t>in neuester Auswertung von Steffen nicht mehr vorhanden</t>
        </is>
      </c>
    </row>
    <row r="3292">
      <c r="A3292" t="inlineStr">
        <is>
          <t>SARI</t>
        </is>
      </c>
      <c r="B3292" t="inlineStr">
        <is>
          <t>Archivinformationssystem</t>
        </is>
      </c>
      <c r="C3292" t="inlineStr">
        <is>
          <t>BC</t>
        </is>
      </c>
      <c r="D3292" s="5" t="n">
        <v>95</v>
      </c>
      <c r="E3292" t="inlineStr">
        <is>
          <t>DIALOG</t>
        </is>
      </c>
      <c r="F3292">
        <f>IF(ISERROR(VLOOKUP(Transaktionen[[#This Row],[Transaktionen]],BTT[Verwendete Transaktion (Pflichtauswahl)],1,FALSE)),"nein","ja")</f>
        <v/>
      </c>
    </row>
    <row r="3293">
      <c r="A3293" t="inlineStr">
        <is>
          <t>SARJ</t>
        </is>
      </c>
      <c r="B3293" t="inlineStr">
        <is>
          <t>Archive Retrieval Configurator</t>
        </is>
      </c>
      <c r="C3293" t="inlineStr">
        <is>
          <t>RE-FX</t>
        </is>
      </c>
      <c r="D3293" s="5" t="n">
        <v>15</v>
      </c>
      <c r="E3293" t="inlineStr">
        <is>
          <t>DIALOG</t>
        </is>
      </c>
      <c r="F3293">
        <f>IF(ISERROR(VLOOKUP(Transaktionen[[#This Row],[Transaktionen]],BTT[Verwendete Transaktion (Pflichtauswahl)],1,FALSE)),"nein","ja")</f>
        <v/>
      </c>
    </row>
    <row r="3294">
      <c r="A3294" t="inlineStr">
        <is>
          <t>SART</t>
        </is>
      </c>
      <c r="B3294" t="inlineStr">
        <is>
          <t>Anzeige Reportingbaum</t>
        </is>
      </c>
      <c r="C3294" t="inlineStr">
        <is>
          <t>FS</t>
        </is>
      </c>
      <c r="D3294" s="5" t="inlineStr"/>
      <c r="E3294" t="inlineStr"/>
      <c r="F3294">
        <f>IF(ISERROR(VLOOKUP(Transaktionen[[#This Row],[Transaktionen]],BTT[Verwendete Transaktion (Pflichtauswahl)],1,FALSE)),"nein","ja")</f>
        <v/>
      </c>
      <c r="G3294" t="inlineStr">
        <is>
          <t>in neuester Auswertung von Steffen nicht mehr vorhanden</t>
        </is>
      </c>
    </row>
    <row r="3295">
      <c r="A3295" t="inlineStr">
        <is>
          <t>SBGRFCCONF</t>
        </is>
      </c>
      <c r="B3295" t="inlineStr">
        <is>
          <t>bgRFC Konfiguration</t>
        </is>
      </c>
      <c r="C3295" t="inlineStr">
        <is>
          <t>BC</t>
        </is>
      </c>
      <c r="D3295" s="5" t="n">
        <v>36</v>
      </c>
      <c r="E3295" t="inlineStr">
        <is>
          <t>DIALOG</t>
        </is>
      </c>
      <c r="F3295">
        <f>IF(ISERROR(VLOOKUP(Transaktionen[[#This Row],[Transaktionen]],BTT[Verwendete Transaktion (Pflichtauswahl)],1,FALSE)),"nein","ja")</f>
        <v/>
      </c>
    </row>
    <row r="3296">
      <c r="A3296" t="inlineStr">
        <is>
          <t>SBIW</t>
        </is>
      </c>
      <c r="B3296" t="inlineStr">
        <is>
          <t>BIW im IMG des OLTP</t>
        </is>
      </c>
      <c r="C3296" t="inlineStr">
        <is>
          <t>BC</t>
        </is>
      </c>
      <c r="D3296" s="5" t="n">
        <v>280</v>
      </c>
      <c r="E3296" t="inlineStr">
        <is>
          <t>DIALOG</t>
        </is>
      </c>
      <c r="F3296">
        <f>IF(ISERROR(VLOOKUP(Transaktionen[[#This Row],[Transaktionen]],BTT[Verwendete Transaktion (Pflichtauswahl)],1,FALSE)),"nein","ja")</f>
        <v/>
      </c>
    </row>
    <row r="3297">
      <c r="A3297" t="inlineStr">
        <is>
          <t>SBWP</t>
        </is>
      </c>
      <c r="B3297" t="inlineStr">
        <is>
          <t>SAP Business Workplace</t>
        </is>
      </c>
      <c r="C3297" t="inlineStr">
        <is>
          <t>BC</t>
        </is>
      </c>
      <c r="D3297" s="5" t="n">
        <v>13384454</v>
      </c>
      <c r="E3297" t="inlineStr">
        <is>
          <t>DIALOG</t>
        </is>
      </c>
      <c r="F3297">
        <f>IF(ISERROR(VLOOKUP(Transaktionen[[#This Row],[Transaktionen]],BTT[Verwendete Transaktion (Pflichtauswahl)],1,FALSE)),"nein","ja")</f>
        <v/>
      </c>
    </row>
    <row r="3298">
      <c r="A3298" t="inlineStr">
        <is>
          <t>SCA4_D</t>
        </is>
      </c>
      <c r="B3298" t="inlineStr">
        <is>
          <t>Nicht direkt ausführbar</t>
        </is>
      </c>
      <c r="C3298" t="inlineStr">
        <is>
          <t>BC</t>
        </is>
      </c>
      <c r="D3298" s="5" t="n">
        <v>61</v>
      </c>
      <c r="E3298" t="inlineStr">
        <is>
          <t>DIALOG</t>
        </is>
      </c>
      <c r="F3298">
        <f>IF(ISERROR(VLOOKUP(Transaktionen[[#This Row],[Transaktionen]],BTT[Verwendete Transaktion (Pflichtauswahl)],1,FALSE)),"nein","ja")</f>
        <v/>
      </c>
    </row>
    <row r="3299">
      <c r="A3299" t="inlineStr">
        <is>
          <t>SCA5_D</t>
        </is>
      </c>
      <c r="B3299" t="inlineStr">
        <is>
          <t>Nicht direkt ausführbar</t>
        </is>
      </c>
      <c r="C3299" t="inlineStr">
        <is>
          <t>BC</t>
        </is>
      </c>
      <c r="D3299" s="5" t="n">
        <v>42</v>
      </c>
      <c r="E3299" t="inlineStr">
        <is>
          <t>DIALOG</t>
        </is>
      </c>
      <c r="F3299">
        <f>IF(ISERROR(VLOOKUP(Transaktionen[[#This Row],[Transaktionen]],BTT[Verwendete Transaktion (Pflichtauswahl)],1,FALSE)),"nein","ja")</f>
        <v/>
      </c>
    </row>
    <row r="3300">
      <c r="A3300" t="inlineStr">
        <is>
          <t>SCA6_D</t>
        </is>
      </c>
      <c r="B3300" t="inlineStr">
        <is>
          <t>Nicht direkt ausführbar</t>
        </is>
      </c>
      <c r="C3300" t="inlineStr">
        <is>
          <t>BC</t>
        </is>
      </c>
      <c r="D3300" s="5" t="n">
        <v>3</v>
      </c>
      <c r="E3300" t="inlineStr">
        <is>
          <t>DIALOG</t>
        </is>
      </c>
      <c r="F3300">
        <f>IF(ISERROR(VLOOKUP(Transaktionen[[#This Row],[Transaktionen]],BTT[Verwendete Transaktion (Pflichtauswahl)],1,FALSE)),"nein","ja")</f>
        <v/>
      </c>
    </row>
    <row r="3301">
      <c r="A3301" t="inlineStr">
        <is>
          <t>SCAL</t>
        </is>
      </c>
      <c r="B3301" t="inlineStr">
        <is>
          <t>Fabrikkalender mit CUA-Oberfläche</t>
        </is>
      </c>
      <c r="C3301" t="inlineStr">
        <is>
          <t>BC</t>
        </is>
      </c>
      <c r="D3301" s="5" t="n">
        <v>42</v>
      </c>
      <c r="E3301" t="inlineStr">
        <is>
          <t>DIALOG</t>
        </is>
      </c>
      <c r="F3301">
        <f>IF(ISERROR(VLOOKUP(Transaktionen[[#This Row],[Transaktionen]],BTT[Verwendete Transaktion (Pflichtauswahl)],1,FALSE)),"nein","ja")</f>
        <v/>
      </c>
    </row>
    <row r="3302">
      <c r="A3302" t="inlineStr">
        <is>
          <t>SCAT</t>
        </is>
      </c>
      <c r="B3302" t="inlineStr">
        <is>
          <t>Computer Aided Testtool</t>
        </is>
      </c>
      <c r="C3302" t="inlineStr">
        <is>
          <t>BC</t>
        </is>
      </c>
      <c r="D3302" s="5" t="n">
        <v>2634</v>
      </c>
      <c r="E3302" t="inlineStr">
        <is>
          <t>DIALOG</t>
        </is>
      </c>
      <c r="F3302">
        <f>IF(ISERROR(VLOOKUP(Transaktionen[[#This Row],[Transaktionen]],BTT[Verwendete Transaktion (Pflichtauswahl)],1,FALSE)),"nein","ja")</f>
        <v/>
      </c>
    </row>
    <row r="3303">
      <c r="A3303" t="inlineStr">
        <is>
          <t>SCC3</t>
        </is>
      </c>
      <c r="B3303" t="inlineStr">
        <is>
          <t>Mandantenkopie Protokoll</t>
        </is>
      </c>
      <c r="C3303" t="inlineStr">
        <is>
          <t>BC</t>
        </is>
      </c>
      <c r="D3303" s="5" t="n">
        <v>96</v>
      </c>
      <c r="E3303" t="inlineStr">
        <is>
          <t>DIALOG</t>
        </is>
      </c>
      <c r="F3303">
        <f>IF(ISERROR(VLOOKUP(Transaktionen[[#This Row],[Transaktionen]],BTT[Verwendete Transaktion (Pflichtauswahl)],1,FALSE)),"nein","ja")</f>
        <v/>
      </c>
    </row>
    <row r="3304">
      <c r="A3304" t="inlineStr">
        <is>
          <t>SCC4</t>
        </is>
      </c>
      <c r="B3304" t="inlineStr">
        <is>
          <t>Mandantenverwaltung</t>
        </is>
      </c>
      <c r="C3304" t="inlineStr">
        <is>
          <t>BC</t>
        </is>
      </c>
      <c r="D3304" s="5" t="n">
        <v>404</v>
      </c>
      <c r="E3304" t="inlineStr">
        <is>
          <t>DIALOG</t>
        </is>
      </c>
      <c r="F3304">
        <f>IF(ISERROR(VLOOKUP(Transaktionen[[#This Row],[Transaktionen]],BTT[Verwendete Transaktion (Pflichtauswahl)],1,FALSE)),"nein","ja")</f>
        <v/>
      </c>
    </row>
    <row r="3305">
      <c r="A3305" t="inlineStr">
        <is>
          <t>SCCL</t>
        </is>
      </c>
      <c r="B3305" t="inlineStr">
        <is>
          <t>Lokale Mandantenkopie</t>
        </is>
      </c>
      <c r="C3305" t="inlineStr">
        <is>
          <t>BC</t>
        </is>
      </c>
      <c r="D3305" s="5" t="inlineStr"/>
      <c r="E3305" t="inlineStr"/>
      <c r="F3305">
        <f>IF(ISERROR(VLOOKUP(Transaktionen[[#This Row],[Transaktionen]],BTT[Verwendete Transaktion (Pflichtauswahl)],1,FALSE)),"nein","ja")</f>
        <v/>
      </c>
      <c r="G3305" t="inlineStr">
        <is>
          <t>in neuester Auswertung von Steffen nicht mehr vorhanden</t>
        </is>
      </c>
    </row>
    <row r="3306">
      <c r="A3306" t="inlineStr">
        <is>
          <t>SCMA</t>
        </is>
      </c>
      <c r="B3306" t="inlineStr">
        <is>
          <t>Schedule Manager: Scheduler</t>
        </is>
      </c>
      <c r="C3306" t="inlineStr">
        <is>
          <t>CA</t>
        </is>
      </c>
      <c r="D3306" s="5" t="inlineStr"/>
      <c r="E3306" t="inlineStr"/>
      <c r="F3306">
        <f>IF(ISERROR(VLOOKUP(Transaktionen[[#This Row],[Transaktionen]],BTT[Verwendete Transaktion (Pflichtauswahl)],1,FALSE)),"nein","ja")</f>
        <v/>
      </c>
      <c r="G3306" t="inlineStr">
        <is>
          <t>in neuester Auswertung von Steffen nicht mehr vorhanden</t>
        </is>
      </c>
    </row>
    <row r="3307">
      <c r="A3307" t="inlineStr">
        <is>
          <t>SCMON</t>
        </is>
      </c>
      <c r="B3307" t="inlineStr"/>
      <c r="C3307" t="inlineStr">
        <is>
          <t>BC</t>
        </is>
      </c>
      <c r="D3307" s="5" t="n">
        <v>720</v>
      </c>
      <c r="E3307" t="inlineStr">
        <is>
          <t>DIALOG</t>
        </is>
      </c>
      <c r="F3307">
        <f>IF(ISERROR(VLOOKUP(Transaktionen[[#This Row],[Transaktionen]],BTT[Verwendete Transaktion (Pflichtauswahl)],1,FALSE)),"nein","ja")</f>
        <v/>
      </c>
    </row>
    <row r="3308">
      <c r="A3308" t="inlineStr">
        <is>
          <t>SCOT</t>
        </is>
      </c>
      <c r="B3308" t="inlineStr">
        <is>
          <t>SAPconnect - Administration</t>
        </is>
      </c>
      <c r="C3308" t="inlineStr">
        <is>
          <t>BC</t>
        </is>
      </c>
      <c r="D3308" s="5" t="n">
        <v>1132</v>
      </c>
      <c r="E3308" t="inlineStr">
        <is>
          <t>DIALOG</t>
        </is>
      </c>
      <c r="F3308">
        <f>IF(ISERROR(VLOOKUP(Transaktionen[[#This Row],[Transaktionen]],BTT[Verwendete Transaktion (Pflichtauswahl)],1,FALSE)),"nein","ja")</f>
        <v/>
      </c>
    </row>
    <row r="3309">
      <c r="A3309" t="inlineStr">
        <is>
          <t>SCPR3</t>
        </is>
      </c>
      <c r="B3309" t="inlineStr">
        <is>
          <t>Anzeige und Pflege von BC-Sets</t>
        </is>
      </c>
      <c r="C3309" t="inlineStr">
        <is>
          <t>BC</t>
        </is>
      </c>
      <c r="D3309" s="5" t="inlineStr"/>
      <c r="E3309" t="inlineStr"/>
      <c r="F3309">
        <f>IF(ISERROR(VLOOKUP(Transaktionen[[#This Row],[Transaktionen]],BTT[Verwendete Transaktion (Pflichtauswahl)],1,FALSE)),"nein","ja")</f>
        <v/>
      </c>
      <c r="G3309" t="inlineStr">
        <is>
          <t>in neuester Auswertung von Steffen nicht mehr vorhanden</t>
        </is>
      </c>
    </row>
    <row r="3310">
      <c r="A3310" t="inlineStr">
        <is>
          <t>SCRM</t>
        </is>
      </c>
      <c r="B3310" t="inlineStr">
        <is>
          <t>CRM-relevantes IMG im PlugIn des R/3</t>
        </is>
      </c>
      <c r="C3310" t="inlineStr">
        <is>
          <t>BC</t>
        </is>
      </c>
      <c r="D3310" s="5" t="n">
        <v>80</v>
      </c>
      <c r="E3310" t="inlineStr"/>
      <c r="F3310">
        <f>IF(ISERROR(VLOOKUP(Transaktionen[[#This Row],[Transaktionen]],BTT[Verwendete Transaktion (Pflichtauswahl)],1,FALSE)),"nein","ja")</f>
        <v/>
      </c>
    </row>
    <row r="3311">
      <c r="A3311" t="inlineStr">
        <is>
          <t>SCTS_RSWBO004</t>
        </is>
      </c>
      <c r="B3311" t="inlineStr">
        <is>
          <t>Systemänderbarkeit</t>
        </is>
      </c>
      <c r="C3311" t="inlineStr">
        <is>
          <t>BC</t>
        </is>
      </c>
      <c r="D3311" s="5" t="inlineStr"/>
      <c r="E3311" t="inlineStr"/>
      <c r="F3311">
        <f>IF(ISERROR(VLOOKUP(Transaktionen[[#This Row],[Transaktionen]],BTT[Verwendete Transaktion (Pflichtauswahl)],1,FALSE)),"nein","ja")</f>
        <v/>
      </c>
      <c r="G3311" t="inlineStr">
        <is>
          <t>in neuester Auswertung von Steffen nicht mehr vorhanden</t>
        </is>
      </c>
    </row>
    <row r="3312">
      <c r="A3312" t="inlineStr">
        <is>
          <t>SCU3</t>
        </is>
      </c>
      <c r="B3312" t="inlineStr">
        <is>
          <t>Tabellenhistorie</t>
        </is>
      </c>
      <c r="C3312" t="inlineStr">
        <is>
          <t>BC</t>
        </is>
      </c>
      <c r="D3312" s="5" t="n">
        <v>168</v>
      </c>
      <c r="E3312" t="inlineStr">
        <is>
          <t>DIALOG</t>
        </is>
      </c>
      <c r="F3312">
        <f>IF(ISERROR(VLOOKUP(Transaktionen[[#This Row],[Transaktionen]],BTT[Verwendete Transaktion (Pflichtauswahl)],1,FALSE)),"nein","ja")</f>
        <v/>
      </c>
    </row>
    <row r="3313">
      <c r="A3313" t="inlineStr">
        <is>
          <t>SCUA</t>
        </is>
      </c>
      <c r="B3313" t="inlineStr">
        <is>
          <t>Zentrale Benutzerverwaltung</t>
        </is>
      </c>
      <c r="C3313" t="inlineStr">
        <is>
          <t>BC</t>
        </is>
      </c>
      <c r="D3313" s="5" t="inlineStr"/>
      <c r="E3313" t="inlineStr"/>
      <c r="F3313">
        <f>IF(ISERROR(VLOOKUP(Transaktionen[[#This Row],[Transaktionen]],BTT[Verwendete Transaktion (Pflichtauswahl)],1,FALSE)),"nein","ja")</f>
        <v/>
      </c>
      <c r="G3313" t="inlineStr">
        <is>
          <t>in neuester Auswertung von Steffen nicht mehr vorhanden</t>
        </is>
      </c>
    </row>
    <row r="3314">
      <c r="A3314" t="inlineStr">
        <is>
          <t>SCUG</t>
        </is>
      </c>
      <c r="B3314" t="inlineStr">
        <is>
          <t>Benutzerübernahme</t>
        </is>
      </c>
      <c r="C3314" t="inlineStr">
        <is>
          <t>BC</t>
        </is>
      </c>
      <c r="D3314" s="5" t="inlineStr"/>
      <c r="E3314" t="inlineStr"/>
      <c r="F3314">
        <f>IF(ISERROR(VLOOKUP(Transaktionen[[#This Row],[Transaktionen]],BTT[Verwendete Transaktion (Pflichtauswahl)],1,FALSE)),"nein","ja")</f>
        <v/>
      </c>
      <c r="G3314" t="inlineStr">
        <is>
          <t>in neuester Auswertung von Steffen nicht mehr vorhanden</t>
        </is>
      </c>
    </row>
    <row r="3315">
      <c r="A3315" t="inlineStr">
        <is>
          <t>SCUL</t>
        </is>
      </c>
      <c r="B3315" t="inlineStr">
        <is>
          <t>Protokolle Zentrales Benutzermang.</t>
        </is>
      </c>
      <c r="C3315" t="inlineStr">
        <is>
          <t>BC</t>
        </is>
      </c>
      <c r="D3315" s="5" t="inlineStr"/>
      <c r="E3315" t="inlineStr"/>
      <c r="F3315">
        <f>IF(ISERROR(VLOOKUP(Transaktionen[[#This Row],[Transaktionen]],BTT[Verwendete Transaktion (Pflichtauswahl)],1,FALSE)),"nein","ja")</f>
        <v/>
      </c>
      <c r="G3315" t="inlineStr">
        <is>
          <t>in neuester Auswertung von Steffen nicht mehr vorhanden</t>
        </is>
      </c>
    </row>
    <row r="3316">
      <c r="A3316" t="inlineStr">
        <is>
          <t>SCUM</t>
        </is>
      </c>
      <c r="B3316" t="inlineStr">
        <is>
          <t>Zentrale Benutzerverwaltung</t>
        </is>
      </c>
      <c r="C3316" t="inlineStr">
        <is>
          <t>BC</t>
        </is>
      </c>
      <c r="D3316" s="5" t="inlineStr"/>
      <c r="E3316" t="inlineStr"/>
      <c r="F3316">
        <f>IF(ISERROR(VLOOKUP(Transaktionen[[#This Row],[Transaktionen]],BTT[Verwendete Transaktion (Pflichtauswahl)],1,FALSE)),"nein","ja")</f>
        <v/>
      </c>
      <c r="G3316" t="inlineStr">
        <is>
          <t>in neuester Auswertung von Steffen nicht mehr vorhanden</t>
        </is>
      </c>
    </row>
    <row r="3317">
      <c r="A3317" t="inlineStr">
        <is>
          <t>SDCCN</t>
        </is>
      </c>
      <c r="B3317" t="inlineStr">
        <is>
          <t>Service Data Control Center</t>
        </is>
      </c>
      <c r="C3317" t="inlineStr">
        <is>
          <t>SV</t>
        </is>
      </c>
      <c r="D3317" s="5" t="inlineStr"/>
      <c r="E3317" t="inlineStr"/>
      <c r="F3317">
        <f>IF(ISERROR(VLOOKUP(Transaktionen[[#This Row],[Transaktionen]],BTT[Verwendete Transaktion (Pflichtauswahl)],1,FALSE)),"nein","ja")</f>
        <v/>
      </c>
      <c r="G3317" t="inlineStr">
        <is>
          <t>in neuester Auswertung von Steffen nicht mehr vorhanden</t>
        </is>
      </c>
    </row>
    <row r="3318">
      <c r="A3318" t="inlineStr">
        <is>
          <t>SDQ1</t>
        </is>
      </c>
      <c r="B3318" t="inlineStr">
        <is>
          <t>Ablaufende Angebote</t>
        </is>
      </c>
      <c r="C3318" t="inlineStr">
        <is>
          <t>SD</t>
        </is>
      </c>
      <c r="D3318" s="5" t="n">
        <v>2</v>
      </c>
      <c r="E3318" t="inlineStr"/>
      <c r="F3318">
        <f>IF(ISERROR(VLOOKUP(Transaktionen[[#This Row],[Transaktionen]],BTT[Verwendete Transaktion (Pflichtauswahl)],1,FALSE)),"nein","ja")</f>
        <v/>
      </c>
    </row>
    <row r="3319">
      <c r="A3319" t="inlineStr">
        <is>
          <t>SDV</t>
        </is>
      </c>
      <c r="B3319" t="inlineStr">
        <is>
          <t>Dokumentbetrachter</t>
        </is>
      </c>
      <c r="C3319" t="inlineStr">
        <is>
          <t>BC</t>
        </is>
      </c>
      <c r="D3319" s="5" t="n">
        <v>2512008</v>
      </c>
      <c r="E3319" t="inlineStr">
        <is>
          <t>DIALOG</t>
        </is>
      </c>
      <c r="F3319">
        <f>IF(ISERROR(VLOOKUP(Transaktionen[[#This Row],[Transaktionen]],BTT[Verwendete Transaktion (Pflichtauswahl)],1,FALSE)),"nein","ja")</f>
        <v/>
      </c>
    </row>
    <row r="3320">
      <c r="A3320" t="inlineStr">
        <is>
          <t>SE01</t>
        </is>
      </c>
      <c r="B3320" t="inlineStr">
        <is>
          <t>Transport Organizer (Erw. Sicht)</t>
        </is>
      </c>
      <c r="C3320" t="inlineStr">
        <is>
          <t>BC</t>
        </is>
      </c>
      <c r="D3320" s="5" t="n">
        <v>7150</v>
      </c>
      <c r="E3320" t="inlineStr">
        <is>
          <t>DIALOG</t>
        </is>
      </c>
      <c r="F3320">
        <f>IF(ISERROR(VLOOKUP(Transaktionen[[#This Row],[Transaktionen]],BTT[Verwendete Transaktion (Pflichtauswahl)],1,FALSE)),"nein","ja")</f>
        <v/>
      </c>
    </row>
    <row r="3321">
      <c r="A3321" t="inlineStr">
        <is>
          <t>SE03</t>
        </is>
      </c>
      <c r="B3321" t="inlineStr">
        <is>
          <t>Transport Organizer Tools</t>
        </is>
      </c>
      <c r="C3321" t="inlineStr">
        <is>
          <t>BC</t>
        </is>
      </c>
      <c r="D3321" s="5" t="n">
        <v>58</v>
      </c>
      <c r="E3321" t="inlineStr">
        <is>
          <t>DIALOG</t>
        </is>
      </c>
      <c r="F3321">
        <f>IF(ISERROR(VLOOKUP(Transaktionen[[#This Row],[Transaktionen]],BTT[Verwendete Transaktion (Pflichtauswahl)],1,FALSE)),"nein","ja")</f>
        <v/>
      </c>
    </row>
    <row r="3322">
      <c r="A3322" t="inlineStr">
        <is>
          <t>SE06</t>
        </is>
      </c>
      <c r="B3322" t="inlineStr">
        <is>
          <t>Einrichten Transport Organizer</t>
        </is>
      </c>
      <c r="C3322" t="inlineStr">
        <is>
          <t>BC</t>
        </is>
      </c>
      <c r="D3322" s="5" t="inlineStr"/>
      <c r="E3322" t="inlineStr"/>
      <c r="F3322">
        <f>IF(ISERROR(VLOOKUP(Transaktionen[[#This Row],[Transaktionen]],BTT[Verwendete Transaktion (Pflichtauswahl)],1,FALSE)),"nein","ja")</f>
        <v/>
      </c>
      <c r="G3322" t="inlineStr">
        <is>
          <t>in neuester Auswertung von Steffen nicht mehr vorhanden</t>
        </is>
      </c>
    </row>
    <row r="3323">
      <c r="A3323" t="inlineStr">
        <is>
          <t>SE09</t>
        </is>
      </c>
      <c r="B3323" t="inlineStr">
        <is>
          <t>Transport Organizer</t>
        </is>
      </c>
      <c r="C3323" t="inlineStr">
        <is>
          <t>BC</t>
        </is>
      </c>
      <c r="D3323" s="5" t="n">
        <v>6</v>
      </c>
      <c r="E3323" t="inlineStr"/>
      <c r="F3323">
        <f>IF(ISERROR(VLOOKUP(Transaktionen[[#This Row],[Transaktionen]],BTT[Verwendete Transaktion (Pflichtauswahl)],1,FALSE)),"nein","ja")</f>
        <v/>
      </c>
    </row>
    <row r="3324">
      <c r="A3324" t="inlineStr">
        <is>
          <t>SE10</t>
        </is>
      </c>
      <c r="B3324" t="inlineStr">
        <is>
          <t>Transport Organizer</t>
        </is>
      </c>
      <c r="C3324" t="inlineStr">
        <is>
          <t>BC</t>
        </is>
      </c>
      <c r="D3324" s="5" t="n">
        <v>14516</v>
      </c>
      <c r="E3324" t="inlineStr">
        <is>
          <t>DIALOG</t>
        </is>
      </c>
      <c r="F3324">
        <f>IF(ISERROR(VLOOKUP(Transaktionen[[#This Row],[Transaktionen]],BTT[Verwendete Transaktion (Pflichtauswahl)],1,FALSE)),"nein","ja")</f>
        <v/>
      </c>
    </row>
    <row r="3325">
      <c r="A3325" t="inlineStr">
        <is>
          <t>SE11</t>
        </is>
      </c>
      <c r="B3325" t="inlineStr">
        <is>
          <t>ABAP Dictionary Pflege</t>
        </is>
      </c>
      <c r="C3325" t="inlineStr">
        <is>
          <t>FI</t>
        </is>
      </c>
      <c r="D3325" s="5" t="n">
        <v>67431</v>
      </c>
      <c r="E3325" t="inlineStr">
        <is>
          <t>DIALOG</t>
        </is>
      </c>
      <c r="F3325">
        <f>IF(ISERROR(VLOOKUP(Transaktionen[[#This Row],[Transaktionen]],BTT[Verwendete Transaktion (Pflichtauswahl)],1,FALSE)),"nein","ja")</f>
        <v/>
      </c>
    </row>
    <row r="3326">
      <c r="A3326" t="inlineStr">
        <is>
          <t>SE13</t>
        </is>
      </c>
      <c r="B3326" t="inlineStr">
        <is>
          <t>Speicher-Param. für Tabellen pflegen</t>
        </is>
      </c>
      <c r="C3326" t="inlineStr">
        <is>
          <t>BC</t>
        </is>
      </c>
      <c r="D3326" s="5" t="n">
        <v>57</v>
      </c>
      <c r="E3326" t="inlineStr">
        <is>
          <t>DIALOG</t>
        </is>
      </c>
      <c r="F3326">
        <f>IF(ISERROR(VLOOKUP(Transaktionen[[#This Row],[Transaktionen]],BTT[Verwendete Transaktion (Pflichtauswahl)],1,FALSE)),"nein","ja")</f>
        <v/>
      </c>
    </row>
    <row r="3327">
      <c r="A3327" t="inlineStr">
        <is>
          <t>SE14</t>
        </is>
      </c>
      <c r="B3327" t="inlineStr">
        <is>
          <t>Utilities für Dictionary-Tabellen</t>
        </is>
      </c>
      <c r="C3327" t="inlineStr">
        <is>
          <t>BC</t>
        </is>
      </c>
      <c r="D3327" s="5" t="inlineStr"/>
      <c r="E3327" t="inlineStr"/>
      <c r="F3327">
        <f>IF(ISERROR(VLOOKUP(Transaktionen[[#This Row],[Transaktionen]],BTT[Verwendete Transaktion (Pflichtauswahl)],1,FALSE)),"nein","ja")</f>
        <v/>
      </c>
      <c r="G3327" t="inlineStr">
        <is>
          <t>in neuester Auswertung von Steffen nicht mehr vorhanden</t>
        </is>
      </c>
    </row>
    <row r="3328">
      <c r="A3328" t="inlineStr">
        <is>
          <t>SE16</t>
        </is>
      </c>
      <c r="B3328" t="inlineStr">
        <is>
          <t>Data Browser</t>
        </is>
      </c>
      <c r="C3328" t="inlineStr">
        <is>
          <t>BC</t>
        </is>
      </c>
      <c r="D3328" s="5" t="n">
        <v>380960</v>
      </c>
      <c r="E3328" t="inlineStr">
        <is>
          <t>DIALOG</t>
        </is>
      </c>
      <c r="F3328">
        <f>IF(ISERROR(VLOOKUP(Transaktionen[[#This Row],[Transaktionen]],BTT[Verwendete Transaktion (Pflichtauswahl)],1,FALSE)),"nein","ja")</f>
        <v/>
      </c>
    </row>
    <row r="3329">
      <c r="A3329" t="inlineStr">
        <is>
          <t>SE16_ANEK</t>
        </is>
      </c>
      <c r="B3329" t="inlineStr">
        <is>
          <t>Data Browser ANEK</t>
        </is>
      </c>
      <c r="C3329" t="inlineStr">
        <is>
          <t>BC</t>
        </is>
      </c>
      <c r="D3329" s="5" t="n">
        <v>1</v>
      </c>
      <c r="E3329" t="inlineStr">
        <is>
          <t>DIALOG</t>
        </is>
      </c>
      <c r="F3329">
        <f>IF(ISERROR(VLOOKUP(Transaktionen[[#This Row],[Transaktionen]],BTT[Verwendete Transaktion (Pflichtauswahl)],1,FALSE)),"nein","ja")</f>
        <v/>
      </c>
    </row>
    <row r="3330">
      <c r="A3330" t="inlineStr">
        <is>
          <t>SE16H</t>
        </is>
      </c>
      <c r="B3330" t="inlineStr">
        <is>
          <t>Allgemeine Tabellenanzeige</t>
        </is>
      </c>
      <c r="C3330" t="inlineStr">
        <is>
          <t>CO</t>
        </is>
      </c>
      <c r="D3330" s="5" t="n">
        <v>144</v>
      </c>
      <c r="E3330" t="inlineStr">
        <is>
          <t>DIALOG</t>
        </is>
      </c>
      <c r="F3330">
        <f>IF(ISERROR(VLOOKUP(Transaktionen[[#This Row],[Transaktionen]],BTT[Verwendete Transaktion (Pflichtauswahl)],1,FALSE)),"nein","ja")</f>
        <v/>
      </c>
    </row>
    <row r="3331">
      <c r="A3331" t="inlineStr">
        <is>
          <t>SE16N</t>
        </is>
      </c>
      <c r="B3331" t="inlineStr">
        <is>
          <t>Allgemeine Tabellenanzeige</t>
        </is>
      </c>
      <c r="C3331" t="inlineStr">
        <is>
          <t>CO</t>
        </is>
      </c>
      <c r="D3331" s="5" t="n">
        <v>32234</v>
      </c>
      <c r="E3331" t="inlineStr">
        <is>
          <t>DIALOG</t>
        </is>
      </c>
      <c r="F3331">
        <f>IF(ISERROR(VLOOKUP(Transaktionen[[#This Row],[Transaktionen]],BTT[Verwendete Transaktion (Pflichtauswahl)],1,FALSE)),"nein","ja")</f>
        <v/>
      </c>
    </row>
    <row r="3332">
      <c r="A3332" t="inlineStr">
        <is>
          <t>SE17</t>
        </is>
      </c>
      <c r="B3332" t="inlineStr">
        <is>
          <t>Allgemeine Tabellenanzeige</t>
        </is>
      </c>
      <c r="C3332" t="inlineStr">
        <is>
          <t>BC</t>
        </is>
      </c>
      <c r="D3332" s="5" t="n">
        <v>3455</v>
      </c>
      <c r="E3332" t="inlineStr">
        <is>
          <t>DIALOG</t>
        </is>
      </c>
      <c r="F3332">
        <f>IF(ISERROR(VLOOKUP(Transaktionen[[#This Row],[Transaktionen]],BTT[Verwendete Transaktion (Pflichtauswahl)],1,FALSE)),"nein","ja")</f>
        <v/>
      </c>
    </row>
    <row r="3333">
      <c r="A3333" t="inlineStr">
        <is>
          <t>SE18</t>
        </is>
      </c>
      <c r="B3333" t="inlineStr">
        <is>
          <t>BAdI-Builder - Definitionen</t>
        </is>
      </c>
      <c r="C3333" t="inlineStr">
        <is>
          <t>BC</t>
        </is>
      </c>
      <c r="D3333" s="5" t="n">
        <v>786</v>
      </c>
      <c r="E3333" t="inlineStr">
        <is>
          <t>DIALOG</t>
        </is>
      </c>
      <c r="F3333">
        <f>IF(ISERROR(VLOOKUP(Transaktionen[[#This Row],[Transaktionen]],BTT[Verwendete Transaktion (Pflichtauswahl)],1,FALSE)),"nein","ja")</f>
        <v/>
      </c>
    </row>
    <row r="3334">
      <c r="A3334" t="inlineStr">
        <is>
          <t>SE19</t>
        </is>
      </c>
      <c r="B3334" t="inlineStr">
        <is>
          <t>BAdI-Builder - Implementierungen</t>
        </is>
      </c>
      <c r="C3334" t="inlineStr">
        <is>
          <t>BC</t>
        </is>
      </c>
      <c r="D3334" s="5" t="n">
        <v>126</v>
      </c>
      <c r="E3334" t="inlineStr">
        <is>
          <t>DIALOG</t>
        </is>
      </c>
      <c r="F3334">
        <f>IF(ISERROR(VLOOKUP(Transaktionen[[#This Row],[Transaktionen]],BTT[Verwendete Transaktion (Pflichtauswahl)],1,FALSE)),"nein","ja")</f>
        <v/>
      </c>
    </row>
    <row r="3335">
      <c r="A3335" t="inlineStr">
        <is>
          <t>SE20</t>
        </is>
      </c>
      <c r="B3335" t="inlineStr">
        <is>
          <t>Enhancements</t>
        </is>
      </c>
      <c r="C3335" t="inlineStr">
        <is>
          <t>BC</t>
        </is>
      </c>
      <c r="D3335" s="5" t="inlineStr"/>
      <c r="E3335" t="inlineStr"/>
      <c r="F3335">
        <f>IF(ISERROR(VLOOKUP(Transaktionen[[#This Row],[Transaktionen]],BTT[Verwendete Transaktion (Pflichtauswahl)],1,FALSE)),"nein","ja")</f>
        <v/>
      </c>
      <c r="G3335" t="inlineStr">
        <is>
          <t>in neuester Auswertung von Steffen nicht mehr vorhanden</t>
        </is>
      </c>
    </row>
    <row r="3336">
      <c r="A3336" t="inlineStr">
        <is>
          <t>SE24</t>
        </is>
      </c>
      <c r="B3336" t="inlineStr">
        <is>
          <t>ABAP Class Builder</t>
        </is>
      </c>
      <c r="C3336" t="inlineStr">
        <is>
          <t>BC</t>
        </is>
      </c>
      <c r="D3336" s="5" t="n">
        <v>50</v>
      </c>
      <c r="E3336" t="inlineStr">
        <is>
          <t>DIALOG</t>
        </is>
      </c>
      <c r="F3336">
        <f>IF(ISERROR(VLOOKUP(Transaktionen[[#This Row],[Transaktionen]],BTT[Verwendete Transaktion (Pflichtauswahl)],1,FALSE)),"nein","ja")</f>
        <v/>
      </c>
    </row>
    <row r="3337">
      <c r="A3337" t="inlineStr">
        <is>
          <t>SE30</t>
        </is>
      </c>
      <c r="B3337" t="inlineStr">
        <is>
          <t>ABAP Objects Laufzeitanalyse</t>
        </is>
      </c>
      <c r="C3337" t="inlineStr">
        <is>
          <t>BC</t>
        </is>
      </c>
      <c r="D3337" s="5" t="inlineStr"/>
      <c r="E3337" t="inlineStr"/>
      <c r="F3337">
        <f>IF(ISERROR(VLOOKUP(Transaktionen[[#This Row],[Transaktionen]],BTT[Verwendete Transaktion (Pflichtauswahl)],1,FALSE)),"nein","ja")</f>
        <v/>
      </c>
      <c r="G3337" t="inlineStr">
        <is>
          <t>in neuester Auswertung von Steffen nicht mehr vorhanden</t>
        </is>
      </c>
    </row>
    <row r="3338">
      <c r="A3338" t="inlineStr">
        <is>
          <t>SE30_OLD</t>
        </is>
      </c>
      <c r="B3338" t="inlineStr">
        <is>
          <t>ABAP Objects Laufzeitanalyse</t>
        </is>
      </c>
      <c r="C3338" t="inlineStr">
        <is>
          <t>BC</t>
        </is>
      </c>
      <c r="D3338" s="5" t="inlineStr"/>
      <c r="E3338" t="inlineStr"/>
      <c r="F3338">
        <f>IF(ISERROR(VLOOKUP(Transaktionen[[#This Row],[Transaktionen]],BTT[Verwendete Transaktion (Pflichtauswahl)],1,FALSE)),"nein","ja")</f>
        <v/>
      </c>
      <c r="G3338" t="inlineStr">
        <is>
          <t>in neuester Auswertung von Steffen nicht mehr vorhanden</t>
        </is>
      </c>
    </row>
    <row r="3339">
      <c r="A3339" t="inlineStr">
        <is>
          <t>SE36</t>
        </is>
      </c>
      <c r="B3339" t="inlineStr">
        <is>
          <t>Logical Database Builder</t>
        </is>
      </c>
      <c r="C3339" t="inlineStr">
        <is>
          <t>BC</t>
        </is>
      </c>
      <c r="D3339" s="5" t="n">
        <v>20</v>
      </c>
      <c r="E3339" t="inlineStr"/>
      <c r="F3339">
        <f>IF(ISERROR(VLOOKUP(Transaktionen[[#This Row],[Transaktionen]],BTT[Verwendete Transaktion (Pflichtauswahl)],1,FALSE)),"nein","ja")</f>
        <v/>
      </c>
    </row>
    <row r="3340">
      <c r="A3340" t="inlineStr">
        <is>
          <t>SE37</t>
        </is>
      </c>
      <c r="B3340" t="inlineStr">
        <is>
          <t>ABAP Funktionsbausteine</t>
        </is>
      </c>
      <c r="C3340" t="inlineStr">
        <is>
          <t>BC</t>
        </is>
      </c>
      <c r="D3340" s="5" t="n">
        <v>14527</v>
      </c>
      <c r="E3340" t="inlineStr">
        <is>
          <t>DIALOG</t>
        </is>
      </c>
      <c r="F3340">
        <f>IF(ISERROR(VLOOKUP(Transaktionen[[#This Row],[Transaktionen]],BTT[Verwendete Transaktion (Pflichtauswahl)],1,FALSE)),"nein","ja")</f>
        <v/>
      </c>
    </row>
    <row r="3341">
      <c r="A3341" t="inlineStr">
        <is>
          <t>SE38</t>
        </is>
      </c>
      <c r="B3341" t="inlineStr">
        <is>
          <t>ABAP Editor</t>
        </is>
      </c>
      <c r="C3341" t="inlineStr">
        <is>
          <t>BC</t>
        </is>
      </c>
      <c r="D3341" s="5" t="n">
        <v>74672</v>
      </c>
      <c r="E3341" t="inlineStr">
        <is>
          <t>DIALOG</t>
        </is>
      </c>
      <c r="F3341">
        <f>IF(ISERROR(VLOOKUP(Transaktionen[[#This Row],[Transaktionen]],BTT[Verwendete Transaktion (Pflichtauswahl)],1,FALSE)),"nein","ja")</f>
        <v/>
      </c>
    </row>
    <row r="3342">
      <c r="A3342" t="inlineStr">
        <is>
          <t>SE43</t>
        </is>
      </c>
      <c r="B3342" t="inlineStr">
        <is>
          <t>Bereichsmenüpflege</t>
        </is>
      </c>
      <c r="C3342" t="inlineStr">
        <is>
          <t>BC</t>
        </is>
      </c>
      <c r="D3342" s="5" t="inlineStr"/>
      <c r="E3342" t="inlineStr"/>
      <c r="F3342">
        <f>IF(ISERROR(VLOOKUP(Transaktionen[[#This Row],[Transaktionen]],BTT[Verwendete Transaktion (Pflichtauswahl)],1,FALSE)),"nein","ja")</f>
        <v/>
      </c>
      <c r="G3342" t="inlineStr">
        <is>
          <t>in neuester Auswertung von Steffen nicht mehr vorhanden</t>
        </is>
      </c>
    </row>
    <row r="3343">
      <c r="A3343" t="inlineStr">
        <is>
          <t>SE43N</t>
        </is>
      </c>
      <c r="B3343" t="inlineStr">
        <is>
          <t>Pflege der Bereichsmenüs</t>
        </is>
      </c>
      <c r="C3343" t="inlineStr">
        <is>
          <t>BC</t>
        </is>
      </c>
      <c r="D3343" s="5" t="inlineStr"/>
      <c r="E3343" t="inlineStr"/>
      <c r="F3343">
        <f>IF(ISERROR(VLOOKUP(Transaktionen[[#This Row],[Transaktionen]],BTT[Verwendete Transaktion (Pflichtauswahl)],1,FALSE)),"nein","ja")</f>
        <v/>
      </c>
      <c r="G3343" t="inlineStr">
        <is>
          <t>in neuester Auswertung von Steffen nicht mehr vorhanden</t>
        </is>
      </c>
    </row>
    <row r="3344">
      <c r="A3344" t="inlineStr">
        <is>
          <t>SE54</t>
        </is>
      </c>
      <c r="B3344" t="inlineStr">
        <is>
          <t>Generierung Tabellensicht</t>
        </is>
      </c>
      <c r="C3344" t="inlineStr">
        <is>
          <t>BC</t>
        </is>
      </c>
      <c r="D3344" s="5" t="inlineStr"/>
      <c r="E3344" t="inlineStr"/>
      <c r="F3344">
        <f>IF(ISERROR(VLOOKUP(Transaktionen[[#This Row],[Transaktionen]],BTT[Verwendete Transaktion (Pflichtauswahl)],1,FALSE)),"nein","ja")</f>
        <v/>
      </c>
      <c r="G3344" t="inlineStr">
        <is>
          <t>in neuester Auswertung von Steffen nicht mehr vorhanden</t>
        </is>
      </c>
    </row>
    <row r="3345">
      <c r="A3345" t="inlineStr">
        <is>
          <t>SE61</t>
        </is>
      </c>
      <c r="B3345" t="inlineStr">
        <is>
          <t>SAP Dokumentation</t>
        </is>
      </c>
      <c r="C3345" t="inlineStr">
        <is>
          <t>BC</t>
        </is>
      </c>
      <c r="D3345" s="5" t="n">
        <v>56</v>
      </c>
      <c r="E3345" t="inlineStr">
        <is>
          <t>DIALOG</t>
        </is>
      </c>
      <c r="F3345">
        <f>IF(ISERROR(VLOOKUP(Transaktionen[[#This Row],[Transaktionen]],BTT[Verwendete Transaktion (Pflichtauswahl)],1,FALSE)),"nein","ja")</f>
        <v/>
      </c>
    </row>
    <row r="3346">
      <c r="A3346" t="inlineStr">
        <is>
          <t>SE63</t>
        </is>
      </c>
      <c r="B3346" t="inlineStr">
        <is>
          <t>Übersetzungseditor</t>
        </is>
      </c>
      <c r="C3346" t="inlineStr">
        <is>
          <t>BC</t>
        </is>
      </c>
      <c r="D3346" s="5" t="inlineStr"/>
      <c r="E3346" t="inlineStr"/>
      <c r="F3346">
        <f>IF(ISERROR(VLOOKUP(Transaktionen[[#This Row],[Transaktionen]],BTT[Verwendete Transaktion (Pflichtauswahl)],1,FALSE)),"nein","ja")</f>
        <v/>
      </c>
      <c r="G3346" t="inlineStr">
        <is>
          <t>in neuester Auswertung von Steffen nicht mehr vorhanden</t>
        </is>
      </c>
    </row>
    <row r="3347">
      <c r="A3347" t="inlineStr">
        <is>
          <t>SE71</t>
        </is>
      </c>
      <c r="B3347" t="inlineStr">
        <is>
          <t>SAPscript Formular</t>
        </is>
      </c>
      <c r="C3347" t="inlineStr">
        <is>
          <t>BC</t>
        </is>
      </c>
      <c r="D3347" s="5" t="n">
        <v>876</v>
      </c>
      <c r="E3347" t="inlineStr">
        <is>
          <t>DIALOG</t>
        </is>
      </c>
      <c r="F3347">
        <f>IF(ISERROR(VLOOKUP(Transaktionen[[#This Row],[Transaktionen]],BTT[Verwendete Transaktion (Pflichtauswahl)],1,FALSE)),"nein","ja")</f>
        <v/>
      </c>
    </row>
    <row r="3348">
      <c r="A3348" t="inlineStr">
        <is>
          <t>SE73</t>
        </is>
      </c>
      <c r="B3348" t="inlineStr">
        <is>
          <t>SAPscript Fontpflege</t>
        </is>
      </c>
      <c r="C3348" t="inlineStr">
        <is>
          <t>BC</t>
        </is>
      </c>
      <c r="D3348" s="5" t="inlineStr"/>
      <c r="E3348" t="inlineStr"/>
      <c r="F3348">
        <f>IF(ISERROR(VLOOKUP(Transaktionen[[#This Row],[Transaktionen]],BTT[Verwendete Transaktion (Pflichtauswahl)],1,FALSE)),"nein","ja")</f>
        <v/>
      </c>
      <c r="G3348" t="inlineStr">
        <is>
          <t>in neuester Auswertung von Steffen nicht mehr vorhanden</t>
        </is>
      </c>
    </row>
    <row r="3349">
      <c r="A3349" t="inlineStr">
        <is>
          <t>SE78</t>
        </is>
      </c>
      <c r="B3349" t="inlineStr">
        <is>
          <t>Verwaltung  von Formulargrafiken</t>
        </is>
      </c>
      <c r="C3349" t="inlineStr">
        <is>
          <t>BC</t>
        </is>
      </c>
      <c r="D3349" s="5" t="inlineStr"/>
      <c r="E3349" t="inlineStr"/>
      <c r="F3349">
        <f>IF(ISERROR(VLOOKUP(Transaktionen[[#This Row],[Transaktionen]],BTT[Verwendete Transaktion (Pflichtauswahl)],1,FALSE)),"nein","ja")</f>
        <v/>
      </c>
      <c r="G3349" t="inlineStr">
        <is>
          <t>in neuester Auswertung von Steffen nicht mehr vorhanden</t>
        </is>
      </c>
    </row>
    <row r="3350">
      <c r="A3350" t="inlineStr">
        <is>
          <t>SE80</t>
        </is>
      </c>
      <c r="B3350" t="inlineStr">
        <is>
          <t>Object Navigator</t>
        </is>
      </c>
      <c r="C3350" t="inlineStr">
        <is>
          <t>BC</t>
        </is>
      </c>
      <c r="D3350" s="5" t="n">
        <v>10499</v>
      </c>
      <c r="E3350" t="inlineStr">
        <is>
          <t>DIALOG</t>
        </is>
      </c>
      <c r="F3350">
        <f>IF(ISERROR(VLOOKUP(Transaktionen[[#This Row],[Transaktionen]],BTT[Verwendete Transaktion (Pflichtauswahl)],1,FALSE)),"nein","ja")</f>
        <v/>
      </c>
    </row>
    <row r="3351">
      <c r="A3351" t="inlineStr">
        <is>
          <t>SE84</t>
        </is>
      </c>
      <c r="B3351" t="inlineStr">
        <is>
          <t>Repository-Infosystem</t>
        </is>
      </c>
      <c r="C3351" t="inlineStr">
        <is>
          <t>BC</t>
        </is>
      </c>
      <c r="D3351" s="5" t="n">
        <v>4279</v>
      </c>
      <c r="E3351" t="inlineStr">
        <is>
          <t>DIALOG</t>
        </is>
      </c>
      <c r="F3351">
        <f>IF(ISERROR(VLOOKUP(Transaktionen[[#This Row],[Transaktionen]],BTT[Verwendete Transaktion (Pflichtauswahl)],1,FALSE)),"nein","ja")</f>
        <v/>
      </c>
    </row>
    <row r="3352">
      <c r="A3352" t="inlineStr">
        <is>
          <t>SE91</t>
        </is>
      </c>
      <c r="B3352" t="inlineStr">
        <is>
          <t>Nachrichtenpflege</t>
        </is>
      </c>
      <c r="C3352" t="inlineStr">
        <is>
          <t>BC</t>
        </is>
      </c>
      <c r="D3352" s="5" t="n">
        <v>797</v>
      </c>
      <c r="E3352" t="inlineStr">
        <is>
          <t>DIALOG</t>
        </is>
      </c>
      <c r="F3352">
        <f>IF(ISERROR(VLOOKUP(Transaktionen[[#This Row],[Transaktionen]],BTT[Verwendete Transaktion (Pflichtauswahl)],1,FALSE)),"nein","ja")</f>
        <v/>
      </c>
    </row>
    <row r="3353">
      <c r="A3353" t="inlineStr">
        <is>
          <t>SE92</t>
        </is>
      </c>
      <c r="B3353" t="inlineStr">
        <is>
          <t>Pflege von SysLog-Meldungen</t>
        </is>
      </c>
      <c r="C3353" t="inlineStr">
        <is>
          <t>BC</t>
        </is>
      </c>
      <c r="D3353" s="5" t="inlineStr"/>
      <c r="E3353" t="inlineStr"/>
      <c r="F3353">
        <f>IF(ISERROR(VLOOKUP(Transaktionen[[#This Row],[Transaktionen]],BTT[Verwendete Transaktion (Pflichtauswahl)],1,FALSE)),"nein","ja")</f>
        <v/>
      </c>
      <c r="G3353" t="inlineStr">
        <is>
          <t>in neuester Auswertung von Steffen nicht mehr vorhanden</t>
        </is>
      </c>
    </row>
    <row r="3354">
      <c r="A3354" t="inlineStr">
        <is>
          <t>SE93</t>
        </is>
      </c>
      <c r="B3354" t="inlineStr">
        <is>
          <t>Pflege Transaktionscodes</t>
        </is>
      </c>
      <c r="C3354" t="inlineStr">
        <is>
          <t>BC</t>
        </is>
      </c>
      <c r="D3354" s="5" t="n">
        <v>15736</v>
      </c>
      <c r="E3354" t="inlineStr">
        <is>
          <t>DIALOG</t>
        </is>
      </c>
      <c r="F3354">
        <f>IF(ISERROR(VLOOKUP(Transaktionen[[#This Row],[Transaktionen]],BTT[Verwendete Transaktion (Pflichtauswahl)],1,FALSE)),"nein","ja")</f>
        <v/>
      </c>
    </row>
    <row r="3355">
      <c r="A3355" t="inlineStr">
        <is>
          <t>SEARCH_SAP_MENU</t>
        </is>
      </c>
      <c r="B3355" t="inlineStr">
        <is>
          <t>Suche im SAP Menü</t>
        </is>
      </c>
      <c r="C3355" t="inlineStr">
        <is>
          <t>BC</t>
        </is>
      </c>
      <c r="D3355" s="5" t="n">
        <v>9567</v>
      </c>
      <c r="E3355" t="inlineStr">
        <is>
          <t>DIALOG</t>
        </is>
      </c>
      <c r="F3355">
        <f>IF(ISERROR(VLOOKUP(Transaktionen[[#This Row],[Transaktionen]],BTT[Verwendete Transaktion (Pflichtauswahl)],1,FALSE)),"nein","ja")</f>
        <v/>
      </c>
    </row>
    <row r="3356">
      <c r="A3356" t="inlineStr">
        <is>
          <t>SECPOL</t>
        </is>
      </c>
      <c r="B3356" t="inlineStr">
        <is>
          <t>Pflege von Sicherheitsrichtlinien</t>
        </is>
      </c>
      <c r="C3356" t="inlineStr">
        <is>
          <t>BC</t>
        </is>
      </c>
      <c r="D3356" s="5" t="inlineStr"/>
      <c r="E3356" t="inlineStr"/>
      <c r="F3356">
        <f>IF(ISERROR(VLOOKUP(Transaktionen[[#This Row],[Transaktionen]],BTT[Verwendete Transaktion (Pflichtauswahl)],1,FALSE)),"nein","ja")</f>
        <v/>
      </c>
      <c r="G3356" t="inlineStr">
        <is>
          <t>in neuester Auswertung von Steffen nicht mehr vorhanden</t>
        </is>
      </c>
    </row>
    <row r="3357">
      <c r="A3357" t="inlineStr">
        <is>
          <t>SECPOL_CHANGES</t>
        </is>
      </c>
      <c r="B3357" t="inlineStr">
        <is>
          <t>Änderungsbelege d.SicherhRichtlinien</t>
        </is>
      </c>
      <c r="C3357" t="inlineStr">
        <is>
          <t>BC</t>
        </is>
      </c>
      <c r="D3357" s="5" t="inlineStr"/>
      <c r="E3357" t="inlineStr"/>
      <c r="F3357">
        <f>IF(ISERROR(VLOOKUP(Transaktionen[[#This Row],[Transaktionen]],BTT[Verwendete Transaktion (Pflichtauswahl)],1,FALSE)),"nein","ja")</f>
        <v/>
      </c>
      <c r="G3357" t="inlineStr">
        <is>
          <t>in neuester Auswertung von Steffen nicht mehr vorhanden</t>
        </is>
      </c>
    </row>
    <row r="3358">
      <c r="A3358" t="inlineStr">
        <is>
          <t>SEGW</t>
        </is>
      </c>
      <c r="B3358" t="inlineStr"/>
      <c r="C3358" t="inlineStr">
        <is>
          <t>BC</t>
        </is>
      </c>
      <c r="D3358" s="5" t="n">
        <v>24</v>
      </c>
      <c r="E3358" t="inlineStr">
        <is>
          <t>DIALOG</t>
        </is>
      </c>
      <c r="F3358">
        <f>IF(ISERROR(VLOOKUP(Transaktionen[[#This Row],[Transaktionen]],BTT[Verwendete Transaktion (Pflichtauswahl)],1,FALSE)),"nein","ja")</f>
        <v/>
      </c>
    </row>
    <row r="3359">
      <c r="A3359" t="inlineStr">
        <is>
          <t>SESS_START_OBJECT</t>
        </is>
      </c>
      <c r="B3359" t="inlineStr">
        <is>
          <t>Start eines Objekts</t>
        </is>
      </c>
      <c r="C3359" t="inlineStr">
        <is>
          <t>BC</t>
        </is>
      </c>
      <c r="D3359" s="5" t="inlineStr"/>
      <c r="E3359" t="inlineStr"/>
      <c r="F3359">
        <f>IF(ISERROR(VLOOKUP(Transaktionen[[#This Row],[Transaktionen]],BTT[Verwendete Transaktion (Pflichtauswahl)],1,FALSE)),"nein","ja")</f>
        <v/>
      </c>
      <c r="G3359" t="inlineStr">
        <is>
          <t>in neuester Auswertung von Steffen nicht mehr vorhanden</t>
        </is>
      </c>
    </row>
    <row r="3360">
      <c r="A3360" t="inlineStr">
        <is>
          <t>SESSION_MANAGER</t>
        </is>
      </c>
      <c r="B3360" t="inlineStr">
        <is>
          <t>Session Manager Menübaumanzeige</t>
        </is>
      </c>
      <c r="C3360" t="inlineStr">
        <is>
          <t>BC</t>
        </is>
      </c>
      <c r="D3360" s="5" t="n">
        <v>3971106</v>
      </c>
      <c r="E3360" t="inlineStr">
        <is>
          <t>DIALOG</t>
        </is>
      </c>
      <c r="F3360">
        <f>IF(ISERROR(VLOOKUP(Transaktionen[[#This Row],[Transaktionen]],BTT[Verwendete Transaktion (Pflichtauswahl)],1,FALSE)),"nein","ja")</f>
        <v/>
      </c>
    </row>
    <row r="3361">
      <c r="A3361" t="inlineStr">
        <is>
          <t>SEU_INT</t>
        </is>
      </c>
      <c r="B3361" t="inlineStr">
        <is>
          <t>Object Browser</t>
        </is>
      </c>
      <c r="C3361" t="inlineStr">
        <is>
          <t>BC</t>
        </is>
      </c>
      <c r="D3361" s="5" t="inlineStr"/>
      <c r="E3361" t="inlineStr"/>
      <c r="F3361">
        <f>IF(ISERROR(VLOOKUP(Transaktionen[[#This Row],[Transaktionen]],BTT[Verwendete Transaktion (Pflichtauswahl)],1,FALSE)),"nein","ja")</f>
        <v/>
      </c>
      <c r="G3361" t="inlineStr">
        <is>
          <t>in neuester Auswertung von Steffen nicht mehr vorhanden</t>
        </is>
      </c>
    </row>
    <row r="3362">
      <c r="A3362" t="inlineStr">
        <is>
          <t>SF01</t>
        </is>
      </c>
      <c r="B3362" t="inlineStr">
        <is>
          <t>Dateinamen mandantenabhängig</t>
        </is>
      </c>
      <c r="C3362" t="inlineStr">
        <is>
          <t>BC</t>
        </is>
      </c>
      <c r="D3362" s="5" t="n">
        <v>6</v>
      </c>
      <c r="E3362" t="inlineStr">
        <is>
          <t>DIALOG</t>
        </is>
      </c>
      <c r="F3362">
        <f>IF(ISERROR(VLOOKUP(Transaktionen[[#This Row],[Transaktionen]],BTT[Verwendete Transaktion (Pflichtauswahl)],1,FALSE)),"nein","ja")</f>
        <v/>
      </c>
    </row>
    <row r="3363">
      <c r="A3363" t="inlineStr">
        <is>
          <t>SFAC</t>
        </is>
      </c>
      <c r="B3363" t="inlineStr">
        <is>
          <t>Pflegen Feldauswahl</t>
        </is>
      </c>
      <c r="C3363" t="inlineStr">
        <is>
          <t>CA</t>
        </is>
      </c>
      <c r="D3363" s="5" t="inlineStr"/>
      <c r="E3363" t="inlineStr"/>
      <c r="F3363">
        <f>IF(ISERROR(VLOOKUP(Transaktionen[[#This Row],[Transaktionen]],BTT[Verwendete Transaktion (Pflichtauswahl)],1,FALSE)),"nein","ja")</f>
        <v/>
      </c>
      <c r="G3363" t="inlineStr">
        <is>
          <t>in neuester Auswertung von Steffen nicht mehr vorhanden</t>
        </is>
      </c>
    </row>
    <row r="3364">
      <c r="A3364" t="inlineStr">
        <is>
          <t>SFP</t>
        </is>
      </c>
      <c r="B3364" t="inlineStr">
        <is>
          <t>Form Builder</t>
        </is>
      </c>
      <c r="C3364" t="inlineStr">
        <is>
          <t>BC</t>
        </is>
      </c>
      <c r="D3364" s="5" t="n">
        <v>1672</v>
      </c>
      <c r="E3364" t="inlineStr">
        <is>
          <t>DIALOG</t>
        </is>
      </c>
      <c r="F3364">
        <f>IF(ISERROR(VLOOKUP(Transaktionen[[#This Row],[Transaktionen]],BTT[Verwendete Transaktion (Pflichtauswahl)],1,FALSE)),"nein","ja")</f>
        <v/>
      </c>
    </row>
    <row r="3365">
      <c r="A3365" t="inlineStr">
        <is>
          <t>SFTRACE</t>
        </is>
      </c>
      <c r="B3365" t="inlineStr">
        <is>
          <t>SAP Smart Forms: Trace</t>
        </is>
      </c>
      <c r="C3365" t="inlineStr">
        <is>
          <t>BC</t>
        </is>
      </c>
      <c r="D3365" s="5" t="inlineStr"/>
      <c r="E3365" t="inlineStr"/>
      <c r="F3365">
        <f>IF(ISERROR(VLOOKUP(Transaktionen[[#This Row],[Transaktionen]],BTT[Verwendete Transaktion (Pflichtauswahl)],1,FALSE)),"nein","ja")</f>
        <v/>
      </c>
      <c r="G3365" t="inlineStr">
        <is>
          <t>in neuester Auswertung von Steffen nicht mehr vorhanden</t>
        </is>
      </c>
    </row>
    <row r="3366">
      <c r="A3366" t="inlineStr">
        <is>
          <t>SFW_BROWSER</t>
        </is>
      </c>
      <c r="B3366" t="inlineStr">
        <is>
          <t>Switch Framework Browser</t>
        </is>
      </c>
      <c r="C3366" t="inlineStr">
        <is>
          <t>BC</t>
        </is>
      </c>
      <c r="D3366" s="5" t="inlineStr"/>
      <c r="E3366" t="inlineStr"/>
      <c r="F3366">
        <f>IF(ISERROR(VLOOKUP(Transaktionen[[#This Row],[Transaktionen]],BTT[Verwendete Transaktion (Pflichtauswahl)],1,FALSE)),"nein","ja")</f>
        <v/>
      </c>
      <c r="G3366" t="inlineStr">
        <is>
          <t>in neuester Auswertung von Steffen nicht mehr vorhanden</t>
        </is>
      </c>
    </row>
    <row r="3367">
      <c r="A3367" t="inlineStr">
        <is>
          <t>SFW5</t>
        </is>
      </c>
      <c r="B3367" t="inlineStr">
        <is>
          <t>Switch Framework Customizing</t>
        </is>
      </c>
      <c r="C3367" t="inlineStr">
        <is>
          <t>BC</t>
        </is>
      </c>
      <c r="D3367" s="5" t="n">
        <v>218</v>
      </c>
      <c r="E3367" t="inlineStr">
        <is>
          <t>DIALOG</t>
        </is>
      </c>
      <c r="F3367">
        <f>IF(ISERROR(VLOOKUP(Transaktionen[[#This Row],[Transaktionen]],BTT[Verwendete Transaktion (Pflichtauswahl)],1,FALSE)),"nein","ja")</f>
        <v/>
      </c>
    </row>
    <row r="3368">
      <c r="A3368" t="inlineStr">
        <is>
          <t>SGEN</t>
        </is>
      </c>
      <c r="B3368" t="inlineStr">
        <is>
          <t>SAP-Load-Generierer</t>
        </is>
      </c>
      <c r="C3368" t="inlineStr">
        <is>
          <t>BC</t>
        </is>
      </c>
      <c r="D3368" s="5" t="inlineStr"/>
      <c r="E3368" t="inlineStr"/>
      <c r="F3368">
        <f>IF(ISERROR(VLOOKUP(Transaktionen[[#This Row],[Transaktionen]],BTT[Verwendete Transaktion (Pflichtauswahl)],1,FALSE)),"nein","ja")</f>
        <v/>
      </c>
      <c r="G3368" t="inlineStr">
        <is>
          <t>in neuester Auswertung von Steffen nicht mehr vorhanden</t>
        </is>
      </c>
    </row>
    <row r="3369">
      <c r="A3369" t="inlineStr">
        <is>
          <t>SHD0</t>
        </is>
      </c>
      <c r="B3369" t="inlineStr">
        <is>
          <t>Transaktions- und Screenvarianten</t>
        </is>
      </c>
      <c r="C3369" t="inlineStr">
        <is>
          <t>BC</t>
        </is>
      </c>
      <c r="D3369" s="5" t="inlineStr"/>
      <c r="E3369" t="inlineStr"/>
      <c r="F3369">
        <f>IF(ISERROR(VLOOKUP(Transaktionen[[#This Row],[Transaktionen]],BTT[Verwendete Transaktion (Pflichtauswahl)],1,FALSE)),"nein","ja")</f>
        <v/>
      </c>
      <c r="G3369" t="inlineStr">
        <is>
          <t>in neuester Auswertung von Steffen nicht mehr vorhanden</t>
        </is>
      </c>
    </row>
    <row r="3370">
      <c r="A3370" t="inlineStr">
        <is>
          <t>SHD1</t>
        </is>
      </c>
      <c r="B3370" t="inlineStr">
        <is>
          <t>INTERN: Aufruf Variantentransaktion</t>
        </is>
      </c>
      <c r="C3370" t="inlineStr">
        <is>
          <t>BC</t>
        </is>
      </c>
      <c r="D3370" s="5" t="inlineStr"/>
      <c r="E3370" t="inlineStr"/>
      <c r="F3370">
        <f>IF(ISERROR(VLOOKUP(Transaktionen[[#This Row],[Transaktionen]],BTT[Verwendete Transaktion (Pflichtauswahl)],1,FALSE)),"nein","ja")</f>
        <v/>
      </c>
      <c r="G3370" t="inlineStr">
        <is>
          <t>in neuester Auswertung von Steffen nicht mehr vorhanden</t>
        </is>
      </c>
    </row>
    <row r="3371">
      <c r="A3371" t="inlineStr">
        <is>
          <t>SICF</t>
        </is>
      </c>
      <c r="B3371" t="inlineStr">
        <is>
          <t>Pflege des HTTP-Service-Baums</t>
        </is>
      </c>
      <c r="C3371" t="inlineStr">
        <is>
          <t>BC</t>
        </is>
      </c>
      <c r="D3371" s="5" t="n">
        <v>2352</v>
      </c>
      <c r="E3371" t="inlineStr">
        <is>
          <t>DIALOG</t>
        </is>
      </c>
      <c r="F3371">
        <f>IF(ISERROR(VLOOKUP(Transaktionen[[#This Row],[Transaktionen]],BTT[Verwendete Transaktion (Pflichtauswahl)],1,FALSE)),"nein","ja")</f>
        <v/>
      </c>
    </row>
    <row r="3372">
      <c r="A3372" t="inlineStr">
        <is>
          <t>SICK</t>
        </is>
      </c>
      <c r="B3372" t="inlineStr">
        <is>
          <t>Installationscheck</t>
        </is>
      </c>
      <c r="C3372" t="inlineStr">
        <is>
          <t>BC</t>
        </is>
      </c>
      <c r="D3372" s="5" t="n">
        <v>65</v>
      </c>
      <c r="E3372" t="inlineStr">
        <is>
          <t>DIALOG</t>
        </is>
      </c>
      <c r="F3372">
        <f>IF(ISERROR(VLOOKUP(Transaktionen[[#This Row],[Transaktionen]],BTT[Verwendete Transaktion (Pflichtauswahl)],1,FALSE)),"nein","ja")</f>
        <v/>
      </c>
    </row>
    <row r="3373">
      <c r="A3373" t="inlineStr">
        <is>
          <t>SLAT_WDYID</t>
        </is>
      </c>
      <c r="B3373" t="inlineStr">
        <is>
          <t>Web Dynpro Aufruf Transaktion</t>
        </is>
      </c>
      <c r="C3373" t="inlineStr">
        <is>
          <t>BC</t>
        </is>
      </c>
      <c r="D3373" s="5" t="inlineStr"/>
      <c r="E3373" t="inlineStr"/>
      <c r="F3373">
        <f>IF(ISERROR(VLOOKUP(Transaktionen[[#This Row],[Transaktionen]],BTT[Verwendete Transaktion (Pflichtauswahl)],1,FALSE)),"nein","ja")</f>
        <v/>
      </c>
      <c r="G3373" t="inlineStr">
        <is>
          <t>in neuester Auswertung von Steffen nicht mehr vorhanden</t>
        </is>
      </c>
    </row>
    <row r="3374">
      <c r="A3374" t="inlineStr">
        <is>
          <t>SLDAPICUST</t>
        </is>
      </c>
      <c r="B3374" t="inlineStr">
        <is>
          <t>SLD API Customizing</t>
        </is>
      </c>
      <c r="C3374" t="inlineStr">
        <is>
          <t>BC</t>
        </is>
      </c>
      <c r="D3374" s="5" t="n">
        <v>324</v>
      </c>
      <c r="E3374" t="inlineStr"/>
      <c r="F3374">
        <f>IF(ISERROR(VLOOKUP(Transaktionen[[#This Row],[Transaktionen]],BTT[Verwendete Transaktion (Pflichtauswahl)],1,FALSE)),"nein","ja")</f>
        <v/>
      </c>
    </row>
    <row r="3375">
      <c r="A3375" t="inlineStr">
        <is>
          <t>SLG1</t>
        </is>
      </c>
      <c r="B3375" t="inlineStr">
        <is>
          <t>Anwendungs-Log: Protokolle anzeigen</t>
        </is>
      </c>
      <c r="C3375" t="inlineStr">
        <is>
          <t>BC</t>
        </is>
      </c>
      <c r="D3375" s="5" t="n">
        <v>39167</v>
      </c>
      <c r="E3375" t="inlineStr">
        <is>
          <t>DIALOG</t>
        </is>
      </c>
      <c r="F3375">
        <f>IF(ISERROR(VLOOKUP(Transaktionen[[#This Row],[Transaktionen]],BTT[Verwendete Transaktion (Pflichtauswahl)],1,FALSE)),"nein","ja")</f>
        <v/>
      </c>
    </row>
    <row r="3376">
      <c r="A3376" t="inlineStr">
        <is>
          <t>SLG2</t>
        </is>
      </c>
      <c r="B3376" t="inlineStr">
        <is>
          <t>Anwendungs-Log: Protokolle löschen</t>
        </is>
      </c>
      <c r="C3376" t="inlineStr">
        <is>
          <t>BC</t>
        </is>
      </c>
      <c r="D3376" s="5" t="n">
        <v>145</v>
      </c>
      <c r="E3376" t="inlineStr">
        <is>
          <t>DIALOG</t>
        </is>
      </c>
      <c r="F3376">
        <f>IF(ISERROR(VLOOKUP(Transaktionen[[#This Row],[Transaktionen]],BTT[Verwendete Transaktion (Pflichtauswahl)],1,FALSE)),"nein","ja")</f>
        <v/>
      </c>
    </row>
    <row r="3377">
      <c r="A3377" t="inlineStr">
        <is>
          <t>SLICENSE</t>
        </is>
      </c>
      <c r="B3377" t="inlineStr">
        <is>
          <t>SAP Lizenzen verwalten</t>
        </is>
      </c>
      <c r="C3377" t="inlineStr">
        <is>
          <t>BC</t>
        </is>
      </c>
      <c r="D3377" s="5" t="inlineStr"/>
      <c r="E3377" t="inlineStr"/>
      <c r="F3377">
        <f>IF(ISERROR(VLOOKUP(Transaktionen[[#This Row],[Transaktionen]],BTT[Verwendete Transaktion (Pflichtauswahl)],1,FALSE)),"nein","ja")</f>
        <v/>
      </c>
      <c r="G3377" t="inlineStr">
        <is>
          <t>in neuester Auswertung von Steffen nicht mehr vorhanden</t>
        </is>
      </c>
    </row>
    <row r="3378">
      <c r="A3378" t="inlineStr">
        <is>
          <t>SM01_CUS</t>
        </is>
      </c>
      <c r="B3378" t="inlineStr">
        <is>
          <t>Lokale Anwendungsstartsperrenpflege</t>
        </is>
      </c>
      <c r="C3378" t="inlineStr">
        <is>
          <t>BC</t>
        </is>
      </c>
      <c r="D3378" s="5" t="n">
        <v>8425</v>
      </c>
      <c r="E3378" t="inlineStr">
        <is>
          <t>DIALOG</t>
        </is>
      </c>
      <c r="F3378">
        <f>IF(ISERROR(VLOOKUP(Transaktionen[[#This Row],[Transaktionen]],BTT[Verwendete Transaktion (Pflichtauswahl)],1,FALSE)),"nein","ja")</f>
        <v/>
      </c>
    </row>
    <row r="3379">
      <c r="A3379" t="inlineStr">
        <is>
          <t>SM02</t>
        </is>
      </c>
      <c r="B3379" t="inlineStr">
        <is>
          <t>System-Nachrichten</t>
        </is>
      </c>
      <c r="C3379" t="inlineStr">
        <is>
          <t>SV</t>
        </is>
      </c>
      <c r="D3379" s="5" t="n">
        <v>1042</v>
      </c>
      <c r="E3379" t="inlineStr">
        <is>
          <t>DIALOG</t>
        </is>
      </c>
      <c r="F3379">
        <f>IF(ISERROR(VLOOKUP(Transaktionen[[#This Row],[Transaktionen]],BTT[Verwendete Transaktion (Pflichtauswahl)],1,FALSE)),"nein","ja")</f>
        <v/>
      </c>
    </row>
    <row r="3380">
      <c r="A3380" t="inlineStr">
        <is>
          <t>SM04</t>
        </is>
      </c>
      <c r="B3380" t="inlineStr">
        <is>
          <t>Anmeldungen an einer AS-Instanz</t>
        </is>
      </c>
      <c r="C3380" t="inlineStr">
        <is>
          <t>SV</t>
        </is>
      </c>
      <c r="D3380" s="5" t="n">
        <v>18703</v>
      </c>
      <c r="E3380" t="inlineStr">
        <is>
          <t>DIALOG</t>
        </is>
      </c>
      <c r="F3380">
        <f>IF(ISERROR(VLOOKUP(Transaktionen[[#This Row],[Transaktionen]],BTT[Verwendete Transaktion (Pflichtauswahl)],1,FALSE)),"nein","ja")</f>
        <v/>
      </c>
    </row>
    <row r="3381">
      <c r="A3381" t="inlineStr">
        <is>
          <t>SM12</t>
        </is>
      </c>
      <c r="B3381" t="inlineStr">
        <is>
          <t>Sperren anzeigen und löschen</t>
        </is>
      </c>
      <c r="C3381" t="inlineStr">
        <is>
          <t>BC</t>
        </is>
      </c>
      <c r="D3381" s="5" t="n">
        <v>10523</v>
      </c>
      <c r="E3381" t="inlineStr">
        <is>
          <t>DIALOG</t>
        </is>
      </c>
      <c r="F3381">
        <f>IF(ISERROR(VLOOKUP(Transaktionen[[#This Row],[Transaktionen]],BTT[Verwendete Transaktion (Pflichtauswahl)],1,FALSE)),"nein","ja")</f>
        <v/>
      </c>
    </row>
    <row r="3382">
      <c r="A3382" t="inlineStr">
        <is>
          <t>SM13</t>
        </is>
      </c>
      <c r="B3382" t="inlineStr">
        <is>
          <t>Verbuchungssätze administrieren</t>
        </is>
      </c>
      <c r="C3382" t="inlineStr">
        <is>
          <t>BC</t>
        </is>
      </c>
      <c r="D3382" s="5" t="n">
        <v>51131</v>
      </c>
      <c r="E3382" t="inlineStr">
        <is>
          <t>DIALOG</t>
        </is>
      </c>
      <c r="F3382">
        <f>IF(ISERROR(VLOOKUP(Transaktionen[[#This Row],[Transaktionen]],BTT[Verwendete Transaktion (Pflichtauswahl)],1,FALSE)),"nein","ja")</f>
        <v/>
      </c>
    </row>
    <row r="3383">
      <c r="A3383" t="inlineStr">
        <is>
          <t>SM19</t>
        </is>
      </c>
      <c r="B3383" t="inlineStr">
        <is>
          <t>Konfiguration Security Audit</t>
        </is>
      </c>
      <c r="C3383" t="inlineStr">
        <is>
          <t>BC</t>
        </is>
      </c>
      <c r="D3383" s="5" t="n">
        <v>404</v>
      </c>
      <c r="E3383" t="inlineStr"/>
      <c r="F3383">
        <f>IF(ISERROR(VLOOKUP(Transaktionen[[#This Row],[Transaktionen]],BTT[Verwendete Transaktion (Pflichtauswahl)],1,FALSE)),"nein","ja")</f>
        <v/>
      </c>
    </row>
    <row r="3384">
      <c r="A3384" t="inlineStr">
        <is>
          <t>SM20</t>
        </is>
      </c>
      <c r="B3384" t="inlineStr">
        <is>
          <t>Auswertung des Security Auditlog</t>
        </is>
      </c>
      <c r="C3384" t="inlineStr">
        <is>
          <t>BC</t>
        </is>
      </c>
      <c r="D3384" s="5" t="n">
        <v>2634</v>
      </c>
      <c r="E3384" t="inlineStr">
        <is>
          <t>DIALOG</t>
        </is>
      </c>
      <c r="F3384">
        <f>IF(ISERROR(VLOOKUP(Transaktionen[[#This Row],[Transaktionen]],BTT[Verwendete Transaktion (Pflichtauswahl)],1,FALSE)),"nein","ja")</f>
        <v/>
      </c>
    </row>
    <row r="3385">
      <c r="A3385" t="inlineStr">
        <is>
          <t>SM21</t>
        </is>
      </c>
      <c r="B3385" t="inlineStr">
        <is>
          <t>Systemprotokoll</t>
        </is>
      </c>
      <c r="C3385" t="inlineStr">
        <is>
          <t>BC</t>
        </is>
      </c>
      <c r="D3385" s="5" t="n">
        <v>13418</v>
      </c>
      <c r="E3385" t="inlineStr">
        <is>
          <t>DIALOG</t>
        </is>
      </c>
      <c r="F3385">
        <f>IF(ISERROR(VLOOKUP(Transaktionen[[#This Row],[Transaktionen]],BTT[Verwendete Transaktion (Pflichtauswahl)],1,FALSE)),"nein","ja")</f>
        <v/>
      </c>
    </row>
    <row r="3386">
      <c r="A3386" t="inlineStr">
        <is>
          <t>SM21_OLD</t>
        </is>
      </c>
      <c r="B3386" t="inlineStr">
        <is>
          <t>Online Ausw. des Sys-Log (veraltet)</t>
        </is>
      </c>
      <c r="C3386" t="inlineStr">
        <is>
          <t>BC</t>
        </is>
      </c>
      <c r="D3386" s="5" t="n">
        <v>264</v>
      </c>
      <c r="E3386" t="inlineStr">
        <is>
          <t>DIALOG</t>
        </is>
      </c>
      <c r="F3386">
        <f>IF(ISERROR(VLOOKUP(Transaktionen[[#This Row],[Transaktionen]],BTT[Verwendete Transaktion (Pflichtauswahl)],1,FALSE)),"nein","ja")</f>
        <v/>
      </c>
    </row>
    <row r="3387">
      <c r="A3387" t="inlineStr">
        <is>
          <t>SM30</t>
        </is>
      </c>
      <c r="B3387" t="inlineStr">
        <is>
          <t>Aufruf View-Pflege</t>
        </is>
      </c>
      <c r="C3387" t="inlineStr">
        <is>
          <t>BC</t>
        </is>
      </c>
      <c r="D3387" s="5" t="n">
        <v>144480</v>
      </c>
      <c r="E3387" t="inlineStr">
        <is>
          <t>DIALOG</t>
        </is>
      </c>
      <c r="F3387">
        <f>IF(ISERROR(VLOOKUP(Transaktionen[[#This Row],[Transaktionen]],BTT[Verwendete Transaktion (Pflichtauswahl)],1,FALSE)),"nein","ja")</f>
        <v/>
      </c>
    </row>
    <row r="3388">
      <c r="A3388" t="inlineStr">
        <is>
          <t>SM31</t>
        </is>
      </c>
      <c r="B3388" t="inlineStr">
        <is>
          <t>Aufruf Viewpflege analog SM30</t>
        </is>
      </c>
      <c r="C3388" t="inlineStr">
        <is>
          <t>BC</t>
        </is>
      </c>
      <c r="D3388" s="5" t="n">
        <v>152</v>
      </c>
      <c r="E3388" t="inlineStr">
        <is>
          <t>DIALOG</t>
        </is>
      </c>
      <c r="F3388">
        <f>IF(ISERROR(VLOOKUP(Transaktionen[[#This Row],[Transaktionen]],BTT[Verwendete Transaktion (Pflichtauswahl)],1,FALSE)),"nein","ja")</f>
        <v/>
      </c>
    </row>
    <row r="3389">
      <c r="A3389" t="inlineStr">
        <is>
          <t>SM34</t>
        </is>
      </c>
      <c r="B3389" t="inlineStr">
        <is>
          <t>Aufruf Viewcluster-Pflege</t>
        </is>
      </c>
      <c r="C3389" t="inlineStr">
        <is>
          <t>FI-AP</t>
        </is>
      </c>
      <c r="D3389" s="5" t="n">
        <v>577</v>
      </c>
      <c r="E3389" t="inlineStr">
        <is>
          <t>DIALOG</t>
        </is>
      </c>
      <c r="F3389">
        <f>IF(ISERROR(VLOOKUP(Transaktionen[[#This Row],[Transaktionen]],BTT[Verwendete Transaktion (Pflichtauswahl)],1,FALSE)),"nein","ja")</f>
        <v/>
      </c>
    </row>
    <row r="3390">
      <c r="A3390" t="inlineStr">
        <is>
          <t>SM35</t>
        </is>
      </c>
      <c r="B3390" t="inlineStr">
        <is>
          <t>Batch-Input Monitoring</t>
        </is>
      </c>
      <c r="C3390" t="inlineStr">
        <is>
          <t>BC</t>
        </is>
      </c>
      <c r="D3390" s="5" t="n">
        <v>153282</v>
      </c>
      <c r="E3390" t="inlineStr">
        <is>
          <t>DIALOG</t>
        </is>
      </c>
      <c r="F3390">
        <f>IF(ISERROR(VLOOKUP(Transaktionen[[#This Row],[Transaktionen]],BTT[Verwendete Transaktion (Pflichtauswahl)],1,FALSE)),"nein","ja")</f>
        <v/>
      </c>
    </row>
    <row r="3391">
      <c r="A3391" t="inlineStr">
        <is>
          <t>SM35P</t>
        </is>
      </c>
      <c r="B3391" t="inlineStr">
        <is>
          <t>Batch-Input: Protokoll Monitoring</t>
        </is>
      </c>
      <c r="C3391" t="inlineStr">
        <is>
          <t>BC</t>
        </is>
      </c>
      <c r="D3391" s="5" t="n">
        <v>981</v>
      </c>
      <c r="E3391" t="inlineStr">
        <is>
          <t>DIALOG</t>
        </is>
      </c>
      <c r="F3391">
        <f>IF(ISERROR(VLOOKUP(Transaktionen[[#This Row],[Transaktionen]],BTT[Verwendete Transaktion (Pflichtauswahl)],1,FALSE)),"nein","ja")</f>
        <v/>
      </c>
    </row>
    <row r="3392">
      <c r="A3392" t="inlineStr">
        <is>
          <t>SM36</t>
        </is>
      </c>
      <c r="B3392" t="inlineStr">
        <is>
          <t>Batch-Anforderung</t>
        </is>
      </c>
      <c r="C3392" t="inlineStr">
        <is>
          <t>BC</t>
        </is>
      </c>
      <c r="D3392" s="5" t="n">
        <v>5925</v>
      </c>
      <c r="E3392" t="inlineStr">
        <is>
          <t>DIALOG</t>
        </is>
      </c>
      <c r="F3392">
        <f>IF(ISERROR(VLOOKUP(Transaktionen[[#This Row],[Transaktionen]],BTT[Verwendete Transaktion (Pflichtauswahl)],1,FALSE)),"nein","ja")</f>
        <v/>
      </c>
    </row>
    <row r="3393">
      <c r="A3393" t="inlineStr">
        <is>
          <t>SM36WIZ</t>
        </is>
      </c>
      <c r="B3393" t="inlineStr">
        <is>
          <t>Job Definition Wizard</t>
        </is>
      </c>
      <c r="C3393" t="inlineStr">
        <is>
          <t>BC</t>
        </is>
      </c>
      <c r="D3393" s="5" t="n">
        <v>164</v>
      </c>
      <c r="E3393" t="inlineStr">
        <is>
          <t>DIALOG</t>
        </is>
      </c>
      <c r="F3393">
        <f>IF(ISERROR(VLOOKUP(Transaktionen[[#This Row],[Transaktionen]],BTT[Verwendete Transaktion (Pflichtauswahl)],1,FALSE)),"nein","ja")</f>
        <v/>
      </c>
    </row>
    <row r="3394">
      <c r="A3394" t="inlineStr">
        <is>
          <t>SM37</t>
        </is>
      </c>
      <c r="B3394" t="inlineStr">
        <is>
          <t>Übersicht über Jobauswahl</t>
        </is>
      </c>
      <c r="C3394" t="inlineStr">
        <is>
          <t>BC</t>
        </is>
      </c>
      <c r="D3394" s="5" t="n">
        <v>1105218</v>
      </c>
      <c r="E3394" t="inlineStr">
        <is>
          <t>DIALOG</t>
        </is>
      </c>
      <c r="F3394">
        <f>IF(ISERROR(VLOOKUP(Transaktionen[[#This Row],[Transaktionen]],BTT[Verwendete Transaktion (Pflichtauswahl)],1,FALSE)),"nein","ja")</f>
        <v/>
      </c>
    </row>
    <row r="3395">
      <c r="A3395" t="inlineStr">
        <is>
          <t>SM37C</t>
        </is>
      </c>
      <c r="B3395" t="inlineStr">
        <is>
          <t>Flexible Version der Jobauswahl</t>
        </is>
      </c>
      <c r="C3395" t="inlineStr">
        <is>
          <t>BC</t>
        </is>
      </c>
      <c r="D3395" s="5" t="n">
        <v>13717</v>
      </c>
      <c r="E3395" t="inlineStr">
        <is>
          <t>DIALOG</t>
        </is>
      </c>
      <c r="F3395">
        <f>IF(ISERROR(VLOOKUP(Transaktionen[[#This Row],[Transaktionen]],BTT[Verwendete Transaktion (Pflichtauswahl)],1,FALSE)),"nein","ja")</f>
        <v/>
      </c>
    </row>
    <row r="3396">
      <c r="A3396" t="inlineStr">
        <is>
          <t>SM38</t>
        </is>
      </c>
      <c r="B3396" t="inlineStr">
        <is>
          <t>queue verwaltungstransaktion</t>
        </is>
      </c>
      <c r="C3396" t="inlineStr">
        <is>
          <t>BC</t>
        </is>
      </c>
      <c r="D3396" s="5" t="n">
        <v>4</v>
      </c>
      <c r="E3396" t="inlineStr">
        <is>
          <t>DIALOG</t>
        </is>
      </c>
      <c r="F3396">
        <f>IF(ISERROR(VLOOKUP(Transaktionen[[#This Row],[Transaktionen]],BTT[Verwendete Transaktion (Pflichtauswahl)],1,FALSE)),"nein","ja")</f>
        <v/>
      </c>
    </row>
    <row r="3397">
      <c r="A3397" t="inlineStr">
        <is>
          <t>SM49</t>
        </is>
      </c>
      <c r="B3397" t="inlineStr">
        <is>
          <t>Ausführen externer OS-Kommandos</t>
        </is>
      </c>
      <c r="C3397" t="inlineStr">
        <is>
          <t>BC</t>
        </is>
      </c>
      <c r="D3397" s="5" t="inlineStr"/>
      <c r="E3397" t="inlineStr"/>
      <c r="F3397">
        <f>IF(ISERROR(VLOOKUP(Transaktionen[[#This Row],[Transaktionen]],BTT[Verwendete Transaktion (Pflichtauswahl)],1,FALSE)),"nein","ja")</f>
        <v/>
      </c>
      <c r="G3397" t="inlineStr">
        <is>
          <t>in neuester Auswertung von Steffen nicht mehr vorhanden</t>
        </is>
      </c>
    </row>
    <row r="3398">
      <c r="A3398" t="inlineStr">
        <is>
          <t>SM50</t>
        </is>
      </c>
      <c r="B3398" t="inlineStr">
        <is>
          <t>Workprozesse einer AS-Instanz</t>
        </is>
      </c>
      <c r="C3398" t="inlineStr">
        <is>
          <t>BC</t>
        </is>
      </c>
      <c r="D3398" s="5" t="n">
        <v>19733</v>
      </c>
      <c r="E3398" t="inlineStr">
        <is>
          <t>DIALOG</t>
        </is>
      </c>
      <c r="F3398">
        <f>IF(ISERROR(VLOOKUP(Transaktionen[[#This Row],[Transaktionen]],BTT[Verwendete Transaktion (Pflichtauswahl)],1,FALSE)),"nein","ja")</f>
        <v/>
      </c>
    </row>
    <row r="3399">
      <c r="A3399" t="inlineStr">
        <is>
          <t>SM51</t>
        </is>
      </c>
      <c r="B3399" t="inlineStr">
        <is>
          <t>Gestartete AS-Instanzen</t>
        </is>
      </c>
      <c r="C3399" t="inlineStr">
        <is>
          <t>BC</t>
        </is>
      </c>
      <c r="D3399" s="5" t="n">
        <v>90</v>
      </c>
      <c r="E3399" t="inlineStr">
        <is>
          <t>DIALOG</t>
        </is>
      </c>
      <c r="F3399">
        <f>IF(ISERROR(VLOOKUP(Transaktionen[[#This Row],[Transaktionen]],BTT[Verwendete Transaktion (Pflichtauswahl)],1,FALSE)),"nein","ja")</f>
        <v/>
      </c>
    </row>
    <row r="3400">
      <c r="A3400" t="inlineStr">
        <is>
          <t>SM53</t>
        </is>
      </c>
      <c r="B3400" t="inlineStr">
        <is>
          <t>VMC Monitoring und Administration</t>
        </is>
      </c>
      <c r="C3400" t="inlineStr">
        <is>
          <t>BC</t>
        </is>
      </c>
      <c r="D3400" s="5" t="inlineStr"/>
      <c r="E3400" t="inlineStr"/>
      <c r="F3400">
        <f>IF(ISERROR(VLOOKUP(Transaktionen[[#This Row],[Transaktionen]],BTT[Verwendete Transaktion (Pflichtauswahl)],1,FALSE)),"nein","ja")</f>
        <v/>
      </c>
      <c r="G3400" t="inlineStr">
        <is>
          <t>in neuester Auswertung von Steffen nicht mehr vorhanden</t>
        </is>
      </c>
    </row>
    <row r="3401">
      <c r="A3401" t="inlineStr">
        <is>
          <t>SM58</t>
        </is>
      </c>
      <c r="B3401" t="inlineStr">
        <is>
          <t>Asynchronous RFC Error Log</t>
        </is>
      </c>
      <c r="C3401" t="inlineStr">
        <is>
          <t>BC</t>
        </is>
      </c>
      <c r="D3401" s="5" t="n">
        <v>79738</v>
      </c>
      <c r="E3401" t="inlineStr">
        <is>
          <t>DIALOG</t>
        </is>
      </c>
      <c r="F3401">
        <f>IF(ISERROR(VLOOKUP(Transaktionen[[#This Row],[Transaktionen]],BTT[Verwendete Transaktion (Pflichtauswahl)],1,FALSE)),"nein","ja")</f>
        <v/>
      </c>
    </row>
    <row r="3402">
      <c r="A3402" t="inlineStr">
        <is>
          <t>SM59</t>
        </is>
      </c>
      <c r="B3402" t="inlineStr">
        <is>
          <t>RFC-Destinations (Anzeige u. Pflege)</t>
        </is>
      </c>
      <c r="C3402" t="inlineStr">
        <is>
          <t>CA</t>
        </is>
      </c>
      <c r="D3402" s="5" t="n">
        <v>9169</v>
      </c>
      <c r="E3402" t="inlineStr">
        <is>
          <t>DIALOG</t>
        </is>
      </c>
      <c r="F3402">
        <f>IF(ISERROR(VLOOKUP(Transaktionen[[#This Row],[Transaktionen]],BTT[Verwendete Transaktion (Pflichtauswahl)],1,FALSE)),"nein","ja")</f>
        <v/>
      </c>
    </row>
    <row r="3403">
      <c r="A3403" t="inlineStr">
        <is>
          <t>SM63</t>
        </is>
      </c>
      <c r="B3403" t="inlineStr">
        <is>
          <t>Anzeigen / Pflegen Betriebsartensets</t>
        </is>
      </c>
      <c r="C3403" t="inlineStr">
        <is>
          <t>BC</t>
        </is>
      </c>
      <c r="D3403" s="5" t="n">
        <v>21</v>
      </c>
      <c r="E3403" t="inlineStr">
        <is>
          <t>DIALOG</t>
        </is>
      </c>
      <c r="F3403">
        <f>IF(ISERROR(VLOOKUP(Transaktionen[[#This Row],[Transaktionen]],BTT[Verwendete Transaktion (Pflichtauswahl)],1,FALSE)),"nein","ja")</f>
        <v/>
      </c>
    </row>
    <row r="3404">
      <c r="A3404" t="inlineStr">
        <is>
          <t>SM65</t>
        </is>
      </c>
      <c r="B3404" t="inlineStr">
        <is>
          <t>Analysetool Hintergrundverarbeitung</t>
        </is>
      </c>
      <c r="C3404" t="inlineStr">
        <is>
          <t>BC</t>
        </is>
      </c>
      <c r="D3404" s="5" t="inlineStr"/>
      <c r="E3404" t="inlineStr"/>
      <c r="F3404">
        <f>IF(ISERROR(VLOOKUP(Transaktionen[[#This Row],[Transaktionen]],BTT[Verwendete Transaktion (Pflichtauswahl)],1,FALSE)),"nein","ja")</f>
        <v/>
      </c>
      <c r="G3404" t="inlineStr">
        <is>
          <t>in neuester Auswertung von Steffen nicht mehr vorhanden</t>
        </is>
      </c>
    </row>
    <row r="3405">
      <c r="A3405" t="inlineStr">
        <is>
          <t>SM66</t>
        </is>
      </c>
      <c r="B3405" t="inlineStr">
        <is>
          <t>Globale Workprozeß-Uebersicht</t>
        </is>
      </c>
      <c r="C3405" t="inlineStr">
        <is>
          <t>BC</t>
        </is>
      </c>
      <c r="D3405" s="5" t="n">
        <v>6660</v>
      </c>
      <c r="E3405" t="inlineStr">
        <is>
          <t>DIALOG</t>
        </is>
      </c>
      <c r="F3405">
        <f>IF(ISERROR(VLOOKUP(Transaktionen[[#This Row],[Transaktionen]],BTT[Verwendete Transaktion (Pflichtauswahl)],1,FALSE)),"nein","ja")</f>
        <v/>
      </c>
    </row>
    <row r="3406">
      <c r="A3406" t="inlineStr">
        <is>
          <t>SM69</t>
        </is>
      </c>
      <c r="B3406" t="inlineStr">
        <is>
          <t>Pflegen externer OS-Kommandos</t>
        </is>
      </c>
      <c r="C3406" t="inlineStr">
        <is>
          <t>BC</t>
        </is>
      </c>
      <c r="D3406" s="5" t="inlineStr"/>
      <c r="E3406" t="inlineStr"/>
      <c r="F3406">
        <f>IF(ISERROR(VLOOKUP(Transaktionen[[#This Row],[Transaktionen]],BTT[Verwendete Transaktion (Pflichtauswahl)],1,FALSE)),"nein","ja")</f>
        <v/>
      </c>
      <c r="G3406" t="inlineStr">
        <is>
          <t>in neuester Auswertung von Steffen nicht mehr vorhanden</t>
        </is>
      </c>
    </row>
    <row r="3407">
      <c r="A3407" t="inlineStr">
        <is>
          <t>SMARTFORMS</t>
        </is>
      </c>
      <c r="B3407" t="inlineStr">
        <is>
          <t>SAP Smart Forms</t>
        </is>
      </c>
      <c r="C3407" t="inlineStr">
        <is>
          <t>BC</t>
        </is>
      </c>
      <c r="D3407" s="5" t="n">
        <v>308</v>
      </c>
      <c r="E3407" t="inlineStr">
        <is>
          <t>DIALOG</t>
        </is>
      </c>
      <c r="F3407">
        <f>IF(ISERROR(VLOOKUP(Transaktionen[[#This Row],[Transaktionen]],BTT[Verwendete Transaktion (Pflichtauswahl)],1,FALSE)),"nein","ja")</f>
        <v/>
      </c>
    </row>
    <row r="3408">
      <c r="A3408" t="inlineStr">
        <is>
          <t>SMEN</t>
        </is>
      </c>
      <c r="B3408" t="inlineStr">
        <is>
          <t>Session Manager Menübaumanzeige</t>
        </is>
      </c>
      <c r="C3408" t="inlineStr">
        <is>
          <t>BC</t>
        </is>
      </c>
      <c r="D3408" s="5" t="n">
        <v>23175</v>
      </c>
      <c r="E3408" t="inlineStr">
        <is>
          <t>DIALOG</t>
        </is>
      </c>
      <c r="F3408">
        <f>IF(ISERROR(VLOOKUP(Transaktionen[[#This Row],[Transaktionen]],BTT[Verwendete Transaktion (Pflichtauswahl)],1,FALSE)),"nein","ja")</f>
        <v/>
      </c>
    </row>
    <row r="3409">
      <c r="A3409" t="inlineStr">
        <is>
          <t>SMGW</t>
        </is>
      </c>
      <c r="B3409" t="inlineStr">
        <is>
          <t>Gateway Monitor</t>
        </is>
      </c>
      <c r="C3409" t="inlineStr">
        <is>
          <t>BC</t>
        </is>
      </c>
      <c r="D3409" s="5" t="n">
        <v>2186</v>
      </c>
      <c r="E3409" t="inlineStr">
        <is>
          <t>DIALOG</t>
        </is>
      </c>
      <c r="F3409">
        <f>IF(ISERROR(VLOOKUP(Transaktionen[[#This Row],[Transaktionen]],BTT[Verwendete Transaktion (Pflichtauswahl)],1,FALSE)),"nein","ja")</f>
        <v/>
      </c>
    </row>
    <row r="3410">
      <c r="A3410" t="inlineStr">
        <is>
          <t>SMICM</t>
        </is>
      </c>
      <c r="B3410" t="inlineStr">
        <is>
          <t>ICM Monitor</t>
        </is>
      </c>
      <c r="C3410" t="inlineStr">
        <is>
          <t>BC</t>
        </is>
      </c>
      <c r="D3410" s="5" t="n">
        <v>6494</v>
      </c>
      <c r="E3410" t="inlineStr">
        <is>
          <t>DIALOG</t>
        </is>
      </c>
      <c r="F3410">
        <f>IF(ISERROR(VLOOKUP(Transaktionen[[#This Row],[Transaktionen]],BTT[Verwendete Transaktion (Pflichtauswahl)],1,FALSE)),"nein","ja")</f>
        <v/>
      </c>
    </row>
    <row r="3411">
      <c r="A3411" t="inlineStr">
        <is>
          <t>SMLG</t>
        </is>
      </c>
      <c r="B3411" t="inlineStr">
        <is>
          <t>Pflege Zuordnung Login-Grp.-Instanz</t>
        </is>
      </c>
      <c r="C3411" t="inlineStr">
        <is>
          <t>PS</t>
        </is>
      </c>
      <c r="D3411" s="5" t="inlineStr"/>
      <c r="E3411" t="inlineStr"/>
      <c r="F3411">
        <f>IF(ISERROR(VLOOKUP(Transaktionen[[#This Row],[Transaktionen]],BTT[Verwendete Transaktion (Pflichtauswahl)],1,FALSE)),"nein","ja")</f>
        <v/>
      </c>
      <c r="G3411" t="inlineStr">
        <is>
          <t>in neuester Auswertung von Steffen nicht mehr vorhanden</t>
        </is>
      </c>
    </row>
    <row r="3412">
      <c r="A3412" t="inlineStr">
        <is>
          <t>SMOD</t>
        </is>
      </c>
      <c r="B3412" t="inlineStr">
        <is>
          <t>SAP-Erweiterungsverwaltung</t>
        </is>
      </c>
      <c r="C3412" t="inlineStr">
        <is>
          <t>BC</t>
        </is>
      </c>
      <c r="D3412" s="5" t="n">
        <v>60</v>
      </c>
      <c r="E3412" t="inlineStr"/>
      <c r="F3412">
        <f>IF(ISERROR(VLOOKUP(Transaktionen[[#This Row],[Transaktionen]],BTT[Verwendete Transaktion (Pflichtauswahl)],1,FALSE)),"nein","ja")</f>
        <v/>
      </c>
    </row>
    <row r="3413">
      <c r="A3413" t="inlineStr">
        <is>
          <t>SMQ1</t>
        </is>
      </c>
      <c r="B3413" t="inlineStr">
        <is>
          <t>qRFC-Monitor (Ausgangsqueue)</t>
        </is>
      </c>
      <c r="C3413" t="inlineStr">
        <is>
          <t>BC</t>
        </is>
      </c>
      <c r="D3413" s="5" t="n">
        <v>63561</v>
      </c>
      <c r="E3413" t="inlineStr">
        <is>
          <t>DIALOG</t>
        </is>
      </c>
      <c r="F3413">
        <f>IF(ISERROR(VLOOKUP(Transaktionen[[#This Row],[Transaktionen]],BTT[Verwendete Transaktion (Pflichtauswahl)],1,FALSE)),"nein","ja")</f>
        <v/>
      </c>
    </row>
    <row r="3414">
      <c r="A3414" t="inlineStr">
        <is>
          <t>SMQ2</t>
        </is>
      </c>
      <c r="B3414" t="inlineStr">
        <is>
          <t>qRFC-Monitor (Eingangsqueue)</t>
        </is>
      </c>
      <c r="C3414" t="inlineStr">
        <is>
          <t>BC</t>
        </is>
      </c>
      <c r="D3414" s="5" t="n">
        <v>9343</v>
      </c>
      <c r="E3414" t="inlineStr">
        <is>
          <t>DIALOG</t>
        </is>
      </c>
      <c r="F3414">
        <f>IF(ISERROR(VLOOKUP(Transaktionen[[#This Row],[Transaktionen]],BTT[Verwendete Transaktion (Pflichtauswahl)],1,FALSE)),"nein","ja")</f>
        <v/>
      </c>
    </row>
    <row r="3415">
      <c r="A3415" t="inlineStr">
        <is>
          <t>SMQA</t>
        </is>
      </c>
      <c r="B3415" t="inlineStr">
        <is>
          <t>tRFC/qRFC: Rückmeldestatus u. -daten</t>
        </is>
      </c>
      <c r="C3415" t="inlineStr">
        <is>
          <t>BC</t>
        </is>
      </c>
      <c r="D3415" s="5" t="inlineStr"/>
      <c r="E3415" t="inlineStr"/>
      <c r="F3415">
        <f>IF(ISERROR(VLOOKUP(Transaktionen[[#This Row],[Transaktionen]],BTT[Verwendete Transaktion (Pflichtauswahl)],1,FALSE)),"nein","ja")</f>
        <v/>
      </c>
      <c r="G3415" t="inlineStr">
        <is>
          <t>in neuester Auswertung von Steffen nicht mehr vorhanden</t>
        </is>
      </c>
    </row>
    <row r="3416">
      <c r="A3416" t="inlineStr">
        <is>
          <t>SMQE</t>
        </is>
      </c>
      <c r="B3416" t="inlineStr">
        <is>
          <t>qRFC-Administration</t>
        </is>
      </c>
      <c r="C3416" t="inlineStr">
        <is>
          <t>BC</t>
        </is>
      </c>
      <c r="D3416" s="5" t="inlineStr"/>
      <c r="E3416" t="inlineStr"/>
      <c r="F3416">
        <f>IF(ISERROR(VLOOKUP(Transaktionen[[#This Row],[Transaktionen]],BTT[Verwendete Transaktion (Pflichtauswahl)],1,FALSE)),"nein","ja")</f>
        <v/>
      </c>
      <c r="G3416" t="inlineStr">
        <is>
          <t>in neuester Auswertung von Steffen nicht mehr vorhanden</t>
        </is>
      </c>
    </row>
    <row r="3417">
      <c r="A3417" t="inlineStr">
        <is>
          <t>SMQR</t>
        </is>
      </c>
      <c r="B3417" t="inlineStr">
        <is>
          <t>Registrierung der Eingangsqueues</t>
        </is>
      </c>
      <c r="C3417" t="inlineStr">
        <is>
          <t>BC</t>
        </is>
      </c>
      <c r="D3417" s="5" t="n">
        <v>24</v>
      </c>
      <c r="E3417" t="inlineStr">
        <is>
          <t>DIALOG</t>
        </is>
      </c>
      <c r="F3417">
        <f>IF(ISERROR(VLOOKUP(Transaktionen[[#This Row],[Transaktionen]],BTT[Verwendete Transaktion (Pflichtauswahl)],1,FALSE)),"nein","ja")</f>
        <v/>
      </c>
    </row>
    <row r="3418">
      <c r="A3418" t="inlineStr">
        <is>
          <t>SMQS</t>
        </is>
      </c>
      <c r="B3418" t="inlineStr">
        <is>
          <t>Registrierung der Destinationen</t>
        </is>
      </c>
      <c r="C3418" t="inlineStr">
        <is>
          <t>BC</t>
        </is>
      </c>
      <c r="D3418" s="5" t="n">
        <v>12</v>
      </c>
      <c r="E3418" t="inlineStr">
        <is>
          <t>DIALOG</t>
        </is>
      </c>
      <c r="F3418">
        <f>IF(ISERROR(VLOOKUP(Transaktionen[[#This Row],[Transaktionen]],BTT[Verwendete Transaktion (Pflichtauswahl)],1,FALSE)),"nein","ja")</f>
        <v/>
      </c>
    </row>
    <row r="3419">
      <c r="A3419" t="inlineStr">
        <is>
          <t>SMT1</t>
        </is>
      </c>
      <c r="B3419" t="inlineStr">
        <is>
          <t>Trusted - Trusting Verbindungen</t>
        </is>
      </c>
      <c r="C3419" t="inlineStr">
        <is>
          <t>BC</t>
        </is>
      </c>
      <c r="D3419" s="5" t="n">
        <v>144</v>
      </c>
      <c r="E3419" t="inlineStr">
        <is>
          <t>DIALOG</t>
        </is>
      </c>
      <c r="F3419">
        <f>IF(ISERROR(VLOOKUP(Transaktionen[[#This Row],[Transaktionen]],BTT[Verwendete Transaktion (Pflichtauswahl)],1,FALSE)),"nein","ja")</f>
        <v/>
      </c>
    </row>
    <row r="3420">
      <c r="A3420" t="inlineStr">
        <is>
          <t>SMTR_START_HISTORY</t>
        </is>
      </c>
      <c r="B3420" t="inlineStr">
        <is>
          <t>Aufruf der Objekthistorie</t>
        </is>
      </c>
      <c r="C3420" t="inlineStr">
        <is>
          <t>BC</t>
        </is>
      </c>
      <c r="D3420" s="5" t="n">
        <v>2</v>
      </c>
      <c r="E3420" t="inlineStr"/>
      <c r="F3420">
        <f>IF(ISERROR(VLOOKUP(Transaktionen[[#This Row],[Transaktionen]],BTT[Verwendete Transaktion (Pflichtauswahl)],1,FALSE)),"nein","ja")</f>
        <v/>
      </c>
    </row>
    <row r="3421">
      <c r="A3421" t="inlineStr">
        <is>
          <t>SMW0</t>
        </is>
      </c>
      <c r="B3421" t="inlineStr">
        <is>
          <t>SAP Web Repository</t>
        </is>
      </c>
      <c r="C3421" t="inlineStr">
        <is>
          <t>BC</t>
        </is>
      </c>
      <c r="D3421" s="5" t="n">
        <v>1184</v>
      </c>
      <c r="E3421" t="inlineStr">
        <is>
          <t>DIALOG</t>
        </is>
      </c>
      <c r="F3421">
        <f>IF(ISERROR(VLOOKUP(Transaktionen[[#This Row],[Transaktionen]],BTT[Verwendete Transaktion (Pflichtauswahl)],1,FALSE)),"nein","ja")</f>
        <v/>
      </c>
    </row>
    <row r="3422">
      <c r="A3422" t="inlineStr">
        <is>
          <t>SMX</t>
        </is>
      </c>
      <c r="B3422" t="inlineStr">
        <is>
          <t>Anzeigen eigene Jobs</t>
        </is>
      </c>
      <c r="C3422" t="inlineStr">
        <is>
          <t>BC</t>
        </is>
      </c>
      <c r="D3422" s="5" t="n">
        <v>25597</v>
      </c>
      <c r="E3422" t="inlineStr">
        <is>
          <t>DIALOG</t>
        </is>
      </c>
      <c r="F3422">
        <f>IF(ISERROR(VLOOKUP(Transaktionen[[#This Row],[Transaktionen]],BTT[Verwendete Transaktion (Pflichtauswahl)],1,FALSE)),"nein","ja")</f>
        <v/>
      </c>
    </row>
    <row r="3423">
      <c r="A3423" t="inlineStr">
        <is>
          <t>SNC0</t>
        </is>
      </c>
      <c r="B3423" t="inlineStr">
        <is>
          <t>SNC Zugangskontrolliste Systeme</t>
        </is>
      </c>
      <c r="C3423" t="inlineStr">
        <is>
          <t>BC</t>
        </is>
      </c>
      <c r="D3423" s="5" t="inlineStr"/>
      <c r="E3423" t="inlineStr"/>
      <c r="F3423">
        <f>IF(ISERROR(VLOOKUP(Transaktionen[[#This Row],[Transaktionen]],BTT[Verwendete Transaktion (Pflichtauswahl)],1,FALSE)),"nein","ja")</f>
        <v/>
      </c>
      <c r="G3423" t="inlineStr">
        <is>
          <t>in neuester Auswertung von Steffen nicht mehr vorhanden</t>
        </is>
      </c>
    </row>
    <row r="3424">
      <c r="A3424" t="inlineStr">
        <is>
          <t>SNOTE</t>
        </is>
      </c>
      <c r="B3424" t="inlineStr">
        <is>
          <t>Note Assistent</t>
        </is>
      </c>
      <c r="C3424" t="inlineStr">
        <is>
          <t>BC</t>
        </is>
      </c>
      <c r="D3424" s="5" t="n">
        <v>1248</v>
      </c>
      <c r="E3424" t="inlineStr">
        <is>
          <t>DIALOG</t>
        </is>
      </c>
      <c r="F3424">
        <f>IF(ISERROR(VLOOKUP(Transaktionen[[#This Row],[Transaktionen]],BTT[Verwendete Transaktion (Pflichtauswahl)],1,FALSE)),"nein","ja")</f>
        <v/>
      </c>
    </row>
    <row r="3425">
      <c r="A3425" t="inlineStr">
        <is>
          <t>SNRO</t>
        </is>
      </c>
      <c r="B3425" t="inlineStr">
        <is>
          <t>Nummernkreisobjekte</t>
        </is>
      </c>
      <c r="C3425" t="inlineStr">
        <is>
          <t>BC</t>
        </is>
      </c>
      <c r="D3425" s="5" t="n">
        <v>1620</v>
      </c>
      <c r="E3425" t="inlineStr">
        <is>
          <t>DIALOG</t>
        </is>
      </c>
      <c r="F3425">
        <f>IF(ISERROR(VLOOKUP(Transaktionen[[#This Row],[Transaktionen]],BTT[Verwendete Transaktion (Pflichtauswahl)],1,FALSE)),"nein","ja")</f>
        <v/>
      </c>
    </row>
    <row r="3426">
      <c r="A3426" t="inlineStr">
        <is>
          <t>SNUM</t>
        </is>
      </c>
      <c r="B3426" t="inlineStr">
        <is>
          <t>Nummernkreistreiber</t>
        </is>
      </c>
      <c r="C3426" t="inlineStr">
        <is>
          <t>BC</t>
        </is>
      </c>
      <c r="D3426" s="5" t="n">
        <v>9185</v>
      </c>
      <c r="E3426" t="inlineStr">
        <is>
          <t>DIALOG</t>
        </is>
      </c>
      <c r="F3426">
        <f>IF(ISERROR(VLOOKUP(Transaktionen[[#This Row],[Transaktionen]],BTT[Verwendete Transaktion (Pflichtauswahl)],1,FALSE)),"nein","ja")</f>
        <v/>
      </c>
    </row>
    <row r="3427">
      <c r="A3427" t="inlineStr">
        <is>
          <t>SO01</t>
        </is>
      </c>
      <c r="B3427" t="inlineStr">
        <is>
          <t>SAPoffice Eingang</t>
        </is>
      </c>
      <c r="C3427" t="inlineStr">
        <is>
          <t>BC</t>
        </is>
      </c>
      <c r="D3427" s="5" t="n">
        <v>3148459</v>
      </c>
      <c r="E3427" t="inlineStr">
        <is>
          <t>DIALOG</t>
        </is>
      </c>
      <c r="F3427">
        <f>IF(ISERROR(VLOOKUP(Transaktionen[[#This Row],[Transaktionen]],BTT[Verwendete Transaktion (Pflichtauswahl)],1,FALSE)),"nein","ja")</f>
        <v/>
      </c>
    </row>
    <row r="3428">
      <c r="A3428" t="inlineStr">
        <is>
          <t>SO10</t>
        </is>
      </c>
      <c r="B3428" t="inlineStr">
        <is>
          <t>SAPscript Standardtexte</t>
        </is>
      </c>
      <c r="C3428" t="inlineStr">
        <is>
          <t>BC</t>
        </is>
      </c>
      <c r="D3428" s="5" t="n">
        <v>7939</v>
      </c>
      <c r="E3428" t="inlineStr">
        <is>
          <t>DIALOG</t>
        </is>
      </c>
      <c r="F3428">
        <f>IF(ISERROR(VLOOKUP(Transaktionen[[#This Row],[Transaktionen]],BTT[Verwendete Transaktion (Pflichtauswahl)],1,FALSE)),"nein","ja")</f>
        <v/>
      </c>
    </row>
    <row r="3429">
      <c r="A3429" t="inlineStr">
        <is>
          <t>SO21</t>
        </is>
      </c>
      <c r="B3429" t="inlineStr">
        <is>
          <t>PC-Arbeitsverzeichnis pflegen</t>
        </is>
      </c>
      <c r="C3429" t="inlineStr">
        <is>
          <t>BC</t>
        </is>
      </c>
      <c r="D3429" s="5" t="inlineStr"/>
      <c r="E3429" t="inlineStr"/>
      <c r="F3429">
        <f>IF(ISERROR(VLOOKUP(Transaktionen[[#This Row],[Transaktionen]],BTT[Verwendete Transaktion (Pflichtauswahl)],1,FALSE)),"nein","ja")</f>
        <v/>
      </c>
      <c r="G3429" t="inlineStr">
        <is>
          <t>in neuester Auswertung von Steffen nicht mehr vorhanden</t>
        </is>
      </c>
    </row>
    <row r="3430">
      <c r="A3430" t="inlineStr">
        <is>
          <t>SO23</t>
        </is>
      </c>
      <c r="B3430" t="inlineStr">
        <is>
          <t>SAPoffice: Verteilerlisten</t>
        </is>
      </c>
      <c r="C3430" t="inlineStr">
        <is>
          <t>BC</t>
        </is>
      </c>
      <c r="D3430" s="5" t="n">
        <v>2678</v>
      </c>
      <c r="E3430" t="inlineStr">
        <is>
          <t>DIALOG</t>
        </is>
      </c>
      <c r="F3430">
        <f>IF(ISERROR(VLOOKUP(Transaktionen[[#This Row],[Transaktionen]],BTT[Verwendete Transaktion (Pflichtauswahl)],1,FALSE)),"nein","ja")</f>
        <v/>
      </c>
    </row>
    <row r="3431">
      <c r="A3431" t="inlineStr">
        <is>
          <t>SO99</t>
        </is>
      </c>
      <c r="B3431" t="inlineStr">
        <is>
          <t>Put-Informationssystem</t>
        </is>
      </c>
      <c r="C3431" t="inlineStr">
        <is>
          <t>BC</t>
        </is>
      </c>
      <c r="D3431" s="5" t="n">
        <v>194</v>
      </c>
      <c r="E3431" t="inlineStr">
        <is>
          <t>DIALOG</t>
        </is>
      </c>
      <c r="F3431">
        <f>IF(ISERROR(VLOOKUP(Transaktionen[[#This Row],[Transaktionen]],BTT[Verwendete Transaktion (Pflichtauswahl)],1,FALSE)),"nein","ja")</f>
        <v/>
      </c>
    </row>
    <row r="3432">
      <c r="A3432" t="inlineStr">
        <is>
          <t>SOA0</t>
        </is>
      </c>
      <c r="B3432" t="inlineStr">
        <is>
          <t>ArchiveLink Workflow-Dokumentarten</t>
        </is>
      </c>
      <c r="C3432" t="inlineStr">
        <is>
          <t>BC</t>
        </is>
      </c>
      <c r="D3432" s="5" t="n">
        <v>8</v>
      </c>
      <c r="E3432" t="inlineStr">
        <is>
          <t>DIALOG</t>
        </is>
      </c>
      <c r="F3432">
        <f>IF(ISERROR(VLOOKUP(Transaktionen[[#This Row],[Transaktionen]],BTT[Verwendete Transaktion (Pflichtauswahl)],1,FALSE)),"nein","ja")</f>
        <v/>
      </c>
    </row>
    <row r="3433">
      <c r="A3433" t="inlineStr">
        <is>
          <t>SOAD</t>
        </is>
      </c>
      <c r="B3433" t="inlineStr">
        <is>
          <t>SAPoffice: Externe Addressen</t>
        </is>
      </c>
      <c r="C3433" t="inlineStr">
        <is>
          <t>BC</t>
        </is>
      </c>
      <c r="D3433" s="5" t="n">
        <v>11</v>
      </c>
      <c r="E3433" t="inlineStr">
        <is>
          <t>DIALOG</t>
        </is>
      </c>
      <c r="F3433">
        <f>IF(ISERROR(VLOOKUP(Transaktionen[[#This Row],[Transaktionen]],BTT[Verwendete Transaktion (Pflichtauswahl)],1,FALSE)),"nein","ja")</f>
        <v/>
      </c>
    </row>
    <row r="3434">
      <c r="A3434" t="inlineStr">
        <is>
          <t>SOAMANAGER</t>
        </is>
      </c>
      <c r="B3434" t="inlineStr">
        <is>
          <t>SOA-Manager</t>
        </is>
      </c>
      <c r="C3434" t="inlineStr">
        <is>
          <t>BC</t>
        </is>
      </c>
      <c r="D3434" s="5" t="inlineStr"/>
      <c r="E3434" t="inlineStr"/>
      <c r="F3434">
        <f>IF(ISERROR(VLOOKUP(Transaktionen[[#This Row],[Transaktionen]],BTT[Verwendete Transaktion (Pflichtauswahl)],1,FALSE)),"nein","ja")</f>
        <v/>
      </c>
      <c r="G3434" t="inlineStr">
        <is>
          <t>in neuester Auswertung von Steffen nicht mehr vorhanden</t>
        </is>
      </c>
    </row>
    <row r="3435">
      <c r="A3435" t="inlineStr">
        <is>
          <t>SOBN01</t>
        </is>
      </c>
      <c r="B3435" t="inlineStr">
        <is>
          <t>Personendaten</t>
        </is>
      </c>
      <c r="C3435" t="inlineStr">
        <is>
          <t>BC</t>
        </is>
      </c>
      <c r="D3435" s="5" t="n">
        <v>415</v>
      </c>
      <c r="E3435" t="inlineStr">
        <is>
          <t>DIALOG</t>
        </is>
      </c>
      <c r="F3435">
        <f>IF(ISERROR(VLOOKUP(Transaktionen[[#This Row],[Transaktionen]],BTT[Verwendete Transaktion (Pflichtauswahl)],1,FALSE)),"nein","ja")</f>
        <v/>
      </c>
    </row>
    <row r="3436">
      <c r="A3436" t="inlineStr">
        <is>
          <t>SOBT</t>
        </is>
      </c>
      <c r="B3436" t="inlineStr">
        <is>
          <t>einzelne Pflegeobjekte attributieren</t>
        </is>
      </c>
      <c r="C3436" t="inlineStr">
        <is>
          <t>BC</t>
        </is>
      </c>
      <c r="D3436" s="5" t="n">
        <v>189</v>
      </c>
      <c r="E3436" t="inlineStr"/>
      <c r="F3436">
        <f>IF(ISERROR(VLOOKUP(Transaktionen[[#This Row],[Transaktionen]],BTT[Verwendete Transaktion (Pflichtauswahl)],1,FALSE)),"nein","ja")</f>
        <v/>
      </c>
    </row>
    <row r="3437">
      <c r="A3437" t="inlineStr">
        <is>
          <t>SOCP</t>
        </is>
      </c>
      <c r="B3437" t="inlineStr">
        <is>
          <t>SAPoffice: Externe Adressen</t>
        </is>
      </c>
      <c r="C3437" t="inlineStr">
        <is>
          <t>BC</t>
        </is>
      </c>
      <c r="D3437" s="5" t="n">
        <v>4</v>
      </c>
      <c r="E3437" t="inlineStr">
        <is>
          <t>DIALOG</t>
        </is>
      </c>
      <c r="F3437">
        <f>IF(ISERROR(VLOOKUP(Transaktionen[[#This Row],[Transaktionen]],BTT[Verwendete Transaktion (Pflichtauswahl)],1,FALSE)),"nein","ja")</f>
        <v/>
      </c>
    </row>
    <row r="3438">
      <c r="A3438" t="inlineStr">
        <is>
          <t>SOIN</t>
        </is>
      </c>
      <c r="B3438" t="inlineStr">
        <is>
          <t>BCS: Eingehende Sendeaufträge (SMTP)</t>
        </is>
      </c>
      <c r="C3438" t="inlineStr">
        <is>
          <t>BC</t>
        </is>
      </c>
      <c r="D3438" s="5" t="n">
        <v>2614</v>
      </c>
      <c r="E3438" t="inlineStr">
        <is>
          <t>DIALOG</t>
        </is>
      </c>
      <c r="F3438">
        <f>IF(ISERROR(VLOOKUP(Transaktionen[[#This Row],[Transaktionen]],BTT[Verwendete Transaktion (Pflichtauswahl)],1,FALSE)),"nein","ja")</f>
        <v/>
      </c>
    </row>
    <row r="3439">
      <c r="A3439" t="inlineStr">
        <is>
          <t>SOST</t>
        </is>
      </c>
      <c r="B3439" t="inlineStr">
        <is>
          <t>SAPconnect Sendeaufträge</t>
        </is>
      </c>
      <c r="C3439" t="inlineStr">
        <is>
          <t>BC</t>
        </is>
      </c>
      <c r="D3439" s="5" t="n">
        <v>51936</v>
      </c>
      <c r="E3439" t="inlineStr">
        <is>
          <t>DIALOG</t>
        </is>
      </c>
      <c r="F3439">
        <f>IF(ISERROR(VLOOKUP(Transaktionen[[#This Row],[Transaktionen]],BTT[Verwendete Transaktion (Pflichtauswahl)],1,FALSE)),"nein","ja")</f>
        <v/>
      </c>
    </row>
    <row r="3440">
      <c r="A3440" t="inlineStr">
        <is>
          <t>SP01</t>
        </is>
      </c>
      <c r="B3440" t="inlineStr">
        <is>
          <t>Ausgabesteuerung</t>
        </is>
      </c>
      <c r="C3440" t="inlineStr">
        <is>
          <t>PP</t>
        </is>
      </c>
      <c r="D3440" s="5" t="n">
        <v>116975</v>
      </c>
      <c r="E3440" t="inlineStr">
        <is>
          <t>DIALOG</t>
        </is>
      </c>
      <c r="F3440">
        <f>IF(ISERROR(VLOOKUP(Transaktionen[[#This Row],[Transaktionen]],BTT[Verwendete Transaktion (Pflichtauswahl)],1,FALSE)),"nein","ja")</f>
        <v/>
      </c>
    </row>
    <row r="3441">
      <c r="A3441" t="inlineStr">
        <is>
          <t>SP02</t>
        </is>
      </c>
      <c r="B3441" t="inlineStr">
        <is>
          <t>Anzeigen von Spool-Aufträgen</t>
        </is>
      </c>
      <c r="C3441" t="inlineStr">
        <is>
          <t>PP</t>
        </is>
      </c>
      <c r="D3441" s="5" t="n">
        <v>806929</v>
      </c>
      <c r="E3441" t="inlineStr">
        <is>
          <t>DIALOG</t>
        </is>
      </c>
      <c r="F3441">
        <f>IF(ISERROR(VLOOKUP(Transaktionen[[#This Row],[Transaktionen]],BTT[Verwendete Transaktion (Pflichtauswahl)],1,FALSE)),"nein","ja")</f>
        <v/>
      </c>
    </row>
    <row r="3442">
      <c r="A3442" t="inlineStr">
        <is>
          <t>SP11</t>
        </is>
      </c>
      <c r="B3442" t="inlineStr">
        <is>
          <t>TemSe-Inhaltsverzeichnis</t>
        </is>
      </c>
      <c r="C3442" t="inlineStr">
        <is>
          <t>BC</t>
        </is>
      </c>
      <c r="D3442" s="5" t="inlineStr"/>
      <c r="E3442" t="inlineStr"/>
      <c r="F3442">
        <f>IF(ISERROR(VLOOKUP(Transaktionen[[#This Row],[Transaktionen]],BTT[Verwendete Transaktion (Pflichtauswahl)],1,FALSE)),"nein","ja")</f>
        <v/>
      </c>
      <c r="G3442" t="inlineStr">
        <is>
          <t>in neuester Auswertung von Steffen nicht mehr vorhanden</t>
        </is>
      </c>
    </row>
    <row r="3443">
      <c r="A3443" t="inlineStr">
        <is>
          <t>SP12</t>
        </is>
      </c>
      <c r="B3443" t="inlineStr">
        <is>
          <t>TemSe-Administration</t>
        </is>
      </c>
      <c r="C3443" t="inlineStr">
        <is>
          <t>BC</t>
        </is>
      </c>
      <c r="D3443" s="5" t="n">
        <v>337</v>
      </c>
      <c r="E3443" t="inlineStr"/>
      <c r="F3443">
        <f>IF(ISERROR(VLOOKUP(Transaktionen[[#This Row],[Transaktionen]],BTT[Verwendete Transaktion (Pflichtauswahl)],1,FALSE)),"nein","ja")</f>
        <v/>
      </c>
    </row>
    <row r="3444">
      <c r="A3444" t="inlineStr">
        <is>
          <t>SPAD</t>
        </is>
      </c>
      <c r="B3444" t="inlineStr">
        <is>
          <t>Spool-Administration</t>
        </is>
      </c>
      <c r="C3444" t="inlineStr">
        <is>
          <t>BC</t>
        </is>
      </c>
      <c r="D3444" s="5" t="n">
        <v>6957</v>
      </c>
      <c r="E3444" t="inlineStr">
        <is>
          <t>DIALOG</t>
        </is>
      </c>
      <c r="F3444">
        <f>IF(ISERROR(VLOOKUP(Transaktionen[[#This Row],[Transaktionen]],BTT[Verwendete Transaktion (Pflichtauswahl)],1,FALSE)),"nein","ja")</f>
        <v/>
      </c>
    </row>
    <row r="3445">
      <c r="A3445" t="inlineStr">
        <is>
          <t>SPAM</t>
        </is>
      </c>
      <c r="B3445" t="inlineStr">
        <is>
          <t>Support Package Manager</t>
        </is>
      </c>
      <c r="C3445" t="inlineStr">
        <is>
          <t>BC</t>
        </is>
      </c>
      <c r="D3445" s="5" t="n">
        <v>48</v>
      </c>
      <c r="E3445" t="inlineStr">
        <is>
          <t>DIALOG</t>
        </is>
      </c>
      <c r="F3445">
        <f>IF(ISERROR(VLOOKUP(Transaktionen[[#This Row],[Transaktionen]],BTT[Verwendete Transaktion (Pflichtauswahl)],1,FALSE)),"nein","ja")</f>
        <v/>
      </c>
    </row>
    <row r="3446">
      <c r="A3446" t="inlineStr">
        <is>
          <t>SPAU</t>
        </is>
      </c>
      <c r="B3446" t="inlineStr">
        <is>
          <t>Modifizierte EU-Objekte anzeigen</t>
        </is>
      </c>
      <c r="C3446" t="inlineStr">
        <is>
          <t>SRM</t>
        </is>
      </c>
      <c r="D3446" s="5" t="inlineStr"/>
      <c r="E3446" t="inlineStr"/>
      <c r="F3446">
        <f>IF(ISERROR(VLOOKUP(Transaktionen[[#This Row],[Transaktionen]],BTT[Verwendete Transaktion (Pflichtauswahl)],1,FALSE)),"nein","ja")</f>
        <v/>
      </c>
      <c r="G3446" t="inlineStr">
        <is>
          <t>in neuester Auswertung von Steffen nicht mehr vorhanden</t>
        </is>
      </c>
    </row>
    <row r="3447">
      <c r="A3447" t="inlineStr">
        <is>
          <t>SPDD</t>
        </is>
      </c>
      <c r="B3447" t="inlineStr">
        <is>
          <t>Modifizierte EU-Objekte anzeigen</t>
        </is>
      </c>
      <c r="C3447" t="inlineStr">
        <is>
          <t>BC</t>
        </is>
      </c>
      <c r="D3447" s="5" t="inlineStr"/>
      <c r="E3447" t="inlineStr"/>
      <c r="F3447">
        <f>IF(ISERROR(VLOOKUP(Transaktionen[[#This Row],[Transaktionen]],BTT[Verwendete Transaktion (Pflichtauswahl)],1,FALSE)),"nein","ja")</f>
        <v/>
      </c>
      <c r="G3447" t="inlineStr">
        <is>
          <t>in neuester Auswertung von Steffen nicht mehr vorhanden</t>
        </is>
      </c>
    </row>
    <row r="3448">
      <c r="A3448" t="inlineStr">
        <is>
          <t>SPFPAR</t>
        </is>
      </c>
      <c r="B3448" t="inlineStr">
        <is>
          <t>Display Profile Parameter</t>
        </is>
      </c>
      <c r="C3448" t="inlineStr">
        <is>
          <t>BC</t>
        </is>
      </c>
      <c r="D3448" s="5" t="inlineStr"/>
      <c r="E3448" t="inlineStr"/>
      <c r="F3448">
        <f>IF(ISERROR(VLOOKUP(Transaktionen[[#This Row],[Transaktionen]],BTT[Verwendete Transaktion (Pflichtauswahl)],1,FALSE)),"nein","ja")</f>
        <v/>
      </c>
      <c r="G3448" t="inlineStr">
        <is>
          <t>in neuester Auswertung von Steffen nicht mehr vorhanden</t>
        </is>
      </c>
    </row>
    <row r="3449">
      <c r="A3449" t="inlineStr">
        <is>
          <t>SPRO</t>
        </is>
      </c>
      <c r="B3449" t="inlineStr">
        <is>
          <t>Customizing - Edit Project</t>
        </is>
      </c>
      <c r="C3449" t="inlineStr">
        <is>
          <t>BC</t>
        </is>
      </c>
      <c r="D3449" s="5" t="n">
        <v>113320</v>
      </c>
      <c r="E3449" t="inlineStr">
        <is>
          <t>DIALOG</t>
        </is>
      </c>
      <c r="F3449">
        <f>IF(ISERROR(VLOOKUP(Transaktionen[[#This Row],[Transaktionen]],BTT[Verwendete Transaktion (Pflichtauswahl)],1,FALSE)),"nein","ja")</f>
        <v/>
      </c>
    </row>
    <row r="3450">
      <c r="A3450" t="inlineStr">
        <is>
          <t>SPROXY</t>
        </is>
      </c>
      <c r="B3450" t="inlineStr">
        <is>
          <t>Enterprise Repository Browser</t>
        </is>
      </c>
      <c r="C3450" t="inlineStr">
        <is>
          <t>BC</t>
        </is>
      </c>
      <c r="D3450" s="5" t="n">
        <v>22</v>
      </c>
      <c r="E3450" t="inlineStr">
        <is>
          <t>DIALOG</t>
        </is>
      </c>
      <c r="F3450">
        <f>IF(ISERROR(VLOOKUP(Transaktionen[[#This Row],[Transaktionen]],BTT[Verwendete Transaktion (Pflichtauswahl)],1,FALSE)),"nein","ja")</f>
        <v/>
      </c>
    </row>
    <row r="3451">
      <c r="A3451" t="inlineStr">
        <is>
          <t>SQ00</t>
        </is>
      </c>
      <c r="B3451" t="inlineStr">
        <is>
          <t>SAP Query: Queries starten</t>
        </is>
      </c>
      <c r="C3451" t="inlineStr">
        <is>
          <t>BC</t>
        </is>
      </c>
      <c r="D3451" s="5" t="n">
        <v>23008</v>
      </c>
      <c r="E3451" t="inlineStr">
        <is>
          <t>DIALOG</t>
        </is>
      </c>
      <c r="F3451">
        <f>IF(ISERROR(VLOOKUP(Transaktionen[[#This Row],[Transaktionen]],BTT[Verwendete Transaktion (Pflichtauswahl)],1,FALSE)),"nein","ja")</f>
        <v/>
      </c>
    </row>
    <row r="3452">
      <c r="A3452" t="inlineStr">
        <is>
          <t>SQ01</t>
        </is>
      </c>
      <c r="B3452" t="inlineStr">
        <is>
          <t>SAP Query: Queries pflegen</t>
        </is>
      </c>
      <c r="C3452" t="inlineStr">
        <is>
          <t>BC</t>
        </is>
      </c>
      <c r="D3452" s="5" t="n">
        <v>16331</v>
      </c>
      <c r="E3452" t="inlineStr">
        <is>
          <t>DIALOG</t>
        </is>
      </c>
      <c r="F3452">
        <f>IF(ISERROR(VLOOKUP(Transaktionen[[#This Row],[Transaktionen]],BTT[Verwendete Transaktion (Pflichtauswahl)],1,FALSE)),"nein","ja")</f>
        <v/>
      </c>
    </row>
    <row r="3453">
      <c r="A3453" t="inlineStr">
        <is>
          <t>SQ02</t>
        </is>
      </c>
      <c r="B3453" t="inlineStr">
        <is>
          <t>SAP Query: InfoSet pflegen</t>
        </is>
      </c>
      <c r="C3453" t="inlineStr">
        <is>
          <t>BC</t>
        </is>
      </c>
      <c r="D3453" s="5" t="n">
        <v>4425</v>
      </c>
      <c r="E3453" t="inlineStr">
        <is>
          <t>DIALOG</t>
        </is>
      </c>
      <c r="F3453">
        <f>IF(ISERROR(VLOOKUP(Transaktionen[[#This Row],[Transaktionen]],BTT[Verwendete Transaktion (Pflichtauswahl)],1,FALSE)),"nein","ja")</f>
        <v/>
      </c>
    </row>
    <row r="3454">
      <c r="A3454" t="inlineStr">
        <is>
          <t>SQ03</t>
        </is>
      </c>
      <c r="B3454" t="inlineStr">
        <is>
          <t>SAP Query: Benutzergruppenpflege</t>
        </is>
      </c>
      <c r="C3454" t="inlineStr">
        <is>
          <t>BC</t>
        </is>
      </c>
      <c r="D3454" s="5" t="n">
        <v>454</v>
      </c>
      <c r="E3454" t="inlineStr">
        <is>
          <t>DIALOG</t>
        </is>
      </c>
      <c r="F3454">
        <f>IF(ISERROR(VLOOKUP(Transaktionen[[#This Row],[Transaktionen]],BTT[Verwendete Transaktion (Pflichtauswahl)],1,FALSE)),"nein","ja")</f>
        <v/>
      </c>
    </row>
    <row r="3455">
      <c r="A3455" t="inlineStr">
        <is>
          <t>SQVI</t>
        </is>
      </c>
      <c r="B3455" t="inlineStr">
        <is>
          <t>QuickViewer</t>
        </is>
      </c>
      <c r="C3455" t="inlineStr">
        <is>
          <t>BC</t>
        </is>
      </c>
      <c r="D3455" s="5" t="n">
        <v>8606</v>
      </c>
      <c r="E3455" t="inlineStr">
        <is>
          <t>DIALOG</t>
        </is>
      </c>
      <c r="F3455">
        <f>IF(ISERROR(VLOOKUP(Transaktionen[[#This Row],[Transaktionen]],BTT[Verwendete Transaktion (Pflichtauswahl)],1,FALSE)),"nein","ja")</f>
        <v/>
      </c>
    </row>
    <row r="3456">
      <c r="A3456" t="inlineStr">
        <is>
          <t>SR12</t>
        </is>
      </c>
      <c r="B3456" t="inlineStr">
        <is>
          <t>Ort anzeigen</t>
        </is>
      </c>
      <c r="C3456" t="inlineStr">
        <is>
          <t>EP</t>
        </is>
      </c>
      <c r="D3456" s="5" t="n">
        <v>370</v>
      </c>
      <c r="E3456" t="inlineStr">
        <is>
          <t>DIALOG</t>
        </is>
      </c>
      <c r="F3456">
        <f>IF(ISERROR(VLOOKUP(Transaktionen[[#This Row],[Transaktionen]],BTT[Verwendete Transaktion (Pflichtauswahl)],1,FALSE)),"nein","ja")</f>
        <v/>
      </c>
    </row>
    <row r="3457">
      <c r="A3457" t="inlineStr">
        <is>
          <t>SR22</t>
        </is>
      </c>
      <c r="B3457" t="inlineStr">
        <is>
          <t>Straße anzeigen</t>
        </is>
      </c>
      <c r="C3457" t="inlineStr">
        <is>
          <t>BC</t>
        </is>
      </c>
      <c r="D3457" s="5" t="n">
        <v>5196</v>
      </c>
      <c r="E3457" t="inlineStr">
        <is>
          <t>DIALOG</t>
        </is>
      </c>
      <c r="F3457">
        <f>IF(ISERROR(VLOOKUP(Transaktionen[[#This Row],[Transaktionen]],BTT[Verwendete Transaktion (Pflichtauswahl)],1,FALSE)),"nein","ja")</f>
        <v/>
      </c>
    </row>
    <row r="3458">
      <c r="A3458" t="inlineStr">
        <is>
          <t>SR32</t>
        </is>
      </c>
      <c r="B3458" t="inlineStr">
        <is>
          <t>Postleitzahl anzeigen</t>
        </is>
      </c>
      <c r="C3458" t="inlineStr">
        <is>
          <t>BC</t>
        </is>
      </c>
      <c r="D3458" s="5" t="n">
        <v>467</v>
      </c>
      <c r="E3458" t="inlineStr">
        <is>
          <t>DIALOG</t>
        </is>
      </c>
      <c r="F3458">
        <f>IF(ISERROR(VLOOKUP(Transaktionen[[#This Row],[Transaktionen]],BTT[Verwendete Transaktion (Pflichtauswahl)],1,FALSE)),"nein","ja")</f>
        <v/>
      </c>
    </row>
    <row r="3459">
      <c r="A3459" t="inlineStr">
        <is>
          <t>SRT_ELOG</t>
        </is>
      </c>
      <c r="B3459" t="inlineStr">
        <is>
          <t>Reportfehlerprotokoll</t>
        </is>
      </c>
      <c r="C3459" t="inlineStr">
        <is>
          <t>BC</t>
        </is>
      </c>
      <c r="D3459" s="5" t="n">
        <v>3</v>
      </c>
      <c r="E3459" t="inlineStr">
        <is>
          <t>DIALOG</t>
        </is>
      </c>
      <c r="F3459">
        <f>IF(ISERROR(VLOOKUP(Transaktionen[[#This Row],[Transaktionen]],BTT[Verwendete Transaktion (Pflichtauswahl)],1,FALSE)),"nein","ja")</f>
        <v/>
      </c>
    </row>
    <row r="3460">
      <c r="A3460" t="inlineStr">
        <is>
          <t>SRT_MONI</t>
        </is>
      </c>
      <c r="B3460" t="inlineStr">
        <is>
          <t>WS-Message-Monitor</t>
        </is>
      </c>
      <c r="C3460" t="inlineStr">
        <is>
          <t>BC</t>
        </is>
      </c>
      <c r="D3460" s="5" t="inlineStr"/>
      <c r="E3460" t="inlineStr"/>
      <c r="F3460">
        <f>IF(ISERROR(VLOOKUP(Transaktionen[[#This Row],[Transaktionen]],BTT[Verwendete Transaktion (Pflichtauswahl)],1,FALSE)),"nein","ja")</f>
        <v/>
      </c>
      <c r="G3460" t="inlineStr">
        <is>
          <t>in neuester Auswertung von Steffen nicht mehr vorhanden</t>
        </is>
      </c>
    </row>
    <row r="3461">
      <c r="A3461" t="inlineStr">
        <is>
          <t>SRT_TOOLS</t>
        </is>
      </c>
      <c r="B3461" t="inlineStr">
        <is>
          <t>SOA-Laufzeitwerkzeuge</t>
        </is>
      </c>
      <c r="C3461" t="inlineStr">
        <is>
          <t>BC</t>
        </is>
      </c>
      <c r="D3461" s="5" t="n">
        <v>1284</v>
      </c>
      <c r="E3461" t="inlineStr">
        <is>
          <t>DIALOG</t>
        </is>
      </c>
      <c r="F3461">
        <f>IF(ISERROR(VLOOKUP(Transaktionen[[#This Row],[Transaktionen]],BTT[Verwendete Transaktion (Pflichtauswahl)],1,FALSE)),"nein","ja")</f>
        <v/>
      </c>
    </row>
    <row r="3462">
      <c r="A3462" t="inlineStr">
        <is>
          <t>SSC0</t>
        </is>
      </c>
      <c r="B3462" t="inlineStr">
        <is>
          <t>SAP-Terminkalender (Mitarbeiter)</t>
        </is>
      </c>
      <c r="C3462" t="inlineStr">
        <is>
          <t>BC</t>
        </is>
      </c>
      <c r="D3462" s="5" t="n">
        <v>4</v>
      </c>
      <c r="E3462" t="inlineStr"/>
      <c r="F3462">
        <f>IF(ISERROR(VLOOKUP(Transaktionen[[#This Row],[Transaktionen]],BTT[Verwendete Transaktion (Pflichtauswahl)],1,FALSE)),"nein","ja")</f>
        <v/>
      </c>
    </row>
    <row r="3463">
      <c r="A3463" t="inlineStr">
        <is>
          <t>SSC1</t>
        </is>
      </c>
      <c r="B3463" t="inlineStr">
        <is>
          <t>SAP-Terminkalender (eigener)</t>
        </is>
      </c>
      <c r="C3463" t="inlineStr">
        <is>
          <t>BC</t>
        </is>
      </c>
      <c r="D3463" s="5" t="n">
        <v>229</v>
      </c>
      <c r="E3463" t="inlineStr">
        <is>
          <t>DIALOG</t>
        </is>
      </c>
      <c r="F3463">
        <f>IF(ISERROR(VLOOKUP(Transaktionen[[#This Row],[Transaktionen]],BTT[Verwendete Transaktion (Pflichtauswahl)],1,FALSE)),"nein","ja")</f>
        <v/>
      </c>
    </row>
    <row r="3464">
      <c r="A3464" t="inlineStr">
        <is>
          <t>ST01</t>
        </is>
      </c>
      <c r="B3464" t="inlineStr">
        <is>
          <t>System-Trace</t>
        </is>
      </c>
      <c r="C3464" t="inlineStr">
        <is>
          <t>BC</t>
        </is>
      </c>
      <c r="D3464" s="5" t="n">
        <v>11759</v>
      </c>
      <c r="E3464" t="inlineStr">
        <is>
          <t>DIALOG</t>
        </is>
      </c>
      <c r="F3464">
        <f>IF(ISERROR(VLOOKUP(Transaktionen[[#This Row],[Transaktionen]],BTT[Verwendete Transaktion (Pflichtauswahl)],1,FALSE)),"nein","ja")</f>
        <v/>
      </c>
    </row>
    <row r="3465">
      <c r="A3465" t="inlineStr">
        <is>
          <t>ST02</t>
        </is>
      </c>
      <c r="B3465" t="inlineStr">
        <is>
          <t>Setups/Tune Buffers</t>
        </is>
      </c>
      <c r="C3465" t="inlineStr">
        <is>
          <t>BC</t>
        </is>
      </c>
      <c r="D3465" s="5" t="n">
        <v>3288</v>
      </c>
      <c r="E3465" t="inlineStr">
        <is>
          <t>DIALOG</t>
        </is>
      </c>
      <c r="F3465">
        <f>IF(ISERROR(VLOOKUP(Transaktionen[[#This Row],[Transaktionen]],BTT[Verwendete Transaktion (Pflichtauswahl)],1,FALSE)),"nein","ja")</f>
        <v/>
      </c>
    </row>
    <row r="3466">
      <c r="A3466" t="inlineStr">
        <is>
          <t>ST03</t>
        </is>
      </c>
      <c r="B3466" t="inlineStr">
        <is>
          <t>Systemlast u. Perform. Statistik</t>
        </is>
      </c>
      <c r="C3466" t="inlineStr">
        <is>
          <t>BC</t>
        </is>
      </c>
      <c r="D3466" s="5" t="n">
        <v>3684</v>
      </c>
      <c r="E3466" t="inlineStr">
        <is>
          <t>DIALOG</t>
        </is>
      </c>
      <c r="F3466">
        <f>IF(ISERROR(VLOOKUP(Transaktionen[[#This Row],[Transaktionen]],BTT[Verwendete Transaktion (Pflichtauswahl)],1,FALSE)),"nein","ja")</f>
        <v/>
      </c>
    </row>
    <row r="3467">
      <c r="A3467" t="inlineStr">
        <is>
          <t>ST03N</t>
        </is>
      </c>
      <c r="B3467" t="inlineStr">
        <is>
          <t>Systemlast u. Perform. Statistik</t>
        </is>
      </c>
      <c r="C3467" t="inlineStr">
        <is>
          <t>BC</t>
        </is>
      </c>
      <c r="D3467" s="5" t="n">
        <v>2806</v>
      </c>
      <c r="E3467" t="inlineStr">
        <is>
          <t>DIALOG</t>
        </is>
      </c>
      <c r="F3467">
        <f>IF(ISERROR(VLOOKUP(Transaktionen[[#This Row],[Transaktionen]],BTT[Verwendete Transaktion (Pflichtauswahl)],1,FALSE)),"nein","ja")</f>
        <v/>
      </c>
    </row>
    <row r="3468">
      <c r="A3468" t="inlineStr">
        <is>
          <t>ST04</t>
        </is>
      </c>
      <c r="B3468" t="inlineStr">
        <is>
          <t>DB-Performance-Monitor</t>
        </is>
      </c>
      <c r="C3468" t="inlineStr">
        <is>
          <t>BC</t>
        </is>
      </c>
      <c r="D3468" s="5" t="n">
        <v>36</v>
      </c>
      <c r="E3468" t="inlineStr">
        <is>
          <t>DIALOG</t>
        </is>
      </c>
      <c r="F3468">
        <f>IF(ISERROR(VLOOKUP(Transaktionen[[#This Row],[Transaktionen]],BTT[Verwendete Transaktion (Pflichtauswahl)],1,FALSE)),"nein","ja")</f>
        <v/>
      </c>
    </row>
    <row r="3469">
      <c r="A3469" t="inlineStr">
        <is>
          <t>ST05</t>
        </is>
      </c>
      <c r="B3469" t="inlineStr">
        <is>
          <t>Performance Trace</t>
        </is>
      </c>
      <c r="C3469" t="inlineStr">
        <is>
          <t>BC</t>
        </is>
      </c>
      <c r="D3469" s="5" t="n">
        <v>124</v>
      </c>
      <c r="E3469" t="inlineStr">
        <is>
          <t>DIALOG</t>
        </is>
      </c>
      <c r="F3469">
        <f>IF(ISERROR(VLOOKUP(Transaktionen[[#This Row],[Transaktionen]],BTT[Verwendete Transaktion (Pflichtauswahl)],1,FALSE)),"nein","ja")</f>
        <v/>
      </c>
    </row>
    <row r="3470">
      <c r="A3470" t="inlineStr">
        <is>
          <t>ST06</t>
        </is>
      </c>
      <c r="B3470" t="inlineStr">
        <is>
          <t>Operating System Monitor</t>
        </is>
      </c>
      <c r="C3470" t="inlineStr">
        <is>
          <t>BC</t>
        </is>
      </c>
      <c r="D3470" s="5" t="n">
        <v>348</v>
      </c>
      <c r="E3470" t="inlineStr">
        <is>
          <t>DIALOG</t>
        </is>
      </c>
      <c r="F3470">
        <f>IF(ISERROR(VLOOKUP(Transaktionen[[#This Row],[Transaktionen]],BTT[Verwendete Transaktion (Pflichtauswahl)],1,FALSE)),"nein","ja")</f>
        <v/>
      </c>
    </row>
    <row r="3471">
      <c r="A3471" t="inlineStr">
        <is>
          <t>ST07</t>
        </is>
      </c>
      <c r="B3471" t="inlineStr">
        <is>
          <t>Anwendungsmonitor</t>
        </is>
      </c>
      <c r="C3471" t="inlineStr">
        <is>
          <t>BC</t>
        </is>
      </c>
      <c r="D3471" s="5" t="n">
        <v>96</v>
      </c>
      <c r="E3471" t="inlineStr">
        <is>
          <t>DIALOG</t>
        </is>
      </c>
      <c r="F3471">
        <f>IF(ISERROR(VLOOKUP(Transaktionen[[#This Row],[Transaktionen]],BTT[Verwendete Transaktion (Pflichtauswahl)],1,FALSE)),"nein","ja")</f>
        <v/>
      </c>
    </row>
    <row r="3472">
      <c r="A3472" t="inlineStr">
        <is>
          <t>ST11</t>
        </is>
      </c>
      <c r="B3472" t="inlineStr">
        <is>
          <t>Anzeige Entwickler-Traces</t>
        </is>
      </c>
      <c r="C3472" t="inlineStr">
        <is>
          <t>BC</t>
        </is>
      </c>
      <c r="D3472" s="5" t="inlineStr"/>
      <c r="E3472" t="inlineStr"/>
      <c r="F3472">
        <f>IF(ISERROR(VLOOKUP(Transaktionen[[#This Row],[Transaktionen]],BTT[Verwendete Transaktion (Pflichtauswahl)],1,FALSE)),"nein","ja")</f>
        <v/>
      </c>
      <c r="G3472" t="inlineStr">
        <is>
          <t>in neuester Auswertung von Steffen nicht mehr vorhanden</t>
        </is>
      </c>
    </row>
    <row r="3473">
      <c r="A3473" t="inlineStr">
        <is>
          <t>ST12</t>
        </is>
      </c>
      <c r="B3473" t="inlineStr">
        <is>
          <t>Single transaction analysis</t>
        </is>
      </c>
      <c r="C3473" t="inlineStr">
        <is>
          <t>SV</t>
        </is>
      </c>
      <c r="D3473" s="5" t="inlineStr"/>
      <c r="E3473" t="inlineStr"/>
      <c r="F3473">
        <f>IF(ISERROR(VLOOKUP(Transaktionen[[#This Row],[Transaktionen]],BTT[Verwendete Transaktion (Pflichtauswahl)],1,FALSE)),"nein","ja")</f>
        <v/>
      </c>
      <c r="G3473" t="inlineStr">
        <is>
          <t>in neuester Auswertung von Steffen nicht mehr vorhanden</t>
        </is>
      </c>
    </row>
    <row r="3474">
      <c r="A3474" t="inlineStr">
        <is>
          <t>ST13</t>
        </is>
      </c>
      <c r="B3474" t="inlineStr">
        <is>
          <t>Analysis&amp;Monitoring tool collection</t>
        </is>
      </c>
      <c r="C3474" t="inlineStr">
        <is>
          <t>SV</t>
        </is>
      </c>
      <c r="D3474" s="5" t="inlineStr"/>
      <c r="E3474" t="inlineStr"/>
      <c r="F3474">
        <f>IF(ISERROR(VLOOKUP(Transaktionen[[#This Row],[Transaktionen]],BTT[Verwendete Transaktion (Pflichtauswahl)],1,FALSE)),"nein","ja")</f>
        <v/>
      </c>
      <c r="G3474" t="inlineStr">
        <is>
          <t>in neuester Auswertung von Steffen nicht mehr vorhanden</t>
        </is>
      </c>
    </row>
    <row r="3475">
      <c r="A3475" t="inlineStr">
        <is>
          <t>ST14</t>
        </is>
      </c>
      <c r="B3475" t="inlineStr">
        <is>
          <t>Anwendungsanalyse</t>
        </is>
      </c>
      <c r="C3475" t="inlineStr">
        <is>
          <t>SV</t>
        </is>
      </c>
      <c r="D3475" s="5" t="inlineStr"/>
      <c r="E3475" t="inlineStr"/>
      <c r="F3475">
        <f>IF(ISERROR(VLOOKUP(Transaktionen[[#This Row],[Transaktionen]],BTT[Verwendete Transaktion (Pflichtauswahl)],1,FALSE)),"nein","ja")</f>
        <v/>
      </c>
      <c r="G3475" t="inlineStr">
        <is>
          <t>in neuester Auswertung von Steffen nicht mehr vorhanden</t>
        </is>
      </c>
    </row>
    <row r="3476">
      <c r="A3476" t="inlineStr">
        <is>
          <t>ST22</t>
        </is>
      </c>
      <c r="B3476" t="inlineStr">
        <is>
          <t>ABAP Dumpanalyse</t>
        </is>
      </c>
      <c r="C3476" t="inlineStr">
        <is>
          <t>BC</t>
        </is>
      </c>
      <c r="D3476" s="5" t="n">
        <v>365053</v>
      </c>
      <c r="E3476" t="inlineStr">
        <is>
          <t>DIALOG</t>
        </is>
      </c>
      <c r="F3476">
        <f>IF(ISERROR(VLOOKUP(Transaktionen[[#This Row],[Transaktionen]],BTT[Verwendete Transaktion (Pflichtauswahl)],1,FALSE)),"nein","ja")</f>
        <v/>
      </c>
    </row>
    <row r="3477">
      <c r="A3477" t="inlineStr">
        <is>
          <t>STAD</t>
        </is>
      </c>
      <c r="B3477" t="inlineStr">
        <is>
          <t>Systemübergreif. Statistiksatzanzeig</t>
        </is>
      </c>
      <c r="C3477" t="inlineStr">
        <is>
          <t>BC</t>
        </is>
      </c>
      <c r="D3477" s="5" t="n">
        <v>3345</v>
      </c>
      <c r="E3477" t="inlineStr">
        <is>
          <t>DIALOG</t>
        </is>
      </c>
      <c r="F3477">
        <f>IF(ISERROR(VLOOKUP(Transaktionen[[#This Row],[Transaktionen]],BTT[Verwendete Transaktion (Pflichtauswahl)],1,FALSE)),"nein","ja")</f>
        <v/>
      </c>
    </row>
    <row r="3478">
      <c r="A3478" t="inlineStr">
        <is>
          <t>START_REPORT</t>
        </is>
      </c>
      <c r="B3478" t="inlineStr">
        <is>
          <t>Starten eines Reports</t>
        </is>
      </c>
      <c r="C3478" t="inlineStr">
        <is>
          <t>BC</t>
        </is>
      </c>
      <c r="D3478" s="5" t="n">
        <v>19</v>
      </c>
      <c r="E3478" t="inlineStr">
        <is>
          <t>UPDATE</t>
        </is>
      </c>
      <c r="F3478">
        <f>IF(ISERROR(VLOOKUP(Transaktionen[[#This Row],[Transaktionen]],BTT[Verwendete Transaktion (Pflichtauswahl)],1,FALSE)),"nein","ja")</f>
        <v/>
      </c>
    </row>
    <row r="3479">
      <c r="A3479" t="inlineStr">
        <is>
          <t>STATTRACE</t>
        </is>
      </c>
      <c r="B3479" t="inlineStr">
        <is>
          <t>Globale Statistik &amp; Traces</t>
        </is>
      </c>
      <c r="C3479" t="inlineStr">
        <is>
          <t>BC</t>
        </is>
      </c>
      <c r="D3479" s="5" t="n">
        <v>660</v>
      </c>
      <c r="E3479" t="inlineStr">
        <is>
          <t>DIALOG</t>
        </is>
      </c>
      <c r="F3479">
        <f>IF(ISERROR(VLOOKUP(Transaktionen[[#This Row],[Transaktionen]],BTT[Verwendete Transaktion (Pflichtauswahl)],1,FALSE)),"nein","ja")</f>
        <v/>
      </c>
    </row>
    <row r="3480">
      <c r="A3480" t="inlineStr">
        <is>
          <t>STAUTHTRACE</t>
        </is>
      </c>
      <c r="B3480" t="inlineStr">
        <is>
          <t>Berechtigungstrace</t>
        </is>
      </c>
      <c r="C3480" t="inlineStr">
        <is>
          <t>BC</t>
        </is>
      </c>
      <c r="D3480" s="5" t="n">
        <v>13278</v>
      </c>
      <c r="E3480" t="inlineStr">
        <is>
          <t>DIALOG</t>
        </is>
      </c>
      <c r="F3480">
        <f>IF(ISERROR(VLOOKUP(Transaktionen[[#This Row],[Transaktionen]],BTT[Verwendete Transaktion (Pflichtauswahl)],1,FALSE)),"nein","ja")</f>
        <v/>
      </c>
    </row>
    <row r="3481">
      <c r="A3481" t="inlineStr">
        <is>
          <t>STMS</t>
        </is>
      </c>
      <c r="B3481" t="inlineStr">
        <is>
          <t>Transport Management System</t>
        </is>
      </c>
      <c r="C3481" t="inlineStr">
        <is>
          <t>BC</t>
        </is>
      </c>
      <c r="D3481" s="5" t="n">
        <v>5892</v>
      </c>
      <c r="E3481" t="inlineStr">
        <is>
          <t>DIALOG</t>
        </is>
      </c>
      <c r="F3481">
        <f>IF(ISERROR(VLOOKUP(Transaktionen[[#This Row],[Transaktionen]],BTT[Verwendete Transaktion (Pflichtauswahl)],1,FALSE)),"nein","ja")</f>
        <v/>
      </c>
    </row>
    <row r="3482">
      <c r="A3482" t="inlineStr">
        <is>
          <t>STRUST</t>
        </is>
      </c>
      <c r="B3482" t="inlineStr">
        <is>
          <t>Trust-Manager</t>
        </is>
      </c>
      <c r="C3482" t="inlineStr">
        <is>
          <t>BC</t>
        </is>
      </c>
      <c r="D3482" s="5" t="n">
        <v>6732</v>
      </c>
      <c r="E3482" t="inlineStr">
        <is>
          <t>DIALOG</t>
        </is>
      </c>
      <c r="F3482">
        <f>IF(ISERROR(VLOOKUP(Transaktionen[[#This Row],[Transaktionen]],BTT[Verwendete Transaktion (Pflichtauswahl)],1,FALSE)),"nein","ja")</f>
        <v/>
      </c>
    </row>
    <row r="3483">
      <c r="A3483" t="inlineStr">
        <is>
          <t>STRUSTSSO2</t>
        </is>
      </c>
      <c r="B3483" t="inlineStr">
        <is>
          <t>Trust-Manager für Anmeldeticket</t>
        </is>
      </c>
      <c r="C3483" t="inlineStr">
        <is>
          <t>BC</t>
        </is>
      </c>
      <c r="D3483" s="5" t="n">
        <v>216</v>
      </c>
      <c r="E3483" t="inlineStr">
        <is>
          <t>DIALOG</t>
        </is>
      </c>
      <c r="F3483">
        <f>IF(ISERROR(VLOOKUP(Transaktionen[[#This Row],[Transaktionen]],BTT[Verwendete Transaktion (Pflichtauswahl)],1,FALSE)),"nein","ja")</f>
        <v/>
      </c>
    </row>
    <row r="3484">
      <c r="A3484" t="inlineStr">
        <is>
          <t>STUSERTRACE</t>
        </is>
      </c>
      <c r="B3484" t="inlineStr">
        <is>
          <t>Berechtigungstrace für Benutzer</t>
        </is>
      </c>
      <c r="C3484" t="inlineStr">
        <is>
          <t>BC</t>
        </is>
      </c>
      <c r="D3484" s="5" t="n">
        <v>1298</v>
      </c>
      <c r="E3484" t="inlineStr">
        <is>
          <t>DIALOG</t>
        </is>
      </c>
      <c r="F3484">
        <f>IF(ISERROR(VLOOKUP(Transaktionen[[#This Row],[Transaktionen]],BTT[Verwendete Transaktion (Pflichtauswahl)],1,FALSE)),"nein","ja")</f>
        <v/>
      </c>
    </row>
    <row r="3485">
      <c r="A3485" t="inlineStr">
        <is>
          <t>STVARV</t>
        </is>
      </c>
      <c r="B3485" t="inlineStr">
        <is>
          <t>Pflege Selektionsvariablen (TVARVC)</t>
        </is>
      </c>
      <c r="C3485" t="inlineStr">
        <is>
          <t>BC</t>
        </is>
      </c>
      <c r="D3485" s="5" t="n">
        <v>25541</v>
      </c>
      <c r="E3485" t="inlineStr">
        <is>
          <t>DIALOG</t>
        </is>
      </c>
      <c r="F3485">
        <f>IF(ISERROR(VLOOKUP(Transaktionen[[#This Row],[Transaktionen]],BTT[Verwendete Transaktion (Pflichtauswahl)],1,FALSE)),"nein","ja")</f>
        <v/>
      </c>
    </row>
    <row r="3486">
      <c r="A3486" t="inlineStr">
        <is>
          <t>SU01</t>
        </is>
      </c>
      <c r="B3486" t="inlineStr">
        <is>
          <t>Benutzerpflege</t>
        </is>
      </c>
      <c r="C3486" t="inlineStr">
        <is>
          <t>BC</t>
        </is>
      </c>
      <c r="D3486" s="5" t="n">
        <v>231583</v>
      </c>
      <c r="E3486" t="inlineStr">
        <is>
          <t>DIALOG</t>
        </is>
      </c>
      <c r="F3486">
        <f>IF(ISERROR(VLOOKUP(Transaktionen[[#This Row],[Transaktionen]],BTT[Verwendete Transaktion (Pflichtauswahl)],1,FALSE)),"nein","ja")</f>
        <v/>
      </c>
    </row>
    <row r="3487">
      <c r="A3487" t="inlineStr">
        <is>
          <t>SU01_NAV</t>
        </is>
      </c>
      <c r="B3487" t="inlineStr">
        <is>
          <t>Benutzerpflege z. Einb. in Navig.</t>
        </is>
      </c>
      <c r="C3487" t="inlineStr">
        <is>
          <t>BC</t>
        </is>
      </c>
      <c r="D3487" s="5" t="n">
        <v>72</v>
      </c>
      <c r="E3487" t="inlineStr">
        <is>
          <t>DIALOG</t>
        </is>
      </c>
      <c r="F3487">
        <f>IF(ISERROR(VLOOKUP(Transaktionen[[#This Row],[Transaktionen]],BTT[Verwendete Transaktion (Pflichtauswahl)],1,FALSE)),"nein","ja")</f>
        <v/>
      </c>
    </row>
    <row r="3488">
      <c r="A3488" t="inlineStr">
        <is>
          <t>SU01D</t>
        </is>
      </c>
      <c r="B3488" t="inlineStr">
        <is>
          <t>Benutzeranzeige</t>
        </is>
      </c>
      <c r="C3488" t="inlineStr">
        <is>
          <t>BC</t>
        </is>
      </c>
      <c r="D3488" s="5" t="n">
        <v>544646</v>
      </c>
      <c r="E3488" t="inlineStr">
        <is>
          <t>DIALOG</t>
        </is>
      </c>
      <c r="F3488">
        <f>IF(ISERROR(VLOOKUP(Transaktionen[[#This Row],[Transaktionen]],BTT[Verwendete Transaktion (Pflichtauswahl)],1,FALSE)),"nein","ja")</f>
        <v/>
      </c>
    </row>
    <row r="3489">
      <c r="A3489" t="inlineStr">
        <is>
          <t>SU02</t>
        </is>
      </c>
      <c r="B3489" t="inlineStr">
        <is>
          <t>Pflege Berechtigungsprofile</t>
        </is>
      </c>
      <c r="C3489" t="inlineStr">
        <is>
          <t>BC</t>
        </is>
      </c>
      <c r="D3489" s="5" t="n">
        <v>7</v>
      </c>
      <c r="E3489" t="inlineStr"/>
      <c r="F3489">
        <f>IF(ISERROR(VLOOKUP(Transaktionen[[#This Row],[Transaktionen]],BTT[Verwendete Transaktion (Pflichtauswahl)],1,FALSE)),"nein","ja")</f>
        <v/>
      </c>
    </row>
    <row r="3490">
      <c r="A3490" t="inlineStr">
        <is>
          <t>SU03</t>
        </is>
      </c>
      <c r="B3490" t="inlineStr">
        <is>
          <t>Pflege Berechtigungen</t>
        </is>
      </c>
      <c r="C3490" t="inlineStr">
        <is>
          <t>BC</t>
        </is>
      </c>
      <c r="D3490" s="5" t="n">
        <v>55</v>
      </c>
      <c r="E3490" t="inlineStr">
        <is>
          <t>DIALOG</t>
        </is>
      </c>
      <c r="F3490">
        <f>IF(ISERROR(VLOOKUP(Transaktionen[[#This Row],[Transaktionen]],BTT[Verwendete Transaktion (Pflichtauswahl)],1,FALSE)),"nein","ja")</f>
        <v/>
      </c>
    </row>
    <row r="3491">
      <c r="A3491" t="inlineStr">
        <is>
          <t>SU10</t>
        </is>
      </c>
      <c r="B3491" t="inlineStr">
        <is>
          <t>Massenpflege Benutzer</t>
        </is>
      </c>
      <c r="C3491" t="inlineStr">
        <is>
          <t>BC</t>
        </is>
      </c>
      <c r="D3491" s="5" t="n">
        <v>60340</v>
      </c>
      <c r="E3491" t="inlineStr">
        <is>
          <t>DIALOG</t>
        </is>
      </c>
      <c r="F3491">
        <f>IF(ISERROR(VLOOKUP(Transaktionen[[#This Row],[Transaktionen]],BTT[Verwendete Transaktion (Pflichtauswahl)],1,FALSE)),"nein","ja")</f>
        <v/>
      </c>
    </row>
    <row r="3492">
      <c r="A3492" t="inlineStr">
        <is>
          <t>SU21</t>
        </is>
      </c>
      <c r="B3492" t="inlineStr">
        <is>
          <t>Pflegen der Berechtigungsobjekte</t>
        </is>
      </c>
      <c r="C3492" t="inlineStr">
        <is>
          <t>BC</t>
        </is>
      </c>
      <c r="D3492" s="5" t="n">
        <v>2000</v>
      </c>
      <c r="E3492" t="inlineStr">
        <is>
          <t>DIALOG</t>
        </is>
      </c>
      <c r="F3492">
        <f>IF(ISERROR(VLOOKUP(Transaktionen[[#This Row],[Transaktionen]],BTT[Verwendete Transaktion (Pflichtauswahl)],1,FALSE)),"nein","ja")</f>
        <v/>
      </c>
    </row>
    <row r="3493">
      <c r="A3493" t="inlineStr">
        <is>
          <t>SU24</t>
        </is>
      </c>
      <c r="B3493" t="inlineStr">
        <is>
          <t>Berechtigungsvorschlagspflege</t>
        </is>
      </c>
      <c r="C3493" t="inlineStr">
        <is>
          <t>BC</t>
        </is>
      </c>
      <c r="D3493" s="5" t="n">
        <v>1001</v>
      </c>
      <c r="E3493" t="inlineStr">
        <is>
          <t>DIALOG</t>
        </is>
      </c>
      <c r="F3493">
        <f>IF(ISERROR(VLOOKUP(Transaktionen[[#This Row],[Transaktionen]],BTT[Verwendete Transaktion (Pflichtauswahl)],1,FALSE)),"nein","ja")</f>
        <v/>
      </c>
    </row>
    <row r="3494">
      <c r="A3494" t="inlineStr">
        <is>
          <t>SU3</t>
        </is>
      </c>
      <c r="B3494" t="inlineStr">
        <is>
          <t>Benutzer eigene Daten pflegen</t>
        </is>
      </c>
      <c r="C3494" t="inlineStr">
        <is>
          <t>BC</t>
        </is>
      </c>
      <c r="D3494" s="5" t="n">
        <v>23353</v>
      </c>
      <c r="E3494" t="inlineStr">
        <is>
          <t>DIALOG</t>
        </is>
      </c>
      <c r="F3494">
        <f>IF(ISERROR(VLOOKUP(Transaktionen[[#This Row],[Transaktionen]],BTT[Verwendete Transaktion (Pflichtauswahl)],1,FALSE)),"nein","ja")</f>
        <v/>
      </c>
    </row>
    <row r="3495">
      <c r="A3495" t="inlineStr">
        <is>
          <t>SU53</t>
        </is>
      </c>
      <c r="B3495" t="inlineStr">
        <is>
          <t>Auswertung der Berechtigungspüfung</t>
        </is>
      </c>
      <c r="C3495" t="inlineStr">
        <is>
          <t>BC</t>
        </is>
      </c>
      <c r="D3495" s="5" t="n">
        <v>8101</v>
      </c>
      <c r="E3495" t="inlineStr">
        <is>
          <t>DIALOG</t>
        </is>
      </c>
      <c r="F3495">
        <f>IF(ISERROR(VLOOKUP(Transaktionen[[#This Row],[Transaktionen]],BTT[Verwendete Transaktion (Pflichtauswahl)],1,FALSE)),"nein","ja")</f>
        <v/>
      </c>
    </row>
    <row r="3496">
      <c r="A3496" t="inlineStr">
        <is>
          <t>SU56</t>
        </is>
      </c>
      <c r="B3496" t="inlineStr">
        <is>
          <t>Benutzerpuffer analysieren</t>
        </is>
      </c>
      <c r="C3496" t="inlineStr">
        <is>
          <t>BC</t>
        </is>
      </c>
      <c r="D3496" s="5" t="n">
        <v>62</v>
      </c>
      <c r="E3496" t="inlineStr">
        <is>
          <t>DIALOG</t>
        </is>
      </c>
      <c r="F3496">
        <f>IF(ISERROR(VLOOKUP(Transaktionen[[#This Row],[Transaktionen]],BTT[Verwendete Transaktion (Pflichtauswahl)],1,FALSE)),"nein","ja")</f>
        <v/>
      </c>
    </row>
    <row r="3497">
      <c r="A3497" t="inlineStr">
        <is>
          <t>SUGR</t>
        </is>
      </c>
      <c r="B3497" t="inlineStr">
        <is>
          <t>Benutzergruppen pflegen</t>
        </is>
      </c>
      <c r="C3497" t="inlineStr">
        <is>
          <t>BC</t>
        </is>
      </c>
      <c r="D3497" s="5" t="n">
        <v>192</v>
      </c>
      <c r="E3497" t="inlineStr">
        <is>
          <t>DIALOG</t>
        </is>
      </c>
      <c r="F3497">
        <f>IF(ISERROR(VLOOKUP(Transaktionen[[#This Row],[Transaktionen]],BTT[Verwendete Transaktion (Pflichtauswahl)],1,FALSE)),"nein","ja")</f>
        <v/>
      </c>
    </row>
    <row r="3498">
      <c r="A3498" t="inlineStr">
        <is>
          <t>SUIM</t>
        </is>
      </c>
      <c r="B3498" t="inlineStr">
        <is>
          <t>Benutzerinformationssystem</t>
        </is>
      </c>
      <c r="C3498" t="inlineStr">
        <is>
          <t>BC</t>
        </is>
      </c>
      <c r="D3498" s="5" t="n">
        <v>22404</v>
      </c>
      <c r="E3498" t="inlineStr">
        <is>
          <t>DIALOG</t>
        </is>
      </c>
      <c r="F3498">
        <f>IF(ISERROR(VLOOKUP(Transaktionen[[#This Row],[Transaktionen]],BTT[Verwendete Transaktion (Pflichtauswahl)],1,FALSE)),"nein","ja")</f>
        <v/>
      </c>
    </row>
    <row r="3499">
      <c r="A3499" t="inlineStr">
        <is>
          <t>SUPC</t>
        </is>
      </c>
      <c r="B3499" t="inlineStr">
        <is>
          <t>Profile zu Rollen</t>
        </is>
      </c>
      <c r="C3499" t="inlineStr">
        <is>
          <t>BC</t>
        </is>
      </c>
      <c r="D3499" s="5" t="inlineStr"/>
      <c r="E3499" t="inlineStr"/>
      <c r="F3499">
        <f>IF(ISERROR(VLOOKUP(Transaktionen[[#This Row],[Transaktionen]],BTT[Verwendete Transaktion (Pflichtauswahl)],1,FALSE)),"nein","ja")</f>
        <v/>
      </c>
      <c r="G3499" t="inlineStr">
        <is>
          <t>in neuester Auswertung von Steffen nicht mehr vorhanden</t>
        </is>
      </c>
    </row>
    <row r="3500">
      <c r="A3500" t="inlineStr">
        <is>
          <t>SUSG</t>
        </is>
      </c>
      <c r="B3500" t="inlineStr">
        <is>
          <t>Verbrauchsdaten</t>
        </is>
      </c>
      <c r="C3500" t="inlineStr">
        <is>
          <t>BC</t>
        </is>
      </c>
      <c r="D3500" s="5" t="n">
        <v>564</v>
      </c>
      <c r="E3500" t="inlineStr">
        <is>
          <t>DIALOG</t>
        </is>
      </c>
      <c r="F3500">
        <f>IF(ISERROR(VLOOKUP(Transaktionen[[#This Row],[Transaktionen]],BTT[Verwendete Transaktion (Pflichtauswahl)],1,FALSE)),"nein","ja")</f>
        <v/>
      </c>
    </row>
    <row r="3501">
      <c r="A3501" t="inlineStr">
        <is>
          <t>SWDD</t>
        </is>
      </c>
      <c r="B3501" t="inlineStr">
        <is>
          <t>Workflow Builder</t>
        </is>
      </c>
      <c r="C3501" t="inlineStr">
        <is>
          <t>BC</t>
        </is>
      </c>
      <c r="D3501" s="5" t="n">
        <v>1051</v>
      </c>
      <c r="E3501" t="inlineStr">
        <is>
          <t>DIALOG</t>
        </is>
      </c>
      <c r="F3501">
        <f>IF(ISERROR(VLOOKUP(Transaktionen[[#This Row],[Transaktionen]],BTT[Verwendete Transaktion (Pflichtauswahl)],1,FALSE)),"nein","ja")</f>
        <v/>
      </c>
    </row>
    <row r="3502">
      <c r="A3502" t="inlineStr">
        <is>
          <t>SWDP</t>
        </is>
      </c>
      <c r="B3502" t="inlineStr">
        <is>
          <t>Grafisches Workflow-Protokoll zeigen</t>
        </is>
      </c>
      <c r="C3502" t="inlineStr">
        <is>
          <t>BC</t>
        </is>
      </c>
      <c r="D3502" s="5" t="n">
        <v>442</v>
      </c>
      <c r="E3502" t="inlineStr">
        <is>
          <t>DIALOG</t>
        </is>
      </c>
      <c r="F3502">
        <f>IF(ISERROR(VLOOKUP(Transaktionen[[#This Row],[Transaktionen]],BTT[Verwendete Transaktion (Pflichtauswahl)],1,FALSE)),"nein","ja")</f>
        <v/>
      </c>
    </row>
    <row r="3503">
      <c r="A3503" t="inlineStr">
        <is>
          <t>SWEL</t>
        </is>
      </c>
      <c r="B3503" t="inlineStr">
        <is>
          <t>Ereignis-Trace anzeigen</t>
        </is>
      </c>
      <c r="C3503" t="inlineStr">
        <is>
          <t>BC</t>
        </is>
      </c>
      <c r="D3503" s="5" t="n">
        <v>133</v>
      </c>
      <c r="E3503" t="inlineStr">
        <is>
          <t>DIALOG</t>
        </is>
      </c>
      <c r="F3503">
        <f>IF(ISERROR(VLOOKUP(Transaktionen[[#This Row],[Transaktionen]],BTT[Verwendete Transaktion (Pflichtauswahl)],1,FALSE)),"nein","ja")</f>
        <v/>
      </c>
    </row>
    <row r="3504">
      <c r="A3504" t="inlineStr">
        <is>
          <t>SWEQADM</t>
        </is>
      </c>
      <c r="B3504" t="inlineStr">
        <is>
          <t>Administration der Ereignis-Queue</t>
        </is>
      </c>
      <c r="C3504" t="inlineStr">
        <is>
          <t>BC</t>
        </is>
      </c>
      <c r="D3504" s="5" t="n">
        <v>120</v>
      </c>
      <c r="E3504" t="inlineStr">
        <is>
          <t>DIALOG</t>
        </is>
      </c>
      <c r="F3504">
        <f>IF(ISERROR(VLOOKUP(Transaktionen[[#This Row],[Transaktionen]],BTT[Verwendete Transaktion (Pflichtauswahl)],1,FALSE)),"nein","ja")</f>
        <v/>
      </c>
    </row>
    <row r="3505">
      <c r="A3505" t="inlineStr">
        <is>
          <t>SWEQBROWSER</t>
        </is>
      </c>
      <c r="B3505" t="inlineStr">
        <is>
          <t>Ereignis-Queue-Browser</t>
        </is>
      </c>
      <c r="C3505" t="inlineStr">
        <is>
          <t>BC</t>
        </is>
      </c>
      <c r="D3505" s="5" t="n">
        <v>252</v>
      </c>
      <c r="E3505" t="inlineStr">
        <is>
          <t>DIALOG</t>
        </is>
      </c>
      <c r="F3505">
        <f>IF(ISERROR(VLOOKUP(Transaktionen[[#This Row],[Transaktionen]],BTT[Verwendete Transaktion (Pflichtauswahl)],1,FALSE)),"nein","ja")</f>
        <v/>
      </c>
    </row>
    <row r="3506">
      <c r="A3506" t="inlineStr">
        <is>
          <t>SWETYPV</t>
        </is>
      </c>
      <c r="B3506" t="inlineStr">
        <is>
          <t>Anzeige/Pflege Ereignistypkopplungen</t>
        </is>
      </c>
      <c r="C3506" t="inlineStr">
        <is>
          <t>BC</t>
        </is>
      </c>
      <c r="D3506" s="5" t="n">
        <v>238</v>
      </c>
      <c r="E3506" t="inlineStr">
        <is>
          <t>DIALOG</t>
        </is>
      </c>
      <c r="F3506">
        <f>IF(ISERROR(VLOOKUP(Transaktionen[[#This Row],[Transaktionen]],BTT[Verwendete Transaktion (Pflichtauswahl)],1,FALSE)),"nein","ja")</f>
        <v/>
      </c>
    </row>
    <row r="3507">
      <c r="A3507" t="inlineStr">
        <is>
          <t>SWI1</t>
        </is>
      </c>
      <c r="B3507" t="inlineStr">
        <is>
          <t>Auswahlreport für Workflows</t>
        </is>
      </c>
      <c r="C3507" t="inlineStr">
        <is>
          <t>BC</t>
        </is>
      </c>
      <c r="D3507" s="5" t="n">
        <v>79364</v>
      </c>
      <c r="E3507" t="inlineStr">
        <is>
          <t>DIALOG</t>
        </is>
      </c>
      <c r="F3507">
        <f>IF(ISERROR(VLOOKUP(Transaktionen[[#This Row],[Transaktionen]],BTT[Verwendete Transaktion (Pflichtauswahl)],1,FALSE)),"nein","ja")</f>
        <v/>
      </c>
    </row>
    <row r="3508">
      <c r="A3508" t="inlineStr">
        <is>
          <t>SWI14</t>
        </is>
      </c>
      <c r="B3508" t="inlineStr">
        <is>
          <t>Workflows zu Objekttyp</t>
        </is>
      </c>
      <c r="C3508" t="inlineStr">
        <is>
          <t>BC</t>
        </is>
      </c>
      <c r="D3508" s="5" t="inlineStr"/>
      <c r="E3508" t="inlineStr"/>
      <c r="F3508">
        <f>IF(ISERROR(VLOOKUP(Transaktionen[[#This Row],[Transaktionen]],BTT[Verwendete Transaktion (Pflichtauswahl)],1,FALSE)),"nein","ja")</f>
        <v/>
      </c>
      <c r="G3508" t="inlineStr">
        <is>
          <t>in neuester Auswertung von Steffen nicht mehr vorhanden</t>
        </is>
      </c>
    </row>
    <row r="3509">
      <c r="A3509" t="inlineStr">
        <is>
          <t>SWI2_ADM1</t>
        </is>
      </c>
      <c r="B3509" t="inlineStr">
        <is>
          <t>Workitems ohne Bearbeiter</t>
        </is>
      </c>
      <c r="C3509" t="inlineStr">
        <is>
          <t>BC</t>
        </is>
      </c>
      <c r="D3509" s="5" t="n">
        <v>10782</v>
      </c>
      <c r="E3509" t="inlineStr">
        <is>
          <t>DIALOG</t>
        </is>
      </c>
      <c r="F3509">
        <f>IF(ISERROR(VLOOKUP(Transaktionen[[#This Row],[Transaktionen]],BTT[Verwendete Transaktion (Pflichtauswahl)],1,FALSE)),"nein","ja")</f>
        <v/>
      </c>
    </row>
    <row r="3510">
      <c r="A3510" t="inlineStr">
        <is>
          <t>SWI2_DIAG</t>
        </is>
      </c>
      <c r="B3510" t="inlineStr">
        <is>
          <t>Diagnose fehlerhafter Workflows</t>
        </is>
      </c>
      <c r="C3510" t="inlineStr">
        <is>
          <t>BC</t>
        </is>
      </c>
      <c r="D3510" s="5" t="n">
        <v>112022</v>
      </c>
      <c r="E3510" t="inlineStr">
        <is>
          <t>DIALOG</t>
        </is>
      </c>
      <c r="F3510">
        <f>IF(ISERROR(VLOOKUP(Transaktionen[[#This Row],[Transaktionen]],BTT[Verwendete Transaktion (Pflichtauswahl)],1,FALSE)),"nein","ja")</f>
        <v/>
      </c>
    </row>
    <row r="3511">
      <c r="A3511" t="inlineStr">
        <is>
          <t>SWI2_FREQ</t>
        </is>
      </c>
      <c r="B3511" t="inlineStr">
        <is>
          <t>Workitems pro Aufgabe</t>
        </is>
      </c>
      <c r="C3511" t="inlineStr">
        <is>
          <t>BC</t>
        </is>
      </c>
      <c r="D3511" s="5" t="n">
        <v>720</v>
      </c>
      <c r="E3511" t="inlineStr">
        <is>
          <t>DIALOG</t>
        </is>
      </c>
      <c r="F3511">
        <f>IF(ISERROR(VLOOKUP(Transaktionen[[#This Row],[Transaktionen]],BTT[Verwendete Transaktion (Pflichtauswahl)],1,FALSE)),"nein","ja")</f>
        <v/>
      </c>
    </row>
    <row r="3512">
      <c r="A3512" t="inlineStr">
        <is>
          <t>SWI5</t>
        </is>
      </c>
      <c r="B3512" t="inlineStr">
        <is>
          <t>Workload-Analyse</t>
        </is>
      </c>
      <c r="C3512" t="inlineStr">
        <is>
          <t>BC</t>
        </is>
      </c>
      <c r="D3512" s="5" t="n">
        <v>3824</v>
      </c>
      <c r="E3512" t="inlineStr">
        <is>
          <t>DIALOG</t>
        </is>
      </c>
      <c r="F3512">
        <f>IF(ISERROR(VLOOKUP(Transaktionen[[#This Row],[Transaktionen]],BTT[Verwendete Transaktion (Pflichtauswahl)],1,FALSE)),"nein","ja")</f>
        <v/>
      </c>
    </row>
    <row r="3513">
      <c r="A3513" t="inlineStr">
        <is>
          <t>SWI6</t>
        </is>
      </c>
      <c r="B3513" t="inlineStr">
        <is>
          <t>Workflows zu Objekt</t>
        </is>
      </c>
      <c r="C3513" t="inlineStr">
        <is>
          <t>BC</t>
        </is>
      </c>
      <c r="D3513" s="5" t="n">
        <v>15853</v>
      </c>
      <c r="E3513" t="inlineStr">
        <is>
          <t>DIALOG</t>
        </is>
      </c>
      <c r="F3513">
        <f>IF(ISERROR(VLOOKUP(Transaktionen[[#This Row],[Transaktionen]],BTT[Verwendete Transaktion (Pflichtauswahl)],1,FALSE)),"nein","ja")</f>
        <v/>
      </c>
    </row>
    <row r="3514">
      <c r="A3514" t="inlineStr">
        <is>
          <t>SWIA</t>
        </is>
      </c>
      <c r="B3514" t="inlineStr">
        <is>
          <t>Administrationreport für WI</t>
        </is>
      </c>
      <c r="C3514" t="inlineStr">
        <is>
          <t>BC</t>
        </is>
      </c>
      <c r="D3514" s="5" t="n">
        <v>28605</v>
      </c>
      <c r="E3514" t="inlineStr">
        <is>
          <t>DIALOG</t>
        </is>
      </c>
      <c r="F3514">
        <f>IF(ISERROR(VLOOKUP(Transaktionen[[#This Row],[Transaktionen]],BTT[Verwendete Transaktion (Pflichtauswahl)],1,FALSE)),"nein","ja")</f>
        <v/>
      </c>
    </row>
    <row r="3515">
      <c r="A3515" t="inlineStr">
        <is>
          <t>SWO_ASYNC</t>
        </is>
      </c>
      <c r="B3515" t="inlineStr">
        <is>
          <t>Asynchroner Methodenaufruf im BOR</t>
        </is>
      </c>
      <c r="C3515" t="inlineStr">
        <is>
          <t>BC</t>
        </is>
      </c>
      <c r="D3515" s="5" t="n">
        <v>67533</v>
      </c>
      <c r="E3515" t="inlineStr">
        <is>
          <t>DIALOG</t>
        </is>
      </c>
      <c r="F3515">
        <f>IF(ISERROR(VLOOKUP(Transaktionen[[#This Row],[Transaktionen]],BTT[Verwendete Transaktion (Pflichtauswahl)],1,FALSE)),"nein","ja")</f>
        <v/>
      </c>
    </row>
    <row r="3516">
      <c r="A3516" t="inlineStr">
        <is>
          <t>SWO1</t>
        </is>
      </c>
      <c r="B3516" t="inlineStr">
        <is>
          <t>Business Object Builder</t>
        </is>
      </c>
      <c r="C3516" t="inlineStr">
        <is>
          <t>BC</t>
        </is>
      </c>
      <c r="D3516" s="5" t="n">
        <v>685</v>
      </c>
      <c r="E3516" t="inlineStr"/>
      <c r="F3516">
        <f>IF(ISERROR(VLOOKUP(Transaktionen[[#This Row],[Transaktionen]],BTT[Verwendete Transaktion (Pflichtauswahl)],1,FALSE)),"nein","ja")</f>
        <v/>
      </c>
    </row>
    <row r="3517">
      <c r="A3517" t="inlineStr">
        <is>
          <t>SWPC</t>
        </is>
      </c>
      <c r="B3517" t="inlineStr">
        <is>
          <t>WFM: Continue Workflow</t>
        </is>
      </c>
      <c r="C3517" t="inlineStr">
        <is>
          <t>BC</t>
        </is>
      </c>
      <c r="D3517" s="5" t="n">
        <v>136</v>
      </c>
      <c r="E3517" t="inlineStr">
        <is>
          <t>DIALOG</t>
        </is>
      </c>
      <c r="F3517">
        <f>IF(ISERROR(VLOOKUP(Transaktionen[[#This Row],[Transaktionen]],BTT[Verwendete Transaktion (Pflichtauswahl)],1,FALSE)),"nein","ja")</f>
        <v/>
      </c>
    </row>
    <row r="3518">
      <c r="A3518" t="inlineStr">
        <is>
          <t>SWU_OBUF</t>
        </is>
      </c>
      <c r="B3518" t="inlineStr">
        <is>
          <t>Laufzeitpuffer PD-Org</t>
        </is>
      </c>
      <c r="C3518" t="inlineStr">
        <is>
          <t>BC</t>
        </is>
      </c>
      <c r="D3518" s="5" t="n">
        <v>572</v>
      </c>
      <c r="E3518" t="inlineStr">
        <is>
          <t>DIALOG</t>
        </is>
      </c>
      <c r="F3518">
        <f>IF(ISERROR(VLOOKUP(Transaktionen[[#This Row],[Transaktionen]],BTT[Verwendete Transaktion (Pflichtauswahl)],1,FALSE)),"nein","ja")</f>
        <v/>
      </c>
    </row>
    <row r="3519">
      <c r="A3519" t="inlineStr">
        <is>
          <t>SWU7</t>
        </is>
      </c>
      <c r="B3519" t="inlineStr">
        <is>
          <t>Konsistenzprüf. für Workflow-Muster</t>
        </is>
      </c>
      <c r="C3519" t="inlineStr">
        <is>
          <t>BC</t>
        </is>
      </c>
      <c r="D3519" s="5" t="n">
        <v>88</v>
      </c>
      <c r="E3519" t="inlineStr"/>
      <c r="F3519">
        <f>IF(ISERROR(VLOOKUP(Transaktionen[[#This Row],[Transaktionen]],BTT[Verwendete Transaktion (Pflichtauswahl)],1,FALSE)),"nein","ja")</f>
        <v/>
      </c>
    </row>
    <row r="3520">
      <c r="A3520" t="inlineStr">
        <is>
          <t>SWUD</t>
        </is>
      </c>
      <c r="B3520" t="inlineStr">
        <is>
          <t>Workflow-Diagnose</t>
        </is>
      </c>
      <c r="C3520" t="inlineStr">
        <is>
          <t>BC</t>
        </is>
      </c>
      <c r="D3520" s="5" t="n">
        <v>3464</v>
      </c>
      <c r="E3520" t="inlineStr">
        <is>
          <t>DIALOG</t>
        </is>
      </c>
      <c r="F3520">
        <f>IF(ISERROR(VLOOKUP(Transaktionen[[#This Row],[Transaktionen]],BTT[Verwendete Transaktion (Pflichtauswahl)],1,FALSE)),"nein","ja")</f>
        <v/>
      </c>
    </row>
    <row r="3521">
      <c r="A3521" t="inlineStr">
        <is>
          <t>SWUS</t>
        </is>
      </c>
      <c r="B3521" t="inlineStr">
        <is>
          <t>Workflow testen</t>
        </is>
      </c>
      <c r="C3521" t="inlineStr">
        <is>
          <t>BC</t>
        </is>
      </c>
      <c r="D3521" s="5" t="n">
        <v>466</v>
      </c>
      <c r="E3521" t="inlineStr">
        <is>
          <t>DIALOG</t>
        </is>
      </c>
      <c r="F3521">
        <f>IF(ISERROR(VLOOKUP(Transaktionen[[#This Row],[Transaktionen]],BTT[Verwendete Transaktion (Pflichtauswahl)],1,FALSE)),"nein","ja")</f>
        <v/>
      </c>
    </row>
    <row r="3522">
      <c r="A3522" t="inlineStr">
        <is>
          <t>SWWL</t>
        </is>
      </c>
      <c r="B3522" t="inlineStr">
        <is>
          <t>WIM: Löschen Workitem</t>
        </is>
      </c>
      <c r="C3522" t="inlineStr">
        <is>
          <t>BC</t>
        </is>
      </c>
      <c r="D3522" s="5" t="n">
        <v>12037</v>
      </c>
      <c r="E3522" t="inlineStr">
        <is>
          <t>DIALOG</t>
        </is>
      </c>
      <c r="F3522">
        <f>IF(ISERROR(VLOOKUP(Transaktionen[[#This Row],[Transaktionen]],BTT[Verwendete Transaktion (Pflichtauswahl)],1,FALSE)),"nein","ja")</f>
        <v/>
      </c>
    </row>
    <row r="3523">
      <c r="A3523" t="inlineStr">
        <is>
          <t>SXMB_ADM</t>
        </is>
      </c>
      <c r="B3523" t="inlineStr">
        <is>
          <t>Integration Engine - Administration</t>
        </is>
      </c>
      <c r="C3523" t="inlineStr">
        <is>
          <t>BC</t>
        </is>
      </c>
      <c r="D3523" s="5" t="n">
        <v>840</v>
      </c>
      <c r="E3523" t="inlineStr"/>
      <c r="F3523">
        <f>IF(ISERROR(VLOOKUP(Transaktionen[[#This Row],[Transaktionen]],BTT[Verwendete Transaktion (Pflichtauswahl)],1,FALSE)),"nein","ja")</f>
        <v/>
      </c>
    </row>
    <row r="3524">
      <c r="A3524" t="inlineStr">
        <is>
          <t>TAANA</t>
        </is>
      </c>
      <c r="B3524" t="inlineStr">
        <is>
          <t>Tabellenanalyse</t>
        </is>
      </c>
      <c r="C3524" t="inlineStr">
        <is>
          <t>BC</t>
        </is>
      </c>
      <c r="D3524" s="5" t="n">
        <v>1189</v>
      </c>
      <c r="E3524" t="inlineStr">
        <is>
          <t>DIALOG</t>
        </is>
      </c>
      <c r="F3524">
        <f>IF(ISERROR(VLOOKUP(Transaktionen[[#This Row],[Transaktionen]],BTT[Verwendete Transaktion (Pflichtauswahl)],1,FALSE)),"nein","ja")</f>
        <v/>
      </c>
    </row>
    <row r="3525">
      <c r="A3525" t="inlineStr">
        <is>
          <t>TRACE</t>
        </is>
      </c>
      <c r="B3525" t="inlineStr">
        <is>
          <t>Programm-Trace</t>
        </is>
      </c>
      <c r="C3525" t="inlineStr">
        <is>
          <t>CA</t>
        </is>
      </c>
      <c r="D3525" s="5" t="n">
        <v>3</v>
      </c>
      <c r="E3525" t="inlineStr"/>
      <c r="F3525">
        <f>IF(ISERROR(VLOOKUP(Transaktionen[[#This Row],[Transaktionen]],BTT[Verwendete Transaktion (Pflichtauswahl)],1,FALSE)),"nein","ja")</f>
        <v/>
      </c>
    </row>
    <row r="3526">
      <c r="A3526" t="inlineStr">
        <is>
          <t>USMM</t>
        </is>
      </c>
      <c r="B3526" t="inlineStr">
        <is>
          <t>Einstieg Kundenvermessung</t>
        </is>
      </c>
      <c r="C3526" t="inlineStr">
        <is>
          <t>BC</t>
        </is>
      </c>
      <c r="D3526" s="5" t="n">
        <v>3300</v>
      </c>
      <c r="E3526" t="inlineStr">
        <is>
          <t>DIALOG</t>
        </is>
      </c>
      <c r="F3526">
        <f>IF(ISERROR(VLOOKUP(Transaktionen[[#This Row],[Transaktionen]],BTT[Verwendete Transaktion (Pflichtauswahl)],1,FALSE)),"nein","ja")</f>
        <v/>
      </c>
    </row>
    <row r="3527">
      <c r="A3527" t="inlineStr">
        <is>
          <t>USMM_PDF</t>
        </is>
      </c>
      <c r="B3527" t="inlineStr">
        <is>
          <t>USMM PDF</t>
        </is>
      </c>
      <c r="C3527" t="inlineStr">
        <is>
          <t>BC</t>
        </is>
      </c>
      <c r="D3527" s="5" t="n">
        <v>36</v>
      </c>
      <c r="E3527" t="inlineStr"/>
      <c r="F3527">
        <f>IF(ISERROR(VLOOKUP(Transaktionen[[#This Row],[Transaktionen]],BTT[Verwendete Transaktion (Pflichtauswahl)],1,FALSE)),"nein","ja")</f>
        <v/>
      </c>
    </row>
    <row r="3528">
      <c r="A3528" t="inlineStr">
        <is>
          <t>V.00</t>
        </is>
      </c>
      <c r="B3528" t="inlineStr">
        <is>
          <t>Liste unvollständige Vertriebsbelege</t>
        </is>
      </c>
      <c r="C3528" t="inlineStr">
        <is>
          <t>SD</t>
        </is>
      </c>
      <c r="D3528" s="5" t="inlineStr"/>
      <c r="E3528" t="inlineStr"/>
      <c r="F3528">
        <f>IF(ISERROR(VLOOKUP(Transaktionen[[#This Row],[Transaktionen]],BTT[Verwendete Transaktion (Pflichtauswahl)],1,FALSE)),"nein","ja")</f>
        <v/>
      </c>
      <c r="G3528" t="inlineStr">
        <is>
          <t>in neuester Auswertung von Steffen nicht mehr vorhanden</t>
        </is>
      </c>
    </row>
    <row r="3529">
      <c r="A3529" t="inlineStr">
        <is>
          <t>V.02</t>
        </is>
      </c>
      <c r="B3529" t="inlineStr">
        <is>
          <t>Liste unvollständige Aufträge</t>
        </is>
      </c>
      <c r="C3529" t="inlineStr">
        <is>
          <t>SD</t>
        </is>
      </c>
      <c r="D3529" s="5" t="n">
        <v>15</v>
      </c>
      <c r="E3529" t="inlineStr">
        <is>
          <t>DIALOG</t>
        </is>
      </c>
      <c r="F3529">
        <f>IF(ISERROR(VLOOKUP(Transaktionen[[#This Row],[Transaktionen]],BTT[Verwendete Transaktion (Pflichtauswahl)],1,FALSE)),"nein","ja")</f>
        <v/>
      </c>
    </row>
    <row r="3530">
      <c r="A3530" t="inlineStr">
        <is>
          <t>V.21</t>
        </is>
      </c>
      <c r="B3530" t="inlineStr">
        <is>
          <t>Protokoll des Sammellaufes</t>
        </is>
      </c>
      <c r="C3530" t="inlineStr">
        <is>
          <t>SD</t>
        </is>
      </c>
      <c r="D3530" s="5" t="n">
        <v>5571</v>
      </c>
      <c r="E3530" t="inlineStr">
        <is>
          <t>DIALOG</t>
        </is>
      </c>
      <c r="F3530">
        <f>IF(ISERROR(VLOOKUP(Transaktionen[[#This Row],[Transaktionen]],BTT[Verwendete Transaktion (Pflichtauswahl)],1,FALSE)),"nein","ja")</f>
        <v/>
      </c>
    </row>
    <row r="3531">
      <c r="A3531" t="inlineStr">
        <is>
          <t>V/05</t>
        </is>
      </c>
      <c r="B3531" t="inlineStr">
        <is>
          <t>KondTab: anzeigen  (Preis Vertrieb)</t>
        </is>
      </c>
      <c r="C3531" t="inlineStr">
        <is>
          <t>SD</t>
        </is>
      </c>
      <c r="D3531" s="5" t="inlineStr"/>
      <c r="E3531" t="inlineStr"/>
      <c r="F3531">
        <f>IF(ISERROR(VLOOKUP(Transaktionen[[#This Row],[Transaktionen]],BTT[Verwendete Transaktion (Pflichtauswahl)],1,FALSE)),"nein","ja")</f>
        <v/>
      </c>
      <c r="G3531" t="inlineStr">
        <is>
          <t>in neuester Auswertung von Steffen nicht mehr vorhanden</t>
        </is>
      </c>
    </row>
    <row r="3532">
      <c r="A3532" t="inlineStr">
        <is>
          <t>V/LD</t>
        </is>
      </c>
      <c r="B3532" t="inlineStr">
        <is>
          <t>Konditionsliste ausführen</t>
        </is>
      </c>
      <c r="C3532" t="inlineStr">
        <is>
          <t>SD</t>
        </is>
      </c>
      <c r="D3532" s="5" t="inlineStr"/>
      <c r="E3532" t="inlineStr"/>
      <c r="F3532">
        <f>IF(ISERROR(VLOOKUP(Transaktionen[[#This Row],[Transaktionen]],BTT[Verwendete Transaktion (Pflichtauswahl)],1,FALSE)),"nein","ja")</f>
        <v/>
      </c>
      <c r="G3532" t="inlineStr">
        <is>
          <t>in neuester Auswertung von Steffen nicht mehr vorhanden</t>
        </is>
      </c>
    </row>
    <row r="3533">
      <c r="A3533" t="inlineStr">
        <is>
          <t>V/LE</t>
        </is>
      </c>
      <c r="B3533" t="inlineStr">
        <is>
          <t>Konditionslisten generieren</t>
        </is>
      </c>
      <c r="C3533" t="inlineStr">
        <is>
          <t>SD</t>
        </is>
      </c>
      <c r="D3533" s="5" t="inlineStr"/>
      <c r="E3533" t="inlineStr"/>
      <c r="F3533">
        <f>IF(ISERROR(VLOOKUP(Transaktionen[[#This Row],[Transaktionen]],BTT[Verwendete Transaktion (Pflichtauswahl)],1,FALSE)),"nein","ja")</f>
        <v/>
      </c>
      <c r="G3533" t="inlineStr">
        <is>
          <t>in neuester Auswertung von Steffen nicht mehr vorhanden</t>
        </is>
      </c>
    </row>
    <row r="3534">
      <c r="A3534" t="inlineStr">
        <is>
          <t>VA01</t>
        </is>
      </c>
      <c r="B3534" t="inlineStr">
        <is>
          <t>Kundenauftrag anlegen</t>
        </is>
      </c>
      <c r="C3534" t="inlineStr">
        <is>
          <t>SD</t>
        </is>
      </c>
      <c r="D3534" s="5" t="n">
        <v>370683</v>
      </c>
      <c r="E3534" t="inlineStr">
        <is>
          <t>DIALOG</t>
        </is>
      </c>
      <c r="F3534">
        <f>IF(ISERROR(VLOOKUP(Transaktionen[[#This Row],[Transaktionen]],BTT[Verwendete Transaktion (Pflichtauswahl)],1,FALSE)),"nein","ja")</f>
        <v/>
      </c>
    </row>
    <row r="3535">
      <c r="A3535" t="inlineStr">
        <is>
          <t>VA02</t>
        </is>
      </c>
      <c r="B3535" t="inlineStr">
        <is>
          <t>Kundenauftrag ändern</t>
        </is>
      </c>
      <c r="C3535" t="inlineStr">
        <is>
          <t>SD</t>
        </is>
      </c>
      <c r="D3535" s="5" t="n">
        <v>685220</v>
      </c>
      <c r="E3535" t="inlineStr">
        <is>
          <t>DIALOG</t>
        </is>
      </c>
      <c r="F3535">
        <f>IF(ISERROR(VLOOKUP(Transaktionen[[#This Row],[Transaktionen]],BTT[Verwendete Transaktion (Pflichtauswahl)],1,FALSE)),"nein","ja")</f>
        <v/>
      </c>
    </row>
    <row r="3536">
      <c r="A3536" t="inlineStr">
        <is>
          <t>VA03</t>
        </is>
      </c>
      <c r="B3536" t="inlineStr">
        <is>
          <t>Kundenauftrag anzeigen</t>
        </is>
      </c>
      <c r="C3536" t="inlineStr">
        <is>
          <t>SD</t>
        </is>
      </c>
      <c r="D3536" s="5" t="n">
        <v>28436</v>
      </c>
      <c r="E3536" t="inlineStr">
        <is>
          <t>DIALOG</t>
        </is>
      </c>
      <c r="F3536">
        <f>IF(ISERROR(VLOOKUP(Transaktionen[[#This Row],[Transaktionen]],BTT[Verwendete Transaktion (Pflichtauswahl)],1,FALSE)),"nein","ja")</f>
        <v/>
      </c>
    </row>
    <row r="3537">
      <c r="A3537" t="inlineStr">
        <is>
          <t>VA05</t>
        </is>
      </c>
      <c r="B3537" t="inlineStr">
        <is>
          <t>Liste Aufträge</t>
        </is>
      </c>
      <c r="C3537" t="inlineStr">
        <is>
          <t>SD</t>
        </is>
      </c>
      <c r="D3537" s="5" t="n">
        <v>525</v>
      </c>
      <c r="E3537" t="inlineStr">
        <is>
          <t>DIALOG</t>
        </is>
      </c>
      <c r="F3537">
        <f>IF(ISERROR(VLOOKUP(Transaktionen[[#This Row],[Transaktionen]],BTT[Verwendete Transaktion (Pflichtauswahl)],1,FALSE)),"nein","ja")</f>
        <v/>
      </c>
    </row>
    <row r="3538">
      <c r="A3538" t="inlineStr">
        <is>
          <t>VA05N</t>
        </is>
      </c>
      <c r="B3538" t="inlineStr">
        <is>
          <t>Liste Aufträge</t>
        </is>
      </c>
      <c r="C3538" t="inlineStr">
        <is>
          <t>SD</t>
        </is>
      </c>
      <c r="D3538" s="5" t="n">
        <v>9</v>
      </c>
      <c r="E3538" t="inlineStr">
        <is>
          <t>DIALOG</t>
        </is>
      </c>
      <c r="F3538">
        <f>IF(ISERROR(VLOOKUP(Transaktionen[[#This Row],[Transaktionen]],BTT[Verwendete Transaktion (Pflichtauswahl)],1,FALSE)),"nein","ja")</f>
        <v/>
      </c>
    </row>
    <row r="3539">
      <c r="A3539" t="inlineStr">
        <is>
          <t>VA06</t>
        </is>
      </c>
      <c r="B3539" t="inlineStr">
        <is>
          <t>Kundenauftragsmonitor</t>
        </is>
      </c>
      <c r="C3539" t="inlineStr">
        <is>
          <t>SD</t>
        </is>
      </c>
      <c r="D3539" s="5" t="n">
        <v>54</v>
      </c>
      <c r="E3539" t="inlineStr">
        <is>
          <t>DIALOG</t>
        </is>
      </c>
      <c r="F3539">
        <f>IF(ISERROR(VLOOKUP(Transaktionen[[#This Row],[Transaktionen]],BTT[Verwendete Transaktion (Pflichtauswahl)],1,FALSE)),"nein","ja")</f>
        <v/>
      </c>
      <c r="G3539" t="inlineStr">
        <is>
          <t>in zugehörige Transaktionen aufgeführt</t>
        </is>
      </c>
    </row>
    <row r="3540">
      <c r="A3540" t="inlineStr">
        <is>
          <t>VA11</t>
        </is>
      </c>
      <c r="B3540" t="inlineStr">
        <is>
          <t>Anfrage anlegen</t>
        </is>
      </c>
      <c r="C3540" t="inlineStr">
        <is>
          <t>SD</t>
        </is>
      </c>
      <c r="D3540" s="5" t="inlineStr"/>
      <c r="E3540" t="inlineStr"/>
      <c r="F3540">
        <f>IF(ISERROR(VLOOKUP(Transaktionen[[#This Row],[Transaktionen]],BTT[Verwendete Transaktion (Pflichtauswahl)],1,FALSE)),"nein","ja")</f>
        <v/>
      </c>
      <c r="G3540" t="inlineStr">
        <is>
          <t>in neuester Auswertung von Steffen nicht mehr vorhanden</t>
        </is>
      </c>
    </row>
    <row r="3541">
      <c r="A3541" t="inlineStr">
        <is>
          <t>VA12</t>
        </is>
      </c>
      <c r="B3541" t="inlineStr">
        <is>
          <t>Anfrage ändern</t>
        </is>
      </c>
      <c r="C3541" t="inlineStr">
        <is>
          <t>SD</t>
        </is>
      </c>
      <c r="D3541" s="5" t="n">
        <v>602</v>
      </c>
      <c r="E3541" t="inlineStr">
        <is>
          <t>DIALOG</t>
        </is>
      </c>
      <c r="F3541">
        <f>IF(ISERROR(VLOOKUP(Transaktionen[[#This Row],[Transaktionen]],BTT[Verwendete Transaktion (Pflichtauswahl)],1,FALSE)),"nein","ja")</f>
        <v/>
      </c>
      <c r="G3541" t="inlineStr">
        <is>
          <t>als zugehörige Transaktion erfasst</t>
        </is>
      </c>
    </row>
    <row r="3542">
      <c r="A3542" t="inlineStr">
        <is>
          <t>VA13</t>
        </is>
      </c>
      <c r="B3542" t="inlineStr">
        <is>
          <t>Anfrage anzeigen</t>
        </is>
      </c>
      <c r="C3542" t="inlineStr">
        <is>
          <t>SD</t>
        </is>
      </c>
      <c r="D3542" s="5" t="n">
        <v>98</v>
      </c>
      <c r="E3542" t="inlineStr">
        <is>
          <t>DIALOG</t>
        </is>
      </c>
      <c r="F3542">
        <f>IF(ISERROR(VLOOKUP(Transaktionen[[#This Row],[Transaktionen]],BTT[Verwendete Transaktion (Pflichtauswahl)],1,FALSE)),"nein","ja")</f>
        <v/>
      </c>
      <c r="G3542" t="inlineStr">
        <is>
          <t>als zugehörige Transaktion erfasst</t>
        </is>
      </c>
    </row>
    <row r="3543">
      <c r="A3543" t="inlineStr">
        <is>
          <t>VA15</t>
        </is>
      </c>
      <c r="B3543" t="inlineStr">
        <is>
          <t>Liste Anfragen</t>
        </is>
      </c>
      <c r="C3543" t="inlineStr">
        <is>
          <t>SD</t>
        </is>
      </c>
      <c r="D3543" s="5" t="n">
        <v>30</v>
      </c>
      <c r="E3543" t="inlineStr">
        <is>
          <t>DIALOG</t>
        </is>
      </c>
      <c r="F3543">
        <f>IF(ISERROR(VLOOKUP(Transaktionen[[#This Row],[Transaktionen]],BTT[Verwendete Transaktion (Pflichtauswahl)],1,FALSE)),"nein","ja")</f>
        <v/>
      </c>
      <c r="G3543" t="inlineStr">
        <is>
          <t>als zugehörige Transaktion erfasst</t>
        </is>
      </c>
    </row>
    <row r="3544">
      <c r="A3544" t="inlineStr">
        <is>
          <t>VA21</t>
        </is>
      </c>
      <c r="B3544" t="inlineStr">
        <is>
          <t>Angebot anlegen</t>
        </is>
      </c>
      <c r="C3544" t="inlineStr">
        <is>
          <t>SD</t>
        </is>
      </c>
      <c r="D3544" s="5" t="n">
        <v>139</v>
      </c>
      <c r="E3544" t="inlineStr">
        <is>
          <t>DIALOG</t>
        </is>
      </c>
      <c r="F3544">
        <f>IF(ISERROR(VLOOKUP(Transaktionen[[#This Row],[Transaktionen]],BTT[Verwendete Transaktion (Pflichtauswahl)],1,FALSE)),"nein","ja")</f>
        <v/>
      </c>
    </row>
    <row r="3545">
      <c r="A3545" t="inlineStr">
        <is>
          <t>VA22</t>
        </is>
      </c>
      <c r="B3545" t="inlineStr">
        <is>
          <t>Angebot ändern</t>
        </is>
      </c>
      <c r="C3545" t="inlineStr">
        <is>
          <t>SD</t>
        </is>
      </c>
      <c r="D3545" s="5" t="n">
        <v>150793</v>
      </c>
      <c r="E3545" t="inlineStr">
        <is>
          <t>DIALOG</t>
        </is>
      </c>
      <c r="F3545">
        <f>IF(ISERROR(VLOOKUP(Transaktionen[[#This Row],[Transaktionen]],BTT[Verwendete Transaktion (Pflichtauswahl)],1,FALSE)),"nein","ja")</f>
        <v/>
      </c>
    </row>
    <row r="3546">
      <c r="A3546" t="inlineStr">
        <is>
          <t>VA23</t>
        </is>
      </c>
      <c r="B3546" t="inlineStr">
        <is>
          <t>Angebot anzeigen</t>
        </is>
      </c>
      <c r="C3546" t="inlineStr">
        <is>
          <t>SD</t>
        </is>
      </c>
      <c r="D3546" s="5" t="n">
        <v>24357</v>
      </c>
      <c r="E3546" t="inlineStr">
        <is>
          <t>DIALOG</t>
        </is>
      </c>
      <c r="F3546">
        <f>IF(ISERROR(VLOOKUP(Transaktionen[[#This Row],[Transaktionen]],BTT[Verwendete Transaktion (Pflichtauswahl)],1,FALSE)),"nein","ja")</f>
        <v/>
      </c>
    </row>
    <row r="3547">
      <c r="A3547" t="inlineStr">
        <is>
          <t>VA25</t>
        </is>
      </c>
      <c r="B3547" t="inlineStr">
        <is>
          <t>Liste Angebote</t>
        </is>
      </c>
      <c r="C3547" t="inlineStr">
        <is>
          <t>SD</t>
        </is>
      </c>
      <c r="D3547" s="5" t="n">
        <v>404</v>
      </c>
      <c r="E3547" t="inlineStr"/>
      <c r="F3547">
        <f>IF(ISERROR(VLOOKUP(Transaktionen[[#This Row],[Transaktionen]],BTT[Verwendete Transaktion (Pflichtauswahl)],1,FALSE)),"nein","ja")</f>
        <v/>
      </c>
    </row>
    <row r="3548">
      <c r="A3548" t="inlineStr">
        <is>
          <t>VA44</t>
        </is>
      </c>
      <c r="B3548" t="inlineStr">
        <is>
          <t>Zuschläge IST:  Kundenauftrag</t>
        </is>
      </c>
      <c r="C3548" t="inlineStr">
        <is>
          <t>CO-OM</t>
        </is>
      </c>
      <c r="D3548" s="5" t="inlineStr"/>
      <c r="E3548" t="inlineStr"/>
      <c r="F3548">
        <f>IF(ISERROR(VLOOKUP(Transaktionen[[#This Row],[Transaktionen]],BTT[Verwendete Transaktion (Pflichtauswahl)],1,FALSE)),"nein","ja")</f>
        <v/>
      </c>
      <c r="G3548" t="inlineStr">
        <is>
          <t>in neuester Auswertung von Steffen nicht mehr vorhanden</t>
        </is>
      </c>
    </row>
    <row r="3549">
      <c r="A3549" t="inlineStr">
        <is>
          <t>VA88</t>
        </is>
      </c>
      <c r="B3549" t="inlineStr">
        <is>
          <t>Ist-Abrechnung: Kundenaufträge</t>
        </is>
      </c>
      <c r="C3549" t="inlineStr">
        <is>
          <t>CO-OM</t>
        </is>
      </c>
      <c r="D3549" s="5" t="n">
        <v>949</v>
      </c>
      <c r="E3549" t="inlineStr">
        <is>
          <t>DIALOG</t>
        </is>
      </c>
      <c r="F3549">
        <f>IF(ISERROR(VLOOKUP(Transaktionen[[#This Row],[Transaktionen]],BTT[Verwendete Transaktion (Pflichtauswahl)],1,FALSE)),"nein","ja")</f>
        <v/>
      </c>
      <c r="G3549" t="inlineStr">
        <is>
          <t>ausgeführt von IT-A/F</t>
        </is>
      </c>
    </row>
    <row r="3550">
      <c r="A3550" t="inlineStr">
        <is>
          <t>VAN1</t>
        </is>
      </c>
      <c r="B3550" t="inlineStr">
        <is>
          <t>Nachbew. IST: Kundenauftrag</t>
        </is>
      </c>
      <c r="C3550" t="inlineStr">
        <is>
          <t>CO-OM</t>
        </is>
      </c>
      <c r="D3550" s="5" t="inlineStr"/>
      <c r="E3550" t="inlineStr"/>
      <c r="F3550">
        <f>IF(ISERROR(VLOOKUP(Transaktionen[[#This Row],[Transaktionen]],BTT[Verwendete Transaktion (Pflichtauswahl)],1,FALSE)),"nein","ja")</f>
        <v/>
      </c>
      <c r="G3550" t="inlineStr">
        <is>
          <t>in neuester Auswertung von Steffen nicht mehr vorhanden</t>
        </is>
      </c>
    </row>
    <row r="3551">
      <c r="A3551" t="inlineStr">
        <is>
          <t>VAP3</t>
        </is>
      </c>
      <c r="B3551" t="inlineStr">
        <is>
          <t>Ansprechpartner anzeigen</t>
        </is>
      </c>
      <c r="C3551" t="inlineStr">
        <is>
          <t>SD</t>
        </is>
      </c>
      <c r="D3551" s="5" t="n">
        <v>40</v>
      </c>
      <c r="E3551" t="inlineStr">
        <is>
          <t>DIALOG</t>
        </is>
      </c>
      <c r="F3551">
        <f>IF(ISERROR(VLOOKUP(Transaktionen[[#This Row],[Transaktionen]],BTT[Verwendete Transaktion (Pflichtauswahl)],1,FALSE)),"nein","ja")</f>
        <v/>
      </c>
    </row>
    <row r="3552">
      <c r="A3552" t="inlineStr">
        <is>
          <t>VC/2</t>
        </is>
      </c>
      <c r="B3552" t="inlineStr">
        <is>
          <t>Kundenstammblatt</t>
        </is>
      </c>
      <c r="C3552" t="inlineStr">
        <is>
          <t>SD</t>
        </is>
      </c>
      <c r="D3552" s="5" t="n">
        <v>7</v>
      </c>
      <c r="E3552" t="inlineStr">
        <is>
          <t>DIALOG</t>
        </is>
      </c>
      <c r="F3552">
        <f>IF(ISERROR(VLOOKUP(Transaktionen[[#This Row],[Transaktionen]],BTT[Verwendete Transaktion (Pflichtauswahl)],1,FALSE)),"nein","ja")</f>
        <v/>
      </c>
    </row>
    <row r="3553">
      <c r="A3553" t="inlineStr">
        <is>
          <t>VD02</t>
        </is>
      </c>
      <c r="B3553" t="inlineStr">
        <is>
          <t>Ändern Debitor (Vertrieb)</t>
        </is>
      </c>
      <c r="C3553" t="inlineStr">
        <is>
          <t>SD</t>
        </is>
      </c>
      <c r="D3553" s="5" t="inlineStr"/>
      <c r="E3553" t="inlineStr"/>
      <c r="F3553">
        <f>IF(ISERROR(VLOOKUP(Transaktionen[[#This Row],[Transaktionen]],BTT[Verwendete Transaktion (Pflichtauswahl)],1,FALSE)),"nein","ja")</f>
        <v/>
      </c>
      <c r="G3553" t="inlineStr">
        <is>
          <t>in zugehörige Transaktionen aufgeführt</t>
        </is>
      </c>
    </row>
    <row r="3554">
      <c r="A3554" t="inlineStr">
        <is>
          <t>VD03</t>
        </is>
      </c>
      <c r="B3554" t="inlineStr">
        <is>
          <t>Anzeigen Debitor (Vertrieb)</t>
        </is>
      </c>
      <c r="C3554" t="inlineStr">
        <is>
          <t>SD</t>
        </is>
      </c>
      <c r="D3554" s="5" t="n">
        <v>1045</v>
      </c>
      <c r="E3554" t="inlineStr">
        <is>
          <t>DIALOG</t>
        </is>
      </c>
      <c r="F3554">
        <f>IF(ISERROR(VLOOKUP(Transaktionen[[#This Row],[Transaktionen]],BTT[Verwendete Transaktion (Pflichtauswahl)],1,FALSE)),"nein","ja")</f>
        <v/>
      </c>
      <c r="G3554" t="inlineStr">
        <is>
          <t>in zugehörige Transaktionen aufgeführt</t>
        </is>
      </c>
    </row>
    <row r="3555">
      <c r="A3555" t="inlineStr">
        <is>
          <t>VF01</t>
        </is>
      </c>
      <c r="B3555" t="inlineStr">
        <is>
          <t>Anlegen Faktura</t>
        </is>
      </c>
      <c r="C3555" t="inlineStr">
        <is>
          <t>SD</t>
        </is>
      </c>
      <c r="D3555" s="5" t="n">
        <v>325771</v>
      </c>
      <c r="E3555" t="inlineStr">
        <is>
          <t>DIALOG</t>
        </is>
      </c>
      <c r="F3555">
        <f>IF(ISERROR(VLOOKUP(Transaktionen[[#This Row],[Transaktionen]],BTT[Verwendete Transaktion (Pflichtauswahl)],1,FALSE)),"nein","ja")</f>
        <v/>
      </c>
    </row>
    <row r="3556">
      <c r="A3556" t="inlineStr">
        <is>
          <t>VF02</t>
        </is>
      </c>
      <c r="B3556" t="inlineStr">
        <is>
          <t>Ändern Faktura</t>
        </is>
      </c>
      <c r="C3556" t="inlineStr">
        <is>
          <t>SD</t>
        </is>
      </c>
      <c r="D3556" s="5" t="n">
        <v>38351</v>
      </c>
      <c r="E3556" t="inlineStr">
        <is>
          <t>DIALOG</t>
        </is>
      </c>
      <c r="F3556">
        <f>IF(ISERROR(VLOOKUP(Transaktionen[[#This Row],[Transaktionen]],BTT[Verwendete Transaktion (Pflichtauswahl)],1,FALSE)),"nein","ja")</f>
        <v/>
      </c>
    </row>
    <row r="3557">
      <c r="A3557" t="inlineStr">
        <is>
          <t>VF03</t>
        </is>
      </c>
      <c r="B3557" t="inlineStr">
        <is>
          <t>Anzeigen Faktura</t>
        </is>
      </c>
      <c r="C3557" t="inlineStr">
        <is>
          <t>SD</t>
        </is>
      </c>
      <c r="D3557" s="5" t="n">
        <v>65181</v>
      </c>
      <c r="E3557" t="inlineStr">
        <is>
          <t>DIALOG</t>
        </is>
      </c>
      <c r="F3557">
        <f>IF(ISERROR(VLOOKUP(Transaktionen[[#This Row],[Transaktionen]],BTT[Verwendete Transaktion (Pflichtauswahl)],1,FALSE)),"nein","ja")</f>
        <v/>
      </c>
    </row>
    <row r="3558">
      <c r="A3558" t="inlineStr">
        <is>
          <t>VF04</t>
        </is>
      </c>
      <c r="B3558" t="inlineStr">
        <is>
          <t>Fakturavorrat bearbeiten</t>
        </is>
      </c>
      <c r="C3558" t="inlineStr">
        <is>
          <t>SD</t>
        </is>
      </c>
      <c r="D3558" s="5" t="n">
        <v>6589</v>
      </c>
      <c r="E3558" t="inlineStr">
        <is>
          <t>DIALOG</t>
        </is>
      </c>
      <c r="F3558">
        <f>IF(ISERROR(VLOOKUP(Transaktionen[[#This Row],[Transaktionen]],BTT[Verwendete Transaktion (Pflichtauswahl)],1,FALSE)),"nein","ja")</f>
        <v/>
      </c>
    </row>
    <row r="3559">
      <c r="A3559" t="inlineStr">
        <is>
          <t>VF05</t>
        </is>
      </c>
      <c r="B3559" t="inlineStr">
        <is>
          <t>Liste Fakturen</t>
        </is>
      </c>
      <c r="C3559" t="inlineStr">
        <is>
          <t>SD</t>
        </is>
      </c>
      <c r="D3559" s="5" t="n">
        <v>867</v>
      </c>
      <c r="E3559" t="inlineStr">
        <is>
          <t>DIALOG</t>
        </is>
      </c>
      <c r="F3559">
        <f>IF(ISERROR(VLOOKUP(Transaktionen[[#This Row],[Transaktionen]],BTT[Verwendete Transaktion (Pflichtauswahl)],1,FALSE)),"nein","ja")</f>
        <v/>
      </c>
    </row>
    <row r="3560">
      <c r="A3560" t="inlineStr">
        <is>
          <t>VF05N</t>
        </is>
      </c>
      <c r="B3560" t="inlineStr">
        <is>
          <t>Liste Fakturen</t>
        </is>
      </c>
      <c r="C3560" t="inlineStr">
        <is>
          <t>SD</t>
        </is>
      </c>
      <c r="D3560" s="5" t="n">
        <v>20</v>
      </c>
      <c r="E3560" t="inlineStr">
        <is>
          <t>DIALOG</t>
        </is>
      </c>
      <c r="F3560">
        <f>IF(ISERROR(VLOOKUP(Transaktionen[[#This Row],[Transaktionen]],BTT[Verwendete Transaktion (Pflichtauswahl)],1,FALSE)),"nein","ja")</f>
        <v/>
      </c>
    </row>
    <row r="3561">
      <c r="A3561" t="inlineStr">
        <is>
          <t>VF06</t>
        </is>
      </c>
      <c r="B3561" t="inlineStr">
        <is>
          <t>Batchfakturierung</t>
        </is>
      </c>
      <c r="C3561" t="inlineStr">
        <is>
          <t>SD</t>
        </is>
      </c>
      <c r="D3561" s="5" t="n">
        <v>516</v>
      </c>
      <c r="E3561" t="inlineStr"/>
      <c r="F3561">
        <f>IF(ISERROR(VLOOKUP(Transaktionen[[#This Row],[Transaktionen]],BTT[Verwendete Transaktion (Pflichtauswahl)],1,FALSE)),"nein","ja")</f>
        <v/>
      </c>
      <c r="G3561" t="inlineStr">
        <is>
          <t>in zugehörige Transaktionen aufgeführt</t>
        </is>
      </c>
    </row>
    <row r="3562">
      <c r="A3562" t="inlineStr">
        <is>
          <t>VF07</t>
        </is>
      </c>
      <c r="B3562" t="inlineStr">
        <is>
          <t>Anzeigen Faktura aus Archiv</t>
        </is>
      </c>
      <c r="C3562" t="inlineStr">
        <is>
          <t>SD</t>
        </is>
      </c>
      <c r="D3562" s="5" t="n">
        <v>6</v>
      </c>
      <c r="E3562" t="inlineStr">
        <is>
          <t>DIALOG</t>
        </is>
      </c>
      <c r="F3562">
        <f>IF(ISERROR(VLOOKUP(Transaktionen[[#This Row],[Transaktionen]],BTT[Verwendete Transaktion (Pflichtauswahl)],1,FALSE)),"nein","ja")</f>
        <v/>
      </c>
    </row>
    <row r="3563">
      <c r="A3563" t="inlineStr">
        <is>
          <t>VF11</t>
        </is>
      </c>
      <c r="B3563" t="inlineStr">
        <is>
          <t>Stornieren Faktura</t>
        </is>
      </c>
      <c r="C3563" t="inlineStr">
        <is>
          <t>SD</t>
        </is>
      </c>
      <c r="D3563" s="5" t="n">
        <v>18910</v>
      </c>
      <c r="E3563" t="inlineStr">
        <is>
          <t>DIALOG</t>
        </is>
      </c>
      <c r="F3563">
        <f>IF(ISERROR(VLOOKUP(Transaktionen[[#This Row],[Transaktionen]],BTT[Verwendete Transaktion (Pflichtauswahl)],1,FALSE)),"nein","ja")</f>
        <v/>
      </c>
    </row>
    <row r="3564">
      <c r="A3564" t="inlineStr">
        <is>
          <t>VF25</t>
        </is>
      </c>
      <c r="B3564" t="inlineStr">
        <is>
          <t>Liste Rechnungslisten</t>
        </is>
      </c>
      <c r="C3564" t="inlineStr">
        <is>
          <t>SD</t>
        </is>
      </c>
      <c r="D3564" s="5" t="n">
        <v>88</v>
      </c>
      <c r="E3564" t="inlineStr">
        <is>
          <t>DIALOG</t>
        </is>
      </c>
      <c r="F3564">
        <f>IF(ISERROR(VLOOKUP(Transaktionen[[#This Row],[Transaktionen]],BTT[Verwendete Transaktion (Pflichtauswahl)],1,FALSE)),"nein","ja")</f>
        <v/>
      </c>
    </row>
    <row r="3565">
      <c r="A3565" t="inlineStr">
        <is>
          <t>VFX3</t>
        </is>
      </c>
      <c r="B3565" t="inlineStr">
        <is>
          <t>Liste gesperrte Fakturen</t>
        </is>
      </c>
      <c r="C3565" t="inlineStr">
        <is>
          <t>SD</t>
        </is>
      </c>
      <c r="D3565" s="5" t="n">
        <v>8684</v>
      </c>
      <c r="E3565" t="inlineStr">
        <is>
          <t>DIALOG</t>
        </is>
      </c>
      <c r="F3565">
        <f>IF(ISERROR(VLOOKUP(Transaktionen[[#This Row],[Transaktionen]],BTT[Verwendete Transaktion (Pflichtauswahl)],1,FALSE)),"nein","ja")</f>
        <v/>
      </c>
    </row>
    <row r="3566">
      <c r="A3566" t="inlineStr">
        <is>
          <t>VK11</t>
        </is>
      </c>
      <c r="B3566" t="inlineStr">
        <is>
          <t>Anlegen Kondition</t>
        </is>
      </c>
      <c r="C3566" t="inlineStr">
        <is>
          <t>SD</t>
        </is>
      </c>
      <c r="D3566" s="5" t="n">
        <v>3791</v>
      </c>
      <c r="E3566" t="inlineStr">
        <is>
          <t>DIALOG</t>
        </is>
      </c>
      <c r="F3566">
        <f>IF(ISERROR(VLOOKUP(Transaktionen[[#This Row],[Transaktionen]],BTT[Verwendete Transaktion (Pflichtauswahl)],1,FALSE)),"nein","ja")</f>
        <v/>
      </c>
    </row>
    <row r="3567">
      <c r="A3567" t="inlineStr">
        <is>
          <t>VK12</t>
        </is>
      </c>
      <c r="B3567" t="inlineStr">
        <is>
          <t>Ändern Kondition</t>
        </is>
      </c>
      <c r="C3567" t="inlineStr">
        <is>
          <t>SD</t>
        </is>
      </c>
      <c r="D3567" s="5" t="n">
        <v>1155</v>
      </c>
      <c r="E3567" t="inlineStr">
        <is>
          <t>DIALOG</t>
        </is>
      </c>
      <c r="F3567">
        <f>IF(ISERROR(VLOOKUP(Transaktionen[[#This Row],[Transaktionen]],BTT[Verwendete Transaktion (Pflichtauswahl)],1,FALSE)),"nein","ja")</f>
        <v/>
      </c>
    </row>
    <row r="3568">
      <c r="A3568" t="inlineStr">
        <is>
          <t>VK13</t>
        </is>
      </c>
      <c r="B3568" t="inlineStr">
        <is>
          <t>Anzeigen Kondition</t>
        </is>
      </c>
      <c r="C3568" t="inlineStr">
        <is>
          <t>SD</t>
        </is>
      </c>
      <c r="D3568" s="5" t="n">
        <v>6193</v>
      </c>
      <c r="E3568" t="inlineStr">
        <is>
          <t>DIALOG</t>
        </is>
      </c>
      <c r="F3568">
        <f>IF(ISERROR(VLOOKUP(Transaktionen[[#This Row],[Transaktionen]],BTT[Verwendete Transaktion (Pflichtauswahl)],1,FALSE)),"nein","ja")</f>
        <v/>
      </c>
    </row>
    <row r="3569">
      <c r="A3569" t="inlineStr">
        <is>
          <t>VK14</t>
        </is>
      </c>
      <c r="B3569" t="inlineStr">
        <is>
          <t>Anlegen Kondition mit Vorlage</t>
        </is>
      </c>
      <c r="C3569" t="inlineStr">
        <is>
          <t>SD</t>
        </is>
      </c>
      <c r="D3569" s="5" t="inlineStr"/>
      <c r="E3569" t="inlineStr"/>
      <c r="F3569">
        <f>IF(ISERROR(VLOOKUP(Transaktionen[[#This Row],[Transaktionen]],BTT[Verwendete Transaktion (Pflichtauswahl)],1,FALSE)),"nein","ja")</f>
        <v/>
      </c>
      <c r="G3569" t="inlineStr">
        <is>
          <t>in zugehörige Transaktionen aufgeführt</t>
        </is>
      </c>
    </row>
    <row r="3570">
      <c r="A3570" t="inlineStr">
        <is>
          <t>VK31</t>
        </is>
      </c>
      <c r="B3570" t="inlineStr">
        <is>
          <t>Konditionspflege: Anlegen</t>
        </is>
      </c>
      <c r="C3570" t="inlineStr">
        <is>
          <t>SD</t>
        </is>
      </c>
      <c r="D3570" s="5" t="n">
        <v>39</v>
      </c>
      <c r="E3570" t="inlineStr"/>
      <c r="F3570">
        <f>IF(ISERROR(VLOOKUP(Transaktionen[[#This Row],[Transaktionen]],BTT[Verwendete Transaktion (Pflichtauswahl)],1,FALSE)),"nein","ja")</f>
        <v/>
      </c>
      <c r="G3570" t="inlineStr">
        <is>
          <t>in zugehörige Transaktionen aufgeführt</t>
        </is>
      </c>
    </row>
    <row r="3571">
      <c r="A3571" t="inlineStr">
        <is>
          <t>VK32</t>
        </is>
      </c>
      <c r="B3571" t="inlineStr">
        <is>
          <t>Konditionspflege: Ändern</t>
        </is>
      </c>
      <c r="C3571" t="inlineStr">
        <is>
          <t>SD</t>
        </is>
      </c>
      <c r="D3571" s="5" t="inlineStr"/>
      <c r="E3571" t="inlineStr"/>
      <c r="F3571">
        <f>IF(ISERROR(VLOOKUP(Transaktionen[[#This Row],[Transaktionen]],BTT[Verwendete Transaktion (Pflichtauswahl)],1,FALSE)),"nein","ja")</f>
        <v/>
      </c>
      <c r="G3571" t="inlineStr">
        <is>
          <t>in zugehörige Transaktionen aufgeführt</t>
        </is>
      </c>
    </row>
    <row r="3572">
      <c r="A3572" t="inlineStr">
        <is>
          <t>VK33</t>
        </is>
      </c>
      <c r="B3572" t="inlineStr">
        <is>
          <t>Konditionspflege: Anzeigen</t>
        </is>
      </c>
      <c r="C3572" t="inlineStr">
        <is>
          <t>SD</t>
        </is>
      </c>
      <c r="D3572" s="5" t="n">
        <v>167</v>
      </c>
      <c r="E3572" t="inlineStr">
        <is>
          <t>DIALOG</t>
        </is>
      </c>
      <c r="F3572">
        <f>IF(ISERROR(VLOOKUP(Transaktionen[[#This Row],[Transaktionen]],BTT[Verwendete Transaktion (Pflichtauswahl)],1,FALSE)),"nein","ja")</f>
        <v/>
      </c>
      <c r="G3572" t="inlineStr">
        <is>
          <t>in zugehörige Transaktionen aufgeführt</t>
        </is>
      </c>
    </row>
    <row r="3573">
      <c r="A3573" t="inlineStr">
        <is>
          <t>VK34</t>
        </is>
      </c>
      <c r="B3573" t="inlineStr">
        <is>
          <t>Konditionspflege: Anl. mit Vorlage</t>
        </is>
      </c>
      <c r="C3573" t="inlineStr">
        <is>
          <t>SD</t>
        </is>
      </c>
      <c r="D3573" s="5" t="inlineStr"/>
      <c r="E3573" t="inlineStr"/>
      <c r="F3573">
        <f>IF(ISERROR(VLOOKUP(Transaktionen[[#This Row],[Transaktionen]],BTT[Verwendete Transaktion (Pflichtauswahl)],1,FALSE)),"nein","ja")</f>
        <v/>
      </c>
      <c r="G3573" t="inlineStr">
        <is>
          <t>in zugehörige Transaktionen aufgeführt</t>
        </is>
      </c>
    </row>
    <row r="3574">
      <c r="A3574" t="inlineStr">
        <is>
          <t>VKOA</t>
        </is>
      </c>
      <c r="B3574" t="inlineStr">
        <is>
          <t>Kontenfindung</t>
        </is>
      </c>
      <c r="C3574" t="inlineStr">
        <is>
          <t>SD</t>
        </is>
      </c>
      <c r="D3574" s="5" t="n">
        <v>4722</v>
      </c>
      <c r="E3574" t="inlineStr">
        <is>
          <t>DIALOG</t>
        </is>
      </c>
      <c r="F3574">
        <f>IF(ISERROR(VLOOKUP(Transaktionen[[#This Row],[Transaktionen]],BTT[Verwendete Transaktion (Pflichtauswahl)],1,FALSE)),"nein","ja")</f>
        <v/>
      </c>
      <c r="G3574" t="inlineStr">
        <is>
          <t>Customizingtransaktion, nicht relevant für Journeys</t>
        </is>
      </c>
    </row>
    <row r="3575">
      <c r="A3575" t="inlineStr">
        <is>
          <t>VN01</t>
        </is>
      </c>
      <c r="B3575" t="inlineStr">
        <is>
          <t>Nummernvergabe Vertriebsbeleg</t>
        </is>
      </c>
      <c r="C3575" t="inlineStr">
        <is>
          <t>SD</t>
        </is>
      </c>
      <c r="D3575" s="5" t="n">
        <v>151</v>
      </c>
      <c r="E3575" t="inlineStr">
        <is>
          <t>DIALOG</t>
        </is>
      </c>
      <c r="F3575">
        <f>IF(ISERROR(VLOOKUP(Transaktionen[[#This Row],[Transaktionen]],BTT[Verwendete Transaktion (Pflichtauswahl)],1,FALSE)),"nein","ja")</f>
        <v/>
      </c>
    </row>
    <row r="3576">
      <c r="A3576" t="inlineStr">
        <is>
          <t>VOFA</t>
        </is>
      </c>
      <c r="B3576" t="inlineStr">
        <is>
          <t>Faktura: Belegarten</t>
        </is>
      </c>
      <c r="C3576" t="inlineStr">
        <is>
          <t>SD</t>
        </is>
      </c>
      <c r="D3576" s="5" t="n">
        <v>243</v>
      </c>
      <c r="E3576" t="inlineStr">
        <is>
          <t>DIALOG</t>
        </is>
      </c>
      <c r="F3576">
        <f>IF(ISERROR(VLOOKUP(Transaktionen[[#This Row],[Transaktionen]],BTT[Verwendete Transaktion (Pflichtauswahl)],1,FALSE)),"nein","ja")</f>
        <v/>
      </c>
      <c r="G3576" t="inlineStr">
        <is>
          <t>Customizingtransaktion, nicht relevant für Journeys</t>
        </is>
      </c>
    </row>
    <row r="3577">
      <c r="A3577" t="inlineStr">
        <is>
          <t>VOFN</t>
        </is>
      </c>
      <c r="B3577" t="inlineStr">
        <is>
          <t>Aufruf Transaktion VOFM</t>
        </is>
      </c>
      <c r="C3577" t="inlineStr">
        <is>
          <t>SD</t>
        </is>
      </c>
      <c r="D3577" s="5" t="inlineStr"/>
      <c r="E3577" t="inlineStr"/>
      <c r="F3577">
        <f>IF(ISERROR(VLOOKUP(Transaktionen[[#This Row],[Transaktionen]],BTT[Verwendete Transaktion (Pflichtauswahl)],1,FALSE)),"nein","ja")</f>
        <v/>
      </c>
      <c r="G3577" t="inlineStr">
        <is>
          <t>Customizingtransaktion, nicht relevant für Journeys</t>
        </is>
      </c>
    </row>
    <row r="3578">
      <c r="A3578" t="inlineStr">
        <is>
          <t>VOV8</t>
        </is>
      </c>
      <c r="B3578" t="inlineStr">
        <is>
          <t>Pflege der Belegarten</t>
        </is>
      </c>
      <c r="C3578" t="inlineStr">
        <is>
          <t>SD</t>
        </is>
      </c>
      <c r="D3578" s="5" t="n">
        <v>126</v>
      </c>
      <c r="E3578" t="inlineStr">
        <is>
          <t>DIALOG</t>
        </is>
      </c>
      <c r="F3578">
        <f>IF(ISERROR(VLOOKUP(Transaktionen[[#This Row],[Transaktionen]],BTT[Verwendete Transaktion (Pflichtauswahl)],1,FALSE)),"nein","ja")</f>
        <v/>
      </c>
    </row>
    <row r="3579">
      <c r="A3579" t="inlineStr">
        <is>
          <t>VV13</t>
        </is>
      </c>
      <c r="B3579" t="inlineStr">
        <is>
          <t>Anzeigen Nachricht: Verkauf</t>
        </is>
      </c>
      <c r="C3579" t="inlineStr">
        <is>
          <t>SD</t>
        </is>
      </c>
      <c r="D3579" s="5" t="n">
        <v>20</v>
      </c>
      <c r="E3579" t="inlineStr"/>
      <c r="F3579">
        <f>IF(ISERROR(VLOOKUP(Transaktionen[[#This Row],[Transaktionen]],BTT[Verwendete Transaktion (Pflichtauswahl)],1,FALSE)),"nein","ja")</f>
        <v/>
      </c>
      <c r="G3579" t="inlineStr">
        <is>
          <t>Customizingtransaktion, nicht relevant für Journeys</t>
        </is>
      </c>
    </row>
    <row r="3580">
      <c r="A3580" t="inlineStr">
        <is>
          <t>VV31</t>
        </is>
      </c>
      <c r="B3580" t="inlineStr">
        <is>
          <t>Anlegen Nachricht: Faktura</t>
        </is>
      </c>
      <c r="C3580" t="inlineStr">
        <is>
          <t>SD</t>
        </is>
      </c>
      <c r="D3580" s="5" t="n">
        <v>336</v>
      </c>
      <c r="E3580" t="inlineStr">
        <is>
          <t>DIALOG</t>
        </is>
      </c>
      <c r="F3580">
        <f>IF(ISERROR(VLOOKUP(Transaktionen[[#This Row],[Transaktionen]],BTT[Verwendete Transaktion (Pflichtauswahl)],1,FALSE)),"nein","ja")</f>
        <v/>
      </c>
      <c r="G3580" t="inlineStr">
        <is>
          <t>Customizingtransaktion, nicht relevant für Journeys</t>
        </is>
      </c>
    </row>
    <row r="3581">
      <c r="A3581" t="inlineStr">
        <is>
          <t>VV32</t>
        </is>
      </c>
      <c r="B3581" t="inlineStr">
        <is>
          <t>Ändern Nachricht: Faktura</t>
        </is>
      </c>
      <c r="C3581" t="inlineStr">
        <is>
          <t>SD</t>
        </is>
      </c>
      <c r="D3581" s="5" t="n">
        <v>512</v>
      </c>
      <c r="E3581" t="inlineStr">
        <is>
          <t>DIALOG</t>
        </is>
      </c>
      <c r="F3581">
        <f>IF(ISERROR(VLOOKUP(Transaktionen[[#This Row],[Transaktionen]],BTT[Verwendete Transaktion (Pflichtauswahl)],1,FALSE)),"nein","ja")</f>
        <v/>
      </c>
      <c r="G3581" t="inlineStr">
        <is>
          <t>Customizingtransaktion, nicht relevant für Journeys</t>
        </is>
      </c>
    </row>
    <row r="3582">
      <c r="A3582" t="inlineStr">
        <is>
          <t>VV33</t>
        </is>
      </c>
      <c r="B3582" t="inlineStr">
        <is>
          <t>Anzeigen Nachricht: Faktura</t>
        </is>
      </c>
      <c r="C3582" t="inlineStr">
        <is>
          <t>SD</t>
        </is>
      </c>
      <c r="D3582" s="5" t="n">
        <v>176</v>
      </c>
      <c r="E3582" t="inlineStr">
        <is>
          <t>DIALOG</t>
        </is>
      </c>
      <c r="F3582">
        <f>IF(ISERROR(VLOOKUP(Transaktionen[[#This Row],[Transaktionen]],BTT[Verwendete Transaktion (Pflichtauswahl)],1,FALSE)),"nein","ja")</f>
        <v/>
      </c>
      <c r="G3582" t="inlineStr">
        <is>
          <t>Customizingtransaktion, nicht relevant für Journeys</t>
        </is>
      </c>
    </row>
    <row r="3583">
      <c r="A3583" t="inlineStr">
        <is>
          <t>WB_NEW_WINDOW</t>
        </is>
      </c>
      <c r="B3583" t="inlineStr">
        <is>
          <t>Workbench: Öffnet neues Fenster</t>
        </is>
      </c>
      <c r="C3583" t="inlineStr">
        <is>
          <t>BC</t>
        </is>
      </c>
      <c r="D3583" s="5" t="n">
        <v>648</v>
      </c>
      <c r="E3583" t="inlineStr"/>
      <c r="F3583">
        <f>IF(ISERROR(VLOOKUP(Transaktionen[[#This Row],[Transaktionen]],BTT[Verwendete Transaktion (Pflichtauswahl)],1,FALSE)),"nein","ja")</f>
        <v/>
      </c>
    </row>
    <row r="3584">
      <c r="A3584" t="inlineStr">
        <is>
          <t>WDYID</t>
        </is>
      </c>
      <c r="B3584" t="inlineStr">
        <is>
          <t>Web-Dynpro-Anwendung anzeigen</t>
        </is>
      </c>
      <c r="C3584" t="inlineStr">
        <is>
          <t>BC</t>
        </is>
      </c>
      <c r="D3584" s="5" t="inlineStr"/>
      <c r="E3584" t="inlineStr"/>
      <c r="F3584">
        <f>IF(ISERROR(VLOOKUP(Transaktionen[[#This Row],[Transaktionen]],BTT[Verwendete Transaktion (Pflichtauswahl)],1,FALSE)),"nein","ja")</f>
        <v/>
      </c>
      <c r="G3584" t="inlineStr">
        <is>
          <t>in neuester Auswertung von Steffen nicht mehr vorhanden</t>
        </is>
      </c>
    </row>
    <row r="3585">
      <c r="A3585" t="inlineStr">
        <is>
          <t>WE02</t>
        </is>
      </c>
      <c r="B3585" t="inlineStr">
        <is>
          <t>Anzeigen IDoc</t>
        </is>
      </c>
      <c r="C3585" t="inlineStr">
        <is>
          <t>BC</t>
        </is>
      </c>
      <c r="D3585" s="5" t="n">
        <v>10702</v>
      </c>
      <c r="E3585" t="inlineStr">
        <is>
          <t>DIALOG</t>
        </is>
      </c>
      <c r="F3585">
        <f>IF(ISERROR(VLOOKUP(Transaktionen[[#This Row],[Transaktionen]],BTT[Verwendete Transaktion (Pflichtauswahl)],1,FALSE)),"nein","ja")</f>
        <v/>
      </c>
    </row>
    <row r="3586">
      <c r="A3586" t="inlineStr">
        <is>
          <t>WE05</t>
        </is>
      </c>
      <c r="B3586" t="inlineStr">
        <is>
          <t>IDoc-Listen</t>
        </is>
      </c>
      <c r="C3586" t="inlineStr">
        <is>
          <t>BC</t>
        </is>
      </c>
      <c r="D3586" s="5" t="n">
        <v>406</v>
      </c>
      <c r="E3586" t="inlineStr">
        <is>
          <t>DIALOG</t>
        </is>
      </c>
      <c r="F3586">
        <f>IF(ISERROR(VLOOKUP(Transaktionen[[#This Row],[Transaktionen]],BTT[Verwendete Transaktion (Pflichtauswahl)],1,FALSE)),"nein","ja")</f>
        <v/>
      </c>
    </row>
    <row r="3587">
      <c r="A3587" t="inlineStr">
        <is>
          <t>WE19</t>
        </is>
      </c>
      <c r="B3587" t="inlineStr">
        <is>
          <t>Testwerkzeug</t>
        </is>
      </c>
      <c r="C3587" t="inlineStr">
        <is>
          <t>BC</t>
        </is>
      </c>
      <c r="D3587" s="5" t="inlineStr"/>
      <c r="E3587" t="inlineStr"/>
      <c r="F3587">
        <f>IF(ISERROR(VLOOKUP(Transaktionen[[#This Row],[Transaktionen]],BTT[Verwendete Transaktion (Pflichtauswahl)],1,FALSE)),"nein","ja")</f>
        <v/>
      </c>
      <c r="G3587" t="inlineStr">
        <is>
          <t>in neuester Auswertung von Steffen nicht mehr vorhanden</t>
        </is>
      </c>
    </row>
    <row r="3588">
      <c r="A3588" t="inlineStr">
        <is>
          <t>WE20</t>
        </is>
      </c>
      <c r="B3588" t="inlineStr">
        <is>
          <t>Partnervereinbarungen</t>
        </is>
      </c>
      <c r="C3588" t="inlineStr">
        <is>
          <t>FIN</t>
        </is>
      </c>
      <c r="D3588" s="5" t="n">
        <v>1392</v>
      </c>
      <c r="E3588" t="inlineStr">
        <is>
          <t>DIALOG</t>
        </is>
      </c>
      <c r="F3588">
        <f>IF(ISERROR(VLOOKUP(Transaktionen[[#This Row],[Transaktionen]],BTT[Verwendete Transaktion (Pflichtauswahl)],1,FALSE)),"nein","ja")</f>
        <v/>
      </c>
    </row>
    <row r="3589">
      <c r="A3589" t="inlineStr">
        <is>
          <t>WE21</t>
        </is>
      </c>
      <c r="B3589" t="inlineStr">
        <is>
          <t>Portbeschreibung</t>
        </is>
      </c>
      <c r="C3589" t="inlineStr">
        <is>
          <t>FIN</t>
        </is>
      </c>
      <c r="D3589" s="5" t="n">
        <v>137</v>
      </c>
      <c r="E3589" t="inlineStr">
        <is>
          <t>DIALOG</t>
        </is>
      </c>
      <c r="F3589">
        <f>IF(ISERROR(VLOOKUP(Transaktionen[[#This Row],[Transaktionen]],BTT[Verwendete Transaktion (Pflichtauswahl)],1,FALSE)),"nein","ja")</f>
        <v/>
      </c>
    </row>
    <row r="3590">
      <c r="A3590" t="inlineStr">
        <is>
          <t>WE30</t>
        </is>
      </c>
      <c r="B3590" t="inlineStr">
        <is>
          <t>Entwicklung IDoc-Typ</t>
        </is>
      </c>
      <c r="C3590" t="inlineStr">
        <is>
          <t>BC</t>
        </is>
      </c>
      <c r="D3590" s="5" t="n">
        <v>56</v>
      </c>
      <c r="E3590" t="inlineStr"/>
      <c r="F3590">
        <f>IF(ISERROR(VLOOKUP(Transaktionen[[#This Row],[Transaktionen]],BTT[Verwendete Transaktion (Pflichtauswahl)],1,FALSE)),"nein","ja")</f>
        <v/>
      </c>
    </row>
    <row r="3591">
      <c r="A3591" t="inlineStr">
        <is>
          <t>WE46</t>
        </is>
      </c>
      <c r="B3591" t="inlineStr">
        <is>
          <t>Fehler- und Statusbearbeitung</t>
        </is>
      </c>
      <c r="C3591" t="inlineStr">
        <is>
          <t>BC</t>
        </is>
      </c>
      <c r="D3591" s="5" t="n">
        <v>10</v>
      </c>
      <c r="E3591" t="inlineStr"/>
      <c r="F3591">
        <f>IF(ISERROR(VLOOKUP(Transaktionen[[#This Row],[Transaktionen]],BTT[Verwendete Transaktion (Pflichtauswahl)],1,FALSE)),"nein","ja")</f>
        <v/>
      </c>
    </row>
    <row r="3592">
      <c r="A3592" t="inlineStr">
        <is>
          <t>WG24</t>
        </is>
      </c>
      <c r="B3592" t="inlineStr">
        <is>
          <t>Anzeige Warengruppen</t>
        </is>
      </c>
      <c r="C3592" t="inlineStr">
        <is>
          <t>SD</t>
        </is>
      </c>
      <c r="D3592" s="5" t="inlineStr"/>
      <c r="E3592" t="inlineStr"/>
      <c r="F3592">
        <f>IF(ISERROR(VLOOKUP(Transaktionen[[#This Row],[Transaktionen]],BTT[Verwendete Transaktion (Pflichtauswahl)],1,FALSE)),"nein","ja")</f>
        <v/>
      </c>
      <c r="G3592" t="inlineStr">
        <is>
          <t>in neuester Auswertung von Steffen nicht mehr vorhanden</t>
        </is>
      </c>
    </row>
    <row r="3593">
      <c r="A3593" t="inlineStr">
        <is>
          <t>Workflow</t>
        </is>
      </c>
      <c r="B3593" t="inlineStr">
        <is>
          <t>Durchführung über Workflow</t>
        </is>
      </c>
      <c r="C3593" t="inlineStr">
        <is>
          <t>n.n.</t>
        </is>
      </c>
      <c r="D3593" s="5" t="inlineStr"/>
      <c r="E3593" t="inlineStr"/>
      <c r="F3593">
        <f>IF(ISERROR(VLOOKUP(Transaktionen[[#This Row],[Transaktionen]],BTT[Verwendete Transaktion (Pflichtauswahl)],1,FALSE)),"nein","ja")</f>
        <v/>
      </c>
    </row>
    <row r="3594">
      <c r="A3594" t="inlineStr">
        <is>
          <t>XD01</t>
        </is>
      </c>
      <c r="B3594" t="inlineStr">
        <is>
          <t>Anlegen Debitor (Zentral)</t>
        </is>
      </c>
      <c r="C3594" t="inlineStr">
        <is>
          <t>SD</t>
        </is>
      </c>
      <c r="D3594" s="5" t="n">
        <v>109891</v>
      </c>
      <c r="E3594" t="inlineStr">
        <is>
          <t>DIALOG</t>
        </is>
      </c>
      <c r="F3594">
        <f>IF(ISERROR(VLOOKUP(Transaktionen[[#This Row],[Transaktionen]],BTT[Verwendete Transaktion (Pflichtauswahl)],1,FALSE)),"nein","ja")</f>
        <v/>
      </c>
    </row>
    <row r="3595">
      <c r="A3595" t="inlineStr">
        <is>
          <t>XD02</t>
        </is>
      </c>
      <c r="B3595" t="inlineStr">
        <is>
          <t>Ändern Debitor (Zentral)</t>
        </is>
      </c>
      <c r="C3595" t="inlineStr">
        <is>
          <t>SD</t>
        </is>
      </c>
      <c r="D3595" s="5" t="n">
        <v>21071</v>
      </c>
      <c r="E3595" t="inlineStr">
        <is>
          <t>DIALOG</t>
        </is>
      </c>
      <c r="F3595">
        <f>IF(ISERROR(VLOOKUP(Transaktionen[[#This Row],[Transaktionen]],BTT[Verwendete Transaktion (Pflichtauswahl)],1,FALSE)),"nein","ja")</f>
        <v/>
      </c>
    </row>
    <row r="3596">
      <c r="A3596" t="inlineStr">
        <is>
          <t>XD03</t>
        </is>
      </c>
      <c r="B3596" t="inlineStr">
        <is>
          <t>Anzeigen Debitor (Zentral)</t>
        </is>
      </c>
      <c r="C3596" t="inlineStr">
        <is>
          <t>SD</t>
        </is>
      </c>
      <c r="D3596" s="5" t="n">
        <v>55124</v>
      </c>
      <c r="E3596" t="inlineStr">
        <is>
          <t>DIALOG</t>
        </is>
      </c>
      <c r="F3596">
        <f>IF(ISERROR(VLOOKUP(Transaktionen[[#This Row],[Transaktionen]],BTT[Verwendete Transaktion (Pflichtauswahl)],1,FALSE)),"nein","ja")</f>
        <v/>
      </c>
    </row>
    <row r="3597">
      <c r="A3597" t="inlineStr">
        <is>
          <t>XD04</t>
        </is>
      </c>
      <c r="B3597" t="inlineStr">
        <is>
          <t>Änderungen Debitor (Zentral)</t>
        </is>
      </c>
      <c r="C3597" t="inlineStr">
        <is>
          <t>SD</t>
        </is>
      </c>
      <c r="D3597" s="5" t="n">
        <v>10</v>
      </c>
      <c r="E3597" t="inlineStr">
        <is>
          <t>DIALOG</t>
        </is>
      </c>
      <c r="F3597">
        <f>IF(ISERROR(VLOOKUP(Transaktionen[[#This Row],[Transaktionen]],BTT[Verwendete Transaktion (Pflichtauswahl)],1,FALSE)),"nein","ja")</f>
        <v/>
      </c>
    </row>
    <row r="3598">
      <c r="A3598" t="inlineStr">
        <is>
          <t>XDN1</t>
        </is>
      </c>
      <c r="B3598" t="inlineStr">
        <is>
          <t>Nummernkreise Debitor</t>
        </is>
      </c>
      <c r="C3598" t="inlineStr">
        <is>
          <t>SD</t>
        </is>
      </c>
      <c r="D3598" s="5" t="n">
        <v>539</v>
      </c>
      <c r="E3598" t="inlineStr"/>
      <c r="F3598">
        <f>IF(ISERROR(VLOOKUP(Transaktionen[[#This Row],[Transaktionen]],BTT[Verwendete Transaktion (Pflichtauswahl)],1,FALSE)),"nein","ja")</f>
        <v/>
      </c>
      <c r="G3598" t="inlineStr">
        <is>
          <t>Pflege Nummernkreise, nicht relevant für Journeys</t>
        </is>
      </c>
    </row>
    <row r="3599">
      <c r="A3599" t="inlineStr">
        <is>
          <t>XK01</t>
        </is>
      </c>
      <c r="B3599" t="inlineStr">
        <is>
          <t>Anlegen Kreditor (Zentral)</t>
        </is>
      </c>
      <c r="C3599" t="inlineStr">
        <is>
          <t>LO</t>
        </is>
      </c>
      <c r="D3599" s="5" t="n">
        <v>55332</v>
      </c>
      <c r="E3599" t="inlineStr">
        <is>
          <t>DIALOG</t>
        </is>
      </c>
      <c r="F3599">
        <f>IF(ISERROR(VLOOKUP(Transaktionen[[#This Row],[Transaktionen]],BTT[Verwendete Transaktion (Pflichtauswahl)],1,FALSE)),"nein","ja")</f>
        <v/>
      </c>
    </row>
    <row r="3600">
      <c r="A3600" t="inlineStr">
        <is>
          <t>XK02</t>
        </is>
      </c>
      <c r="B3600" t="inlineStr">
        <is>
          <t>Ändern Kreditor (Zentral)</t>
        </is>
      </c>
      <c r="C3600" t="inlineStr">
        <is>
          <t>LO</t>
        </is>
      </c>
      <c r="D3600" s="5" t="n">
        <v>190913</v>
      </c>
      <c r="E3600" t="inlineStr">
        <is>
          <t>DIALOG</t>
        </is>
      </c>
      <c r="F3600">
        <f>IF(ISERROR(VLOOKUP(Transaktionen[[#This Row],[Transaktionen]],BTT[Verwendete Transaktion (Pflichtauswahl)],1,FALSE)),"nein","ja")</f>
        <v/>
      </c>
    </row>
    <row r="3601">
      <c r="A3601" t="inlineStr">
        <is>
          <t>XK03</t>
        </is>
      </c>
      <c r="B3601" t="inlineStr">
        <is>
          <t>Anzeigen Kreditor (Zentral)</t>
        </is>
      </c>
      <c r="C3601" t="inlineStr">
        <is>
          <t>LO</t>
        </is>
      </c>
      <c r="D3601" s="5" t="n">
        <v>32027</v>
      </c>
      <c r="E3601" t="inlineStr">
        <is>
          <t>DIALOG</t>
        </is>
      </c>
      <c r="F3601">
        <f>IF(ISERROR(VLOOKUP(Transaktionen[[#This Row],[Transaktionen]],BTT[Verwendete Transaktion (Pflichtauswahl)],1,FALSE)),"nein","ja")</f>
        <v/>
      </c>
    </row>
    <row r="3602">
      <c r="A3602" t="inlineStr">
        <is>
          <t>XK04</t>
        </is>
      </c>
      <c r="B3602" t="inlineStr">
        <is>
          <t>Änderungen Kreditor (Zentral)</t>
        </is>
      </c>
      <c r="C3602" t="inlineStr">
        <is>
          <t>LO</t>
        </is>
      </c>
      <c r="D3602" s="5" t="n">
        <v>226</v>
      </c>
      <c r="E3602" t="inlineStr">
        <is>
          <t>DIALOG</t>
        </is>
      </c>
      <c r="F3602">
        <f>IF(ISERROR(VLOOKUP(Transaktionen[[#This Row],[Transaktionen]],BTT[Verwendete Transaktion (Pflichtauswahl)],1,FALSE)),"nein","ja")</f>
        <v/>
      </c>
    </row>
    <row r="3603">
      <c r="A3603" t="inlineStr">
        <is>
          <t>XK05</t>
        </is>
      </c>
      <c r="B3603" t="inlineStr">
        <is>
          <t>Sperren Kreditor (Zentral)</t>
        </is>
      </c>
      <c r="C3603" t="inlineStr">
        <is>
          <t>LO</t>
        </is>
      </c>
      <c r="D3603" s="5" t="n">
        <v>11151</v>
      </c>
      <c r="E3603" t="inlineStr">
        <is>
          <t>DIALOG</t>
        </is>
      </c>
      <c r="F3603">
        <f>IF(ISERROR(VLOOKUP(Transaktionen[[#This Row],[Transaktionen]],BTT[Verwendete Transaktion (Pflichtauswahl)],1,FALSE)),"nein","ja")</f>
        <v/>
      </c>
    </row>
    <row r="3604">
      <c r="A3604" t="inlineStr">
        <is>
          <t>XK06</t>
        </is>
      </c>
      <c r="B3604" t="inlineStr">
        <is>
          <t>Löschvormerkung Kreditor (Zentral)</t>
        </is>
      </c>
      <c r="C3604" t="inlineStr">
        <is>
          <t>LO</t>
        </is>
      </c>
      <c r="D3604" s="5" t="n">
        <v>586</v>
      </c>
      <c r="E3604" t="inlineStr">
        <is>
          <t>DIALOG</t>
        </is>
      </c>
      <c r="F3604">
        <f>IF(ISERROR(VLOOKUP(Transaktionen[[#This Row],[Transaktionen]],BTT[Verwendete Transaktion (Pflichtauswahl)],1,FALSE)),"nein","ja")</f>
        <v/>
      </c>
    </row>
    <row r="3605">
      <c r="A3605" t="inlineStr">
        <is>
          <t>XK07</t>
        </is>
      </c>
      <c r="B3605" t="inlineStr">
        <is>
          <t>Ändern Kontogruppe Kreditor</t>
        </is>
      </c>
      <c r="C3605" t="inlineStr">
        <is>
          <t>LO</t>
        </is>
      </c>
      <c r="D3605" s="5" t="n">
        <v>2278</v>
      </c>
      <c r="E3605" t="inlineStr">
        <is>
          <t>DIALOG</t>
        </is>
      </c>
      <c r="F3605">
        <f>IF(ISERROR(VLOOKUP(Transaktionen[[#This Row],[Transaktionen]],BTT[Verwendete Transaktion (Pflichtauswahl)],1,FALSE)),"nein","ja")</f>
        <v/>
      </c>
    </row>
    <row r="3606">
      <c r="A3606" t="inlineStr">
        <is>
          <t>Y_ALV_87012994</t>
        </is>
      </c>
      <c r="B3606" t="inlineStr">
        <is>
          <t>Innenauftr. P/I-Auswertg. kumm. m.M.</t>
        </is>
      </c>
      <c r="C3606" t="inlineStr">
        <is>
          <t>FI</t>
        </is>
      </c>
      <c r="D3606" s="5" t="n">
        <v>129</v>
      </c>
      <c r="E3606" t="inlineStr"/>
      <c r="F3606">
        <f>IF(ISERROR(VLOOKUP(Transaktionen[[#This Row],[Transaktionen]],BTT[Verwendete Transaktion (Pflichtauswahl)],1,FALSE)),"nein","ja")</f>
        <v/>
      </c>
    </row>
    <row r="3607">
      <c r="A3607" t="inlineStr">
        <is>
          <t>Y_ST1_08000009</t>
        </is>
      </c>
      <c r="B3607" t="inlineStr">
        <is>
          <t>Monatsbericht EC-PCA BWB</t>
        </is>
      </c>
      <c r="C3607" t="inlineStr">
        <is>
          <t>FI</t>
        </is>
      </c>
      <c r="D3607" s="5" t="n">
        <v>234</v>
      </c>
      <c r="E3607" t="inlineStr"/>
      <c r="F3607">
        <f>IF(ISERROR(VLOOKUP(Transaktionen[[#This Row],[Transaktionen]],BTT[Verwendete Transaktion (Pflichtauswahl)],1,FALSE)),"nein","ja")</f>
        <v/>
      </c>
    </row>
    <row r="3608">
      <c r="A3608" t="inlineStr">
        <is>
          <t>Y_ST1_08000011</t>
        </is>
      </c>
      <c r="B3608" t="inlineStr">
        <is>
          <t>Plan/Ist/Abw. mit der Kontengruppe</t>
        </is>
      </c>
      <c r="C3608" t="inlineStr">
        <is>
          <t>FI</t>
        </is>
      </c>
      <c r="D3608" s="5" t="n">
        <v>57</v>
      </c>
      <c r="E3608" t="inlineStr">
        <is>
          <t>DIALOG</t>
        </is>
      </c>
      <c r="F3608">
        <f>IF(ISERROR(VLOOKUP(Transaktionen[[#This Row],[Transaktionen]],BTT[Verwendete Transaktion (Pflichtauswahl)],1,FALSE)),"nein","ja")</f>
        <v/>
      </c>
    </row>
    <row r="3609">
      <c r="A3609" t="inlineStr">
        <is>
          <t>Y_ST1_08000012</t>
        </is>
      </c>
      <c r="B3609" t="inlineStr">
        <is>
          <t>Monatsbericht BWB G&amp;V</t>
        </is>
      </c>
      <c r="C3609" t="inlineStr">
        <is>
          <t>FI</t>
        </is>
      </c>
      <c r="D3609" s="5" t="n">
        <v>14</v>
      </c>
      <c r="E3609" t="inlineStr">
        <is>
          <t>DIALOG</t>
        </is>
      </c>
      <c r="F3609">
        <f>IF(ISERROR(VLOOKUP(Transaktionen[[#This Row],[Transaktionen]],BTT[Verwendete Transaktion (Pflichtauswahl)],1,FALSE)),"nein","ja")</f>
        <v/>
      </c>
    </row>
    <row r="3610">
      <c r="A3610" t="inlineStr">
        <is>
          <t>Y_ST1_08000021</t>
        </is>
      </c>
      <c r="B3610" t="inlineStr">
        <is>
          <t>Quellensteuermeldung</t>
        </is>
      </c>
      <c r="C3610" t="inlineStr">
        <is>
          <t>FI</t>
        </is>
      </c>
      <c r="D3610" s="5" t="n">
        <v>455</v>
      </c>
      <c r="E3610" t="inlineStr">
        <is>
          <t>DIALOG</t>
        </is>
      </c>
      <c r="F3610">
        <f>IF(ISERROR(VLOOKUP(Transaktionen[[#This Row],[Transaktionen]],BTT[Verwendete Transaktion (Pflichtauswahl)],1,FALSE)),"nein","ja")</f>
        <v/>
      </c>
    </row>
    <row r="3611">
      <c r="A3611" t="inlineStr">
        <is>
          <t>Y_ST1_54000003</t>
        </is>
      </c>
      <c r="B3611" t="inlineStr">
        <is>
          <t>Auswertung nach Partnergesellschafte</t>
        </is>
      </c>
      <c r="C3611" t="inlineStr">
        <is>
          <t>FI</t>
        </is>
      </c>
      <c r="D3611" s="5" t="inlineStr"/>
      <c r="E3611" t="inlineStr"/>
      <c r="F3611">
        <f>IF(ISERROR(VLOOKUP(Transaktionen[[#This Row],[Transaktionen]],BTT[Verwendete Transaktion (Pflichtauswahl)],1,FALSE)),"nein","ja")</f>
        <v/>
      </c>
      <c r="G3611" t="inlineStr">
        <is>
          <t>in neuester Auswertung von Steffen nicht mehr vorhanden</t>
        </is>
      </c>
    </row>
    <row r="3612">
      <c r="A3612" t="inlineStr">
        <is>
          <t>Y_ST1_68000001</t>
        </is>
      </c>
      <c r="B3612" t="inlineStr">
        <is>
          <t>HCM Test</t>
        </is>
      </c>
      <c r="C3612" t="inlineStr">
        <is>
          <t>FI</t>
        </is>
      </c>
      <c r="D3612" s="5" t="n">
        <v>4358</v>
      </c>
      <c r="E3612" t="inlineStr">
        <is>
          <t>DIALOG</t>
        </is>
      </c>
      <c r="F3612">
        <f>IF(ISERROR(VLOOKUP(Transaktionen[[#This Row],[Transaktionen]],BTT[Verwendete Transaktion (Pflichtauswahl)],1,FALSE)),"nein","ja")</f>
        <v/>
      </c>
    </row>
    <row r="3613">
      <c r="A3613" t="inlineStr">
        <is>
          <t>Y_ST1_68000010</t>
        </is>
      </c>
      <c r="B3613" t="inlineStr">
        <is>
          <t>Berichtsgruppe für Hausanschlüsse</t>
        </is>
      </c>
      <c r="C3613" t="inlineStr">
        <is>
          <t>FI</t>
        </is>
      </c>
      <c r="D3613" s="5" t="n">
        <v>10</v>
      </c>
      <c r="E3613" t="inlineStr">
        <is>
          <t>DIALOG</t>
        </is>
      </c>
      <c r="F3613">
        <f>IF(ISERROR(VLOOKUP(Transaktionen[[#This Row],[Transaktionen]],BTT[Verwendete Transaktion (Pflichtauswahl)],1,FALSE)),"nein","ja")</f>
        <v/>
      </c>
    </row>
    <row r="3614">
      <c r="A3614" t="inlineStr">
        <is>
          <t>Y_ST1_68000011</t>
        </is>
      </c>
      <c r="B3614" t="inlineStr">
        <is>
          <t>Berichtsgruppe für Fahrzeuge</t>
        </is>
      </c>
      <c r="C3614" t="inlineStr">
        <is>
          <t>FI</t>
        </is>
      </c>
      <c r="D3614" s="5" t="n">
        <v>24</v>
      </c>
      <c r="E3614" t="inlineStr">
        <is>
          <t>DIALOG</t>
        </is>
      </c>
      <c r="F3614">
        <f>IF(ISERROR(VLOOKUP(Transaktionen[[#This Row],[Transaktionen]],BTT[Verwendete Transaktion (Pflichtauswahl)],1,FALSE)),"nein","ja")</f>
        <v/>
      </c>
    </row>
    <row r="3615">
      <c r="A3615" t="inlineStr">
        <is>
          <t>Z_BPC_ADB_DISPLAY</t>
        </is>
      </c>
      <c r="B3615" t="inlineStr">
        <is>
          <t>Anzeige Akquisedatenbank</t>
        </is>
      </c>
      <c r="C3615" t="inlineStr">
        <is>
          <t>SD</t>
        </is>
      </c>
      <c r="D3615" s="5" t="n">
        <v>12</v>
      </c>
      <c r="E3615" t="inlineStr">
        <is>
          <t>DIALOG</t>
        </is>
      </c>
      <c r="F3615">
        <f>IF(ISERROR(VLOOKUP(Transaktionen[[#This Row],[Transaktionen]],BTT[Verwendete Transaktion (Pflichtauswahl)],1,FALSE)),"nein","ja")</f>
        <v/>
      </c>
      <c r="G3615" t="inlineStr">
        <is>
          <t>als zugehörige Transaktion erfasst</t>
        </is>
      </c>
    </row>
    <row r="3616">
      <c r="A3616" t="inlineStr">
        <is>
          <t>Z_BPC_ADB_DISPLAY_DH</t>
        </is>
      </c>
      <c r="B3616" t="inlineStr">
        <is>
          <t>Anzeige ADB Digitaler Hausanschluss</t>
        </is>
      </c>
      <c r="C3616" t="inlineStr">
        <is>
          <t>SD</t>
        </is>
      </c>
      <c r="D3616" s="5" t="n">
        <v>147790</v>
      </c>
      <c r="E3616" t="inlineStr">
        <is>
          <t>DIALOG</t>
        </is>
      </c>
      <c r="F3616">
        <f>IF(ISERROR(VLOOKUP(Transaktionen[[#This Row],[Transaktionen]],BTT[Verwendete Transaktion (Pflichtauswahl)],1,FALSE)),"nein","ja")</f>
        <v/>
      </c>
    </row>
    <row r="3617">
      <c r="A3617" t="inlineStr">
        <is>
          <t>Z_MM_ABRUF</t>
        </is>
      </c>
      <c r="B3617" t="inlineStr">
        <is>
          <t>Transaktion Abrufbestellung</t>
        </is>
      </c>
      <c r="C3617" t="inlineStr">
        <is>
          <t>MM</t>
        </is>
      </c>
      <c r="D3617" s="5" t="n">
        <v>283108</v>
      </c>
      <c r="E3617" t="inlineStr">
        <is>
          <t>DIALOG</t>
        </is>
      </c>
      <c r="F3617">
        <f>IF(ISERROR(VLOOKUP(Transaktionen[[#This Row],[Transaktionen]],BTT[Verwendete Transaktion (Pflichtauswahl)],1,FALSE)),"nein","ja")</f>
        <v/>
      </c>
    </row>
    <row r="3618">
      <c r="A3618" t="inlineStr">
        <is>
          <t>Z_MM_ADMIN</t>
        </is>
      </c>
      <c r="B3618" t="inlineStr">
        <is>
          <t>Cockpit Administration</t>
        </is>
      </c>
      <c r="C3618" t="inlineStr">
        <is>
          <t>MM</t>
        </is>
      </c>
      <c r="D3618" s="5" t="inlineStr"/>
      <c r="E3618" t="inlineStr"/>
      <c r="F3618">
        <f>IF(ISERROR(VLOOKUP(Transaktionen[[#This Row],[Transaktionen]],BTT[Verwendete Transaktion (Pflichtauswahl)],1,FALSE)),"nein","ja")</f>
        <v/>
      </c>
      <c r="G3618" t="inlineStr">
        <is>
          <t>*</t>
        </is>
      </c>
    </row>
    <row r="3619">
      <c r="A3619" t="inlineStr">
        <is>
          <t>Z_MM_BANF</t>
        </is>
      </c>
      <c r="B3619" t="inlineStr">
        <is>
          <t>Transaktion Abrufbestellung</t>
        </is>
      </c>
      <c r="C3619" t="inlineStr">
        <is>
          <t>MM</t>
        </is>
      </c>
      <c r="D3619" s="5" t="n">
        <v>22754</v>
      </c>
      <c r="E3619" t="inlineStr">
        <is>
          <t>DIALOG</t>
        </is>
      </c>
      <c r="F3619">
        <f>IF(ISERROR(VLOOKUP(Transaktionen[[#This Row],[Transaktionen]],BTT[Verwendete Transaktion (Pflichtauswahl)],1,FALSE)),"nein","ja")</f>
        <v/>
      </c>
    </row>
    <row r="3620">
      <c r="A3620" t="inlineStr">
        <is>
          <t>Z_MM_DELETE</t>
        </is>
      </c>
      <c r="B3620" t="inlineStr">
        <is>
          <t>Aufruf: Abrufposition löschen</t>
        </is>
      </c>
      <c r="C3620" t="inlineStr">
        <is>
          <t>MM</t>
        </is>
      </c>
      <c r="D3620" s="5" t="n">
        <v>1973</v>
      </c>
      <c r="E3620" t="inlineStr">
        <is>
          <t>DIALOG</t>
        </is>
      </c>
      <c r="F3620">
        <f>IF(ISERROR(VLOOKUP(Transaktionen[[#This Row],[Transaktionen]],BTT[Verwendete Transaktion (Pflichtauswahl)],1,FALSE)),"nein","ja")</f>
        <v/>
      </c>
    </row>
    <row r="3621">
      <c r="A3621" t="inlineStr">
        <is>
          <t>Z_MM_RVDB_03</t>
        </is>
      </c>
      <c r="B3621" t="inlineStr">
        <is>
          <t>Vertragssuche</t>
        </is>
      </c>
      <c r="C3621" t="inlineStr">
        <is>
          <t>MM</t>
        </is>
      </c>
      <c r="D3621" s="5" t="n">
        <v>718242</v>
      </c>
      <c r="E3621" t="inlineStr">
        <is>
          <t>DIALOG</t>
        </is>
      </c>
      <c r="F3621">
        <f>IF(ISERROR(VLOOKUP(Transaktionen[[#This Row],[Transaktionen]],BTT[Verwendete Transaktion (Pflichtauswahl)],1,FALSE)),"nein","ja")</f>
        <v/>
      </c>
    </row>
    <row r="3622">
      <c r="A3622" t="inlineStr">
        <is>
          <t>Z_MM_USER</t>
        </is>
      </c>
      <c r="B3622" t="inlineStr">
        <is>
          <t>Aufruf der Benutzermassenpflege</t>
        </is>
      </c>
      <c r="C3622" t="inlineStr">
        <is>
          <t>MM</t>
        </is>
      </c>
      <c r="D3622" s="5" t="n">
        <v>15250</v>
      </c>
      <c r="E3622" t="inlineStr">
        <is>
          <t>DIALOG</t>
        </is>
      </c>
      <c r="F3622">
        <f>IF(ISERROR(VLOOKUP(Transaktionen[[#This Row],[Transaktionen]],BTT[Verwendete Transaktion (Pflichtauswahl)],1,FALSE)),"nein","ja")</f>
        <v/>
      </c>
    </row>
    <row r="3623">
      <c r="A3623" t="inlineStr">
        <is>
          <t>Z_MM_VERT</t>
        </is>
      </c>
      <c r="B3623" t="inlineStr">
        <is>
          <t>Transaktion Rahmenvertrag</t>
        </is>
      </c>
      <c r="C3623" t="inlineStr">
        <is>
          <t>MM</t>
        </is>
      </c>
      <c r="D3623" s="5" t="n">
        <v>658064</v>
      </c>
      <c r="E3623" t="inlineStr">
        <is>
          <t>DIALOG</t>
        </is>
      </c>
      <c r="F3623">
        <f>IF(ISERROR(VLOOKUP(Transaktionen[[#This Row],[Transaktionen]],BTT[Verwendete Transaktion (Pflichtauswahl)],1,FALSE)),"nein","ja")</f>
        <v/>
      </c>
    </row>
    <row r="3624">
      <c r="A3624" t="inlineStr">
        <is>
          <t>Z_PM_B_ORDER</t>
        </is>
      </c>
      <c r="B3624" t="inlineStr">
        <is>
          <t>Abrufmanager</t>
        </is>
      </c>
      <c r="D3624" s="5" t="n"/>
      <c r="F3624">
        <f>IF(ISERROR(VLOOKUP(Transaktionen[[#This Row],[Transaktionen]],BTT[Verwendete Transaktion (Pflichtauswahl)],1,FALSE)),"nein","ja")</f>
        <v/>
      </c>
    </row>
    <row r="3625">
      <c r="A3625" t="inlineStr">
        <is>
          <t>Z_SAST_LIST_IKS</t>
        </is>
      </c>
      <c r="B3625" t="inlineStr">
        <is>
          <t>SAST Listen IKS Auswertung</t>
        </is>
      </c>
      <c r="C3625" t="inlineStr">
        <is>
          <t>BC</t>
        </is>
      </c>
      <c r="D3625" s="5" t="n">
        <v>3465</v>
      </c>
      <c r="E3625" t="inlineStr">
        <is>
          <t>DIALOG</t>
        </is>
      </c>
      <c r="F3625">
        <f>IF(ISERROR(VLOOKUP(Transaktionen[[#This Row],[Transaktionen]],BTT[Verwendete Transaktion (Pflichtauswahl)],1,FALSE)),"nein","ja")</f>
        <v/>
      </c>
    </row>
    <row r="3626">
      <c r="A3626" t="inlineStr">
        <is>
          <t>ZAA00</t>
        </is>
      </c>
      <c r="B3626" t="inlineStr">
        <is>
          <t>Anlagenrepors über freie Selektionen</t>
        </is>
      </c>
      <c r="C3626" t="inlineStr">
        <is>
          <t>FI-AA</t>
        </is>
      </c>
      <c r="D3626" s="5" t="n">
        <v>37</v>
      </c>
      <c r="E3626" t="inlineStr">
        <is>
          <t>DIALOG</t>
        </is>
      </c>
      <c r="F3626">
        <f>IF(ISERROR(VLOOKUP(Transaktionen[[#This Row],[Transaktionen]],BTT[Verwendete Transaktion (Pflichtauswahl)],1,FALSE)),"nein","ja")</f>
        <v/>
      </c>
    </row>
    <row r="3627">
      <c r="A3627" t="inlineStr">
        <is>
          <t>ZAA01</t>
        </is>
      </c>
      <c r="B3627" t="inlineStr">
        <is>
          <t>Inventurliste</t>
        </is>
      </c>
      <c r="C3627" t="inlineStr">
        <is>
          <t>FI-AA</t>
        </is>
      </c>
      <c r="D3627" s="5" t="n">
        <v>671191</v>
      </c>
      <c r="E3627" t="inlineStr">
        <is>
          <t>DIALOG</t>
        </is>
      </c>
      <c r="F3627">
        <f>IF(ISERROR(VLOOKUP(Transaktionen[[#This Row],[Transaktionen]],BTT[Verwendete Transaktion (Pflichtauswahl)],1,FALSE)),"nein","ja")</f>
        <v/>
      </c>
    </row>
    <row r="3628">
      <c r="A3628" t="inlineStr">
        <is>
          <t>ZAA02</t>
        </is>
      </c>
      <c r="B3628" t="inlineStr">
        <is>
          <t>Anzahl Anlagenstammsätze</t>
        </is>
      </c>
      <c r="C3628" t="inlineStr">
        <is>
          <t>FI-AA</t>
        </is>
      </c>
      <c r="D3628" s="5" t="n">
        <v>1036</v>
      </c>
      <c r="E3628" t="inlineStr">
        <is>
          <t>DIALOG</t>
        </is>
      </c>
      <c r="F3628">
        <f>IF(ISERROR(VLOOKUP(Transaktionen[[#This Row],[Transaktionen]],BTT[Verwendete Transaktion (Pflichtauswahl)],1,FALSE)),"nein","ja")</f>
        <v/>
      </c>
    </row>
    <row r="3629">
      <c r="A3629" t="inlineStr">
        <is>
          <t>ZAA03</t>
        </is>
      </c>
      <c r="B3629" t="inlineStr">
        <is>
          <t>Kostenstellen im Anlagenstamm</t>
        </is>
      </c>
      <c r="C3629" t="inlineStr">
        <is>
          <t>FI-AA</t>
        </is>
      </c>
      <c r="D3629" s="5" t="n">
        <v>621</v>
      </c>
      <c r="E3629" t="inlineStr">
        <is>
          <t>DIALOG</t>
        </is>
      </c>
      <c r="F3629">
        <f>IF(ISERROR(VLOOKUP(Transaktionen[[#This Row],[Transaktionen]],BTT[Verwendete Transaktion (Pflichtauswahl)],1,FALSE)),"nein","ja")</f>
        <v/>
      </c>
    </row>
    <row r="3630">
      <c r="A3630" t="inlineStr">
        <is>
          <t>ZAA04</t>
        </is>
      </c>
      <c r="B3630" t="inlineStr">
        <is>
          <t>Handelsrechtliche Sonderabschreibung</t>
        </is>
      </c>
      <c r="C3630" t="inlineStr">
        <is>
          <t>FI-AA</t>
        </is>
      </c>
      <c r="D3630" s="5" t="n">
        <v>2</v>
      </c>
      <c r="E3630" t="inlineStr">
        <is>
          <t>DIALOG</t>
        </is>
      </c>
      <c r="F3630">
        <f>IF(ISERROR(VLOOKUP(Transaktionen[[#This Row],[Transaktionen]],BTT[Verwendete Transaktion (Pflichtauswahl)],1,FALSE)),"nein","ja")</f>
        <v/>
      </c>
    </row>
    <row r="3631">
      <c r="A3631" t="inlineStr">
        <is>
          <t>ZAA05</t>
        </is>
      </c>
      <c r="B3631" t="inlineStr">
        <is>
          <t>Restnutzungsdauer</t>
        </is>
      </c>
      <c r="C3631" t="inlineStr">
        <is>
          <t>FI-AA</t>
        </is>
      </c>
      <c r="D3631" s="5" t="n">
        <v>200</v>
      </c>
      <c r="E3631" t="inlineStr">
        <is>
          <t>DIALOG</t>
        </is>
      </c>
      <c r="F3631">
        <f>IF(ISERROR(VLOOKUP(Transaktionen[[#This Row],[Transaktionen]],BTT[Verwendete Transaktion (Pflichtauswahl)],1,FALSE)),"nein","ja")</f>
        <v/>
      </c>
    </row>
    <row r="3632">
      <c r="A3632" t="inlineStr">
        <is>
          <t>ZAA06</t>
        </is>
      </c>
      <c r="B3632" t="inlineStr">
        <is>
          <t>Anlagen nach Bewegungsdatum</t>
        </is>
      </c>
      <c r="C3632" t="inlineStr">
        <is>
          <t>FI-AA</t>
        </is>
      </c>
      <c r="D3632" s="5" t="n">
        <v>58</v>
      </c>
      <c r="E3632" t="inlineStr">
        <is>
          <t>DIALOG</t>
        </is>
      </c>
      <c r="F3632">
        <f>IF(ISERROR(VLOOKUP(Transaktionen[[#This Row],[Transaktionen]],BTT[Verwendete Transaktion (Pflichtauswahl)],1,FALSE)),"nein","ja")</f>
        <v/>
      </c>
    </row>
    <row r="3633">
      <c r="A3633" t="inlineStr">
        <is>
          <t>ZAA09</t>
        </is>
      </c>
      <c r="B3633" t="inlineStr">
        <is>
          <t>Rohr- und Kanalnetz-Statistik</t>
        </is>
      </c>
      <c r="C3633" t="inlineStr">
        <is>
          <t>FI-AA</t>
        </is>
      </c>
      <c r="D3633" s="5" t="n">
        <v>6164</v>
      </c>
      <c r="E3633" t="inlineStr">
        <is>
          <t>DIALOG</t>
        </is>
      </c>
      <c r="F3633">
        <f>IF(ISERROR(VLOOKUP(Transaktionen[[#This Row],[Transaktionen]],BTT[Verwendete Transaktion (Pflichtauswahl)],1,FALSE)),"nein","ja")</f>
        <v/>
      </c>
    </row>
    <row r="3634">
      <c r="A3634" t="inlineStr">
        <is>
          <t>ZAA10</t>
        </is>
      </c>
      <c r="B3634" t="inlineStr">
        <is>
          <t>Bestandsliste aktiver und deaktiver</t>
        </is>
      </c>
      <c r="C3634" t="inlineStr">
        <is>
          <t>FI-AA</t>
        </is>
      </c>
      <c r="D3634" s="5" t="n">
        <v>10</v>
      </c>
      <c r="E3634" t="inlineStr">
        <is>
          <t>DIALOG</t>
        </is>
      </c>
      <c r="F3634">
        <f>IF(ISERROR(VLOOKUP(Transaktionen[[#This Row],[Transaktionen]],BTT[Verwendete Transaktion (Pflichtauswahl)],1,FALSE)),"nein","ja")</f>
        <v/>
      </c>
    </row>
    <row r="3635">
      <c r="A3635" t="inlineStr">
        <is>
          <t>ZAA11</t>
        </is>
      </c>
      <c r="B3635" t="inlineStr">
        <is>
          <t>AfA-Sim. für nicht betriebsnotw. Anl</t>
        </is>
      </c>
      <c r="C3635" t="inlineStr">
        <is>
          <t>FI-AA</t>
        </is>
      </c>
      <c r="D3635" s="5" t="n">
        <v>9509</v>
      </c>
      <c r="E3635" t="inlineStr">
        <is>
          <t>DIALOG</t>
        </is>
      </c>
      <c r="F3635">
        <f>IF(ISERROR(VLOOKUP(Transaktionen[[#This Row],[Transaktionen]],BTT[Verwendete Transaktion (Pflichtauswahl)],1,FALSE)),"nein","ja")</f>
        <v/>
      </c>
    </row>
    <row r="3636">
      <c r="A3636" t="inlineStr">
        <is>
          <t>ZAA110</t>
        </is>
      </c>
      <c r="B3636" t="inlineStr">
        <is>
          <t>ZAA110: Anlagenklasse</t>
        </is>
      </c>
      <c r="C3636" t="inlineStr">
        <is>
          <t>FI-AA</t>
        </is>
      </c>
      <c r="D3636" s="5" t="n">
        <v>303</v>
      </c>
      <c r="E3636" t="inlineStr">
        <is>
          <t>DIALOG</t>
        </is>
      </c>
      <c r="F3636">
        <f>IF(ISERROR(VLOOKUP(Transaktionen[[#This Row],[Transaktionen]],BTT[Verwendete Transaktion (Pflichtauswahl)],1,FALSE)),"nein","ja")</f>
        <v/>
      </c>
    </row>
    <row r="3637">
      <c r="A3637" t="inlineStr">
        <is>
          <t>ZAA111</t>
        </is>
      </c>
      <c r="B3637" t="inlineStr">
        <is>
          <t>ZAA111: Material</t>
        </is>
      </c>
      <c r="C3637" t="inlineStr">
        <is>
          <t>FI-AA</t>
        </is>
      </c>
      <c r="D3637" s="5" t="n">
        <v>1534</v>
      </c>
      <c r="E3637" t="inlineStr">
        <is>
          <t>DIALOG</t>
        </is>
      </c>
      <c r="F3637">
        <f>IF(ISERROR(VLOOKUP(Transaktionen[[#This Row],[Transaktionen]],BTT[Verwendete Transaktion (Pflichtauswahl)],1,FALSE)),"nein","ja")</f>
        <v/>
      </c>
    </row>
    <row r="3638">
      <c r="A3638" t="inlineStr">
        <is>
          <t>ZAA112</t>
        </is>
      </c>
      <c r="B3638" t="inlineStr">
        <is>
          <t>ZAA112: Dimension</t>
        </is>
      </c>
      <c r="C3638" t="inlineStr">
        <is>
          <t>FI-AA</t>
        </is>
      </c>
      <c r="D3638" s="5" t="n">
        <v>363</v>
      </c>
      <c r="E3638" t="inlineStr">
        <is>
          <t>DIALOG</t>
        </is>
      </c>
      <c r="F3638">
        <f>IF(ISERROR(VLOOKUP(Transaktionen[[#This Row],[Transaktionen]],BTT[Verwendete Transaktion (Pflichtauswahl)],1,FALSE)),"nein","ja")</f>
        <v/>
      </c>
    </row>
    <row r="3639">
      <c r="A3639" t="inlineStr">
        <is>
          <t>ZAA113</t>
        </is>
      </c>
      <c r="B3639" t="inlineStr">
        <is>
          <t>ZAA113: Preis</t>
        </is>
      </c>
      <c r="C3639" t="inlineStr">
        <is>
          <t>FI-AA</t>
        </is>
      </c>
      <c r="D3639" s="5" t="n">
        <v>35</v>
      </c>
      <c r="E3639" t="inlineStr">
        <is>
          <t>DIALOG</t>
        </is>
      </c>
      <c r="F3639">
        <f>IF(ISERROR(VLOOKUP(Transaktionen[[#This Row],[Transaktionen]],BTT[Verwendete Transaktion (Pflichtauswahl)],1,FALSE)),"nein","ja")</f>
        <v/>
      </c>
    </row>
    <row r="3640">
      <c r="A3640" t="inlineStr">
        <is>
          <t>ZAA114</t>
        </is>
      </c>
      <c r="B3640" t="inlineStr">
        <is>
          <t>ZAA114: Preisfortschreibung</t>
        </is>
      </c>
      <c r="C3640" t="inlineStr">
        <is>
          <t>FI-AA</t>
        </is>
      </c>
      <c r="D3640" s="5" t="n">
        <v>42</v>
      </c>
      <c r="E3640" t="inlineStr">
        <is>
          <t>DIALOG</t>
        </is>
      </c>
      <c r="F3640">
        <f>IF(ISERROR(VLOOKUP(Transaktionen[[#This Row],[Transaktionen]],BTT[Verwendete Transaktion (Pflichtauswahl)],1,FALSE)),"nein","ja")</f>
        <v/>
      </c>
    </row>
    <row r="3641">
      <c r="A3641" t="inlineStr">
        <is>
          <t>ZAA115</t>
        </is>
      </c>
      <c r="B3641" t="inlineStr">
        <is>
          <t>ZAA115: Aktivierung TASB</t>
        </is>
      </c>
      <c r="C3641" t="inlineStr">
        <is>
          <t>FI-AA</t>
        </is>
      </c>
      <c r="D3641" s="5" t="n">
        <v>823</v>
      </c>
      <c r="E3641" t="inlineStr">
        <is>
          <t>DIALOG</t>
        </is>
      </c>
      <c r="F3641">
        <f>IF(ISERROR(VLOOKUP(Transaktionen[[#This Row],[Transaktionen]],BTT[Verwendete Transaktion (Pflichtauswahl)],1,FALSE)),"nein","ja")</f>
        <v/>
      </c>
    </row>
    <row r="3642">
      <c r="A3642" t="inlineStr">
        <is>
          <t>ZAA116</t>
        </is>
      </c>
      <c r="B3642" t="inlineStr">
        <is>
          <t>ZAA116: Kostenstellen &amp; OAV 1200</t>
        </is>
      </c>
      <c r="C3642" t="inlineStr">
        <is>
          <t>FI-AA</t>
        </is>
      </c>
      <c r="D3642" s="5" t="n">
        <v>72</v>
      </c>
      <c r="E3642" t="inlineStr">
        <is>
          <t>DIALOG</t>
        </is>
      </c>
      <c r="F3642">
        <f>IF(ISERROR(VLOOKUP(Transaktionen[[#This Row],[Transaktionen]],BTT[Verwendete Transaktion (Pflichtauswahl)],1,FALSE)),"nein","ja")</f>
        <v/>
      </c>
    </row>
    <row r="3643">
      <c r="A3643" t="inlineStr">
        <is>
          <t>ZAA117</t>
        </is>
      </c>
      <c r="B3643" t="inlineStr">
        <is>
          <t>ZAA117: Änderung:Aktivierungsart, SV</t>
        </is>
      </c>
      <c r="C3643" t="inlineStr">
        <is>
          <t>FI-AA</t>
        </is>
      </c>
      <c r="D3643" s="5" t="n">
        <v>40</v>
      </c>
      <c r="E3643" t="inlineStr">
        <is>
          <t>DIALOG</t>
        </is>
      </c>
      <c r="F3643">
        <f>IF(ISERROR(VLOOKUP(Transaktionen[[#This Row],[Transaktionen]],BTT[Verwendete Transaktion (Pflichtauswahl)],1,FALSE)),"nein","ja")</f>
        <v/>
      </c>
    </row>
    <row r="3644">
      <c r="A3644" t="inlineStr">
        <is>
          <t>ZAA118</t>
        </is>
      </c>
      <c r="B3644" t="inlineStr">
        <is>
          <t>ZAA118: Rohrmeter übertragen</t>
        </is>
      </c>
      <c r="C3644" t="inlineStr">
        <is>
          <t>FI-AA</t>
        </is>
      </c>
      <c r="D3644" s="5" t="n">
        <v>42</v>
      </c>
      <c r="E3644" t="inlineStr">
        <is>
          <t>DIALOG</t>
        </is>
      </c>
      <c r="F3644">
        <f>IF(ISERROR(VLOOKUP(Transaktionen[[#This Row],[Transaktionen]],BTT[Verwendete Transaktion (Pflichtauswahl)],1,FALSE)),"nein","ja")</f>
        <v/>
      </c>
    </row>
    <row r="3645">
      <c r="A3645" t="inlineStr">
        <is>
          <t>ZAA119</t>
        </is>
      </c>
      <c r="B3645" t="inlineStr">
        <is>
          <t>ZAA119: Auswertung TBSB</t>
        </is>
      </c>
      <c r="C3645" t="inlineStr">
        <is>
          <t>FI-AA</t>
        </is>
      </c>
      <c r="D3645" s="5" t="n">
        <v>29</v>
      </c>
      <c r="E3645" t="inlineStr">
        <is>
          <t>DIALOG</t>
        </is>
      </c>
      <c r="F3645">
        <f>IF(ISERROR(VLOOKUP(Transaktionen[[#This Row],[Transaktionen]],BTT[Verwendete Transaktion (Pflichtauswahl)],1,FALSE)),"nein","ja")</f>
        <v/>
      </c>
    </row>
    <row r="3646">
      <c r="A3646" t="inlineStr">
        <is>
          <t>ZAA12</t>
        </is>
      </c>
      <c r="B3646" t="inlineStr">
        <is>
          <t>Kalk-Simulation</t>
        </is>
      </c>
      <c r="C3646" t="inlineStr">
        <is>
          <t>FI-AA</t>
        </is>
      </c>
      <c r="D3646" s="5" t="n">
        <v>6369</v>
      </c>
      <c r="E3646" t="inlineStr">
        <is>
          <t>DIALOG</t>
        </is>
      </c>
      <c r="F3646">
        <f>IF(ISERROR(VLOOKUP(Transaktionen[[#This Row],[Transaktionen]],BTT[Verwendete Transaktion (Pflichtauswahl)],1,FALSE)),"nein","ja")</f>
        <v/>
      </c>
    </row>
    <row r="3647">
      <c r="A3647" t="inlineStr">
        <is>
          <t>ZAA120</t>
        </is>
      </c>
      <c r="B3647" t="inlineStr">
        <is>
          <t>ZAA120: Rohrmeter Abgangsmengen</t>
        </is>
      </c>
      <c r="C3647" t="inlineStr">
        <is>
          <t>FI-AA</t>
        </is>
      </c>
      <c r="D3647" s="5" t="n">
        <v>3</v>
      </c>
      <c r="E3647" t="inlineStr">
        <is>
          <t>DIALOG</t>
        </is>
      </c>
      <c r="F3647">
        <f>IF(ISERROR(VLOOKUP(Transaktionen[[#This Row],[Transaktionen]],BTT[Verwendete Transaktion (Pflichtauswahl)],1,FALSE)),"nein","ja")</f>
        <v/>
      </c>
    </row>
    <row r="3648">
      <c r="A3648" t="inlineStr">
        <is>
          <t>ZAA13</t>
        </is>
      </c>
      <c r="B3648" t="inlineStr">
        <is>
          <t>AfA-Sim. m. Erhöhung der Nutzungsd.</t>
        </is>
      </c>
      <c r="C3648" t="inlineStr">
        <is>
          <t>FI-AA</t>
        </is>
      </c>
      <c r="D3648" s="5" t="n">
        <v>7781</v>
      </c>
      <c r="E3648" t="inlineStr">
        <is>
          <t>DIALOG</t>
        </is>
      </c>
      <c r="F3648">
        <f>IF(ISERROR(VLOOKUP(Transaktionen[[#This Row],[Transaktionen]],BTT[Verwendete Transaktion (Pflichtauswahl)],1,FALSE)),"nein","ja")</f>
        <v/>
      </c>
    </row>
    <row r="3649">
      <c r="A3649" t="inlineStr">
        <is>
          <t>ZAA14</t>
        </is>
      </c>
      <c r="B3649" t="inlineStr">
        <is>
          <t>Ermittlung von Sonderposten auf AiB</t>
        </is>
      </c>
      <c r="C3649" t="inlineStr">
        <is>
          <t>FI-AA</t>
        </is>
      </c>
      <c r="D3649" s="5" t="n">
        <v>3135</v>
      </c>
      <c r="E3649" t="inlineStr">
        <is>
          <t>DIALOG</t>
        </is>
      </c>
      <c r="F3649">
        <f>IF(ISERROR(VLOOKUP(Transaktionen[[#This Row],[Transaktionen]],BTT[Verwendete Transaktion (Pflichtauswahl)],1,FALSE)),"nein","ja")</f>
        <v/>
      </c>
    </row>
    <row r="3650">
      <c r="A3650" t="inlineStr">
        <is>
          <t>ZAA15</t>
        </is>
      </c>
      <c r="B3650" t="inlineStr">
        <is>
          <t>Änderungen der Anlagenstammsätze</t>
        </is>
      </c>
      <c r="C3650" t="inlineStr">
        <is>
          <t>FI-AA</t>
        </is>
      </c>
      <c r="D3650" s="5" t="n">
        <v>8154</v>
      </c>
      <c r="E3650" t="inlineStr">
        <is>
          <t>DIALOG</t>
        </is>
      </c>
      <c r="F3650">
        <f>IF(ISERROR(VLOOKUP(Transaktionen[[#This Row],[Transaktionen]],BTT[Verwendete Transaktion (Pflichtauswahl)],1,FALSE)),"nein","ja")</f>
        <v/>
      </c>
    </row>
    <row r="3651">
      <c r="A3651" t="inlineStr">
        <is>
          <t>ZAA16</t>
        </is>
      </c>
      <c r="B3651" t="inlineStr">
        <is>
          <t>AFA Simulation Kalkulatorisch</t>
        </is>
      </c>
      <c r="C3651" t="inlineStr">
        <is>
          <t>FI-AA</t>
        </is>
      </c>
      <c r="D3651" s="5" t="n">
        <v>6360</v>
      </c>
      <c r="E3651" t="inlineStr">
        <is>
          <t>DIALOG</t>
        </is>
      </c>
      <c r="F3651">
        <f>IF(ISERROR(VLOOKUP(Transaktionen[[#This Row],[Transaktionen]],BTT[Verwendete Transaktion (Pflichtauswahl)],1,FALSE)),"nein","ja")</f>
        <v/>
      </c>
    </row>
    <row r="3652">
      <c r="A3652" t="inlineStr">
        <is>
          <t>ZAA17</t>
        </is>
      </c>
      <c r="B3652" t="inlineStr">
        <is>
          <t>Anlagenzugänge</t>
        </is>
      </c>
      <c r="C3652" t="inlineStr">
        <is>
          <t>FI-AA</t>
        </is>
      </c>
      <c r="D3652" s="5" t="n">
        <v>21807</v>
      </c>
      <c r="E3652" t="inlineStr">
        <is>
          <t>DIALOG</t>
        </is>
      </c>
      <c r="F3652">
        <f>IF(ISERROR(VLOOKUP(Transaktionen[[#This Row],[Transaktionen]],BTT[Verwendete Transaktion (Pflichtauswahl)],1,FALSE)),"nein","ja")</f>
        <v/>
      </c>
    </row>
    <row r="3653">
      <c r="A3653" t="inlineStr">
        <is>
          <t>ZAA19</t>
        </is>
      </c>
      <c r="B3653" t="inlineStr">
        <is>
          <t>MAM: Auflistung OAV / Kostenstelle</t>
        </is>
      </c>
      <c r="C3653" t="inlineStr">
        <is>
          <t>FI-AA</t>
        </is>
      </c>
      <c r="D3653" s="5" t="n">
        <v>121439</v>
      </c>
      <c r="E3653" t="inlineStr">
        <is>
          <t>DIALOG</t>
        </is>
      </c>
      <c r="F3653">
        <f>IF(ISERROR(VLOOKUP(Transaktionen[[#This Row],[Transaktionen]],BTT[Verwendete Transaktion (Pflichtauswahl)],1,FALSE)),"nein","ja")</f>
        <v/>
      </c>
    </row>
    <row r="3654">
      <c r="A3654" t="inlineStr">
        <is>
          <t>ZAA20</t>
        </is>
      </c>
      <c r="B3654" t="inlineStr">
        <is>
          <t>SAM: Inventurstatistik/ -abschluss</t>
        </is>
      </c>
      <c r="C3654" t="inlineStr">
        <is>
          <t>FI-AA</t>
        </is>
      </c>
      <c r="D3654" s="5" t="n">
        <v>113079</v>
      </c>
      <c r="E3654" t="inlineStr">
        <is>
          <t>DIALOG</t>
        </is>
      </c>
      <c r="F3654">
        <f>IF(ISERROR(VLOOKUP(Transaktionen[[#This Row],[Transaktionen]],BTT[Verwendete Transaktion (Pflichtauswahl)],1,FALSE)),"nein","ja")</f>
        <v/>
      </c>
    </row>
    <row r="3655">
      <c r="A3655" t="inlineStr">
        <is>
          <t>ZAA21</t>
        </is>
      </c>
      <c r="B3655" t="inlineStr">
        <is>
          <t>SAM: Stationäres Anlagenmanagemnt</t>
        </is>
      </c>
      <c r="C3655" t="inlineStr">
        <is>
          <t>FI-AA</t>
        </is>
      </c>
      <c r="D3655" s="5" t="n">
        <v>270850</v>
      </c>
      <c r="E3655" t="inlineStr">
        <is>
          <t>DIALOG</t>
        </is>
      </c>
      <c r="F3655">
        <f>IF(ISERROR(VLOOKUP(Transaktionen[[#This Row],[Transaktionen]],BTT[Verwendete Transaktion (Pflichtauswahl)],1,FALSE)),"nein","ja")</f>
        <v/>
      </c>
    </row>
    <row r="3656">
      <c r="A3656" t="inlineStr">
        <is>
          <t>ZAA22</t>
        </is>
      </c>
      <c r="B3656" t="inlineStr">
        <is>
          <t>SAM: Tab.pflege ZV_ORG_SAM</t>
        </is>
      </c>
      <c r="C3656" t="inlineStr">
        <is>
          <t>FI-AA</t>
        </is>
      </c>
      <c r="D3656" s="5" t="n">
        <v>1165</v>
      </c>
      <c r="E3656" t="inlineStr">
        <is>
          <t>DIALOG</t>
        </is>
      </c>
      <c r="F3656">
        <f>IF(ISERROR(VLOOKUP(Transaktionen[[#This Row],[Transaktionen]],BTT[Verwendete Transaktion (Pflichtauswahl)],1,FALSE)),"nein","ja")</f>
        <v/>
      </c>
    </row>
    <row r="3657">
      <c r="A3657" t="inlineStr">
        <is>
          <t>ZAA23</t>
        </is>
      </c>
      <c r="B3657" t="inlineStr">
        <is>
          <t>SAM: PC-Inventur</t>
        </is>
      </c>
      <c r="C3657" t="inlineStr">
        <is>
          <t>FI-AA</t>
        </is>
      </c>
      <c r="D3657" s="5" t="n">
        <v>312323</v>
      </c>
      <c r="E3657" t="inlineStr">
        <is>
          <t>DIALOG</t>
        </is>
      </c>
      <c r="F3657">
        <f>IF(ISERROR(VLOOKUP(Transaktionen[[#This Row],[Transaktionen]],BTT[Verwendete Transaktion (Pflichtauswahl)],1,FALSE)),"nein","ja")</f>
        <v/>
      </c>
    </row>
    <row r="3658">
      <c r="A3658" t="inlineStr">
        <is>
          <t>ZAA24</t>
        </is>
      </c>
      <c r="B3658" t="inlineStr">
        <is>
          <t>MAM-ODB: Räume zusammenlegen</t>
        </is>
      </c>
      <c r="C3658" t="inlineStr">
        <is>
          <t>FI-AA</t>
        </is>
      </c>
      <c r="D3658" s="5" t="n">
        <v>10</v>
      </c>
      <c r="E3658" t="inlineStr"/>
      <c r="F3658">
        <f>IF(ISERROR(VLOOKUP(Transaktionen[[#This Row],[Transaktionen]],BTT[Verwendete Transaktion (Pflichtauswahl)],1,FALSE)),"nein","ja")</f>
        <v/>
      </c>
    </row>
    <row r="3659">
      <c r="A3659" t="inlineStr">
        <is>
          <t>ZAA25</t>
        </is>
      </c>
      <c r="B3659" t="inlineStr">
        <is>
          <t>Massenänderung Ordnungsbegriff AV</t>
        </is>
      </c>
      <c r="C3659" t="inlineStr">
        <is>
          <t>FI-AA</t>
        </is>
      </c>
      <c r="D3659" s="5" t="n">
        <v>90</v>
      </c>
      <c r="E3659" t="inlineStr"/>
      <c r="F3659">
        <f>IF(ISERROR(VLOOKUP(Transaktionen[[#This Row],[Transaktionen]],BTT[Verwendete Transaktion (Pflichtauswahl)],1,FALSE)),"nein","ja")</f>
        <v/>
      </c>
    </row>
    <row r="3660">
      <c r="A3660" t="inlineStr">
        <is>
          <t>ZAA26</t>
        </is>
      </c>
      <c r="B3660" t="inlineStr">
        <is>
          <t>aktive Unternnr. aber keine Hauptnr.</t>
        </is>
      </c>
      <c r="C3660" t="inlineStr">
        <is>
          <t>FI-AA</t>
        </is>
      </c>
      <c r="D3660" s="5" t="n">
        <v>5</v>
      </c>
      <c r="E3660" t="inlineStr">
        <is>
          <t>DIALOG</t>
        </is>
      </c>
      <c r="F3660">
        <f>IF(ISERROR(VLOOKUP(Transaktionen[[#This Row],[Transaktionen]],BTT[Verwendete Transaktion (Pflichtauswahl)],1,FALSE)),"nein","ja")</f>
        <v/>
      </c>
    </row>
    <row r="3661">
      <c r="A3661" t="inlineStr">
        <is>
          <t>ZAA27</t>
        </is>
      </c>
      <c r="B3661" t="inlineStr">
        <is>
          <t>Anlagenbestand nach Ortsdaten</t>
        </is>
      </c>
      <c r="C3661" t="inlineStr">
        <is>
          <t>FI-AA</t>
        </is>
      </c>
      <c r="D3661" s="5" t="n">
        <v>68</v>
      </c>
      <c r="E3661" t="inlineStr">
        <is>
          <t>DIALOG</t>
        </is>
      </c>
      <c r="F3661">
        <f>IF(ISERROR(VLOOKUP(Transaktionen[[#This Row],[Transaktionen]],BTT[Verwendete Transaktion (Pflichtauswahl)],1,FALSE)),"nein","ja")</f>
        <v/>
      </c>
    </row>
    <row r="3662">
      <c r="A3662" t="inlineStr">
        <is>
          <t>ZAA28</t>
        </is>
      </c>
      <c r="B3662" t="inlineStr">
        <is>
          <t>aufgefundene Anlagen</t>
        </is>
      </c>
      <c r="C3662" t="inlineStr">
        <is>
          <t>FI-AA</t>
        </is>
      </c>
      <c r="D3662" s="5" t="n">
        <v>401</v>
      </c>
      <c r="E3662" t="inlineStr">
        <is>
          <t>DIALOG</t>
        </is>
      </c>
      <c r="F3662">
        <f>IF(ISERROR(VLOOKUP(Transaktionen[[#This Row],[Transaktionen]],BTT[Verwendete Transaktion (Pflichtauswahl)],1,FALSE)),"nein","ja")</f>
        <v/>
      </c>
    </row>
    <row r="3663">
      <c r="A3663" t="inlineStr">
        <is>
          <t>ZAA30</t>
        </is>
      </c>
      <c r="B3663" t="inlineStr">
        <is>
          <t>Anlagenkarte drucken</t>
        </is>
      </c>
      <c r="C3663" t="inlineStr">
        <is>
          <t>FI-AA</t>
        </is>
      </c>
      <c r="D3663" s="5" t="n">
        <v>20913</v>
      </c>
      <c r="E3663" t="inlineStr">
        <is>
          <t>DIALOG</t>
        </is>
      </c>
      <c r="F3663">
        <f>IF(ISERROR(VLOOKUP(Transaktionen[[#This Row],[Transaktionen]],BTT[Verwendete Transaktion (Pflichtauswahl)],1,FALSE)),"nein","ja")</f>
        <v/>
      </c>
    </row>
    <row r="3664">
      <c r="A3664" t="inlineStr">
        <is>
          <t>ZAA31</t>
        </is>
      </c>
      <c r="B3664" t="inlineStr">
        <is>
          <t>Inventurreport für MD 160 und 170</t>
        </is>
      </c>
      <c r="C3664" t="inlineStr">
        <is>
          <t>FI-AA</t>
        </is>
      </c>
      <c r="D3664" s="5" t="inlineStr"/>
      <c r="E3664" t="inlineStr"/>
      <c r="F3664">
        <f>IF(ISERROR(VLOOKUP(Transaktionen[[#This Row],[Transaktionen]],BTT[Verwendete Transaktion (Pflichtauswahl)],1,FALSE)),"nein","ja")</f>
        <v/>
      </c>
      <c r="G3664" t="inlineStr">
        <is>
          <t>in neuester Auswertung von Steffen nicht mehr vorhanden</t>
        </is>
      </c>
    </row>
    <row r="3665">
      <c r="A3665" t="inlineStr">
        <is>
          <t>ZAA32</t>
        </is>
      </c>
      <c r="B3665" t="inlineStr">
        <is>
          <t>MAM: Freigabeliste bearbeiten</t>
        </is>
      </c>
      <c r="C3665" t="inlineStr">
        <is>
          <t>FI-AA</t>
        </is>
      </c>
      <c r="D3665" s="5" t="n">
        <v>17774</v>
      </c>
      <c r="E3665" t="inlineStr">
        <is>
          <t>DIALOG</t>
        </is>
      </c>
      <c r="F3665">
        <f>IF(ISERROR(VLOOKUP(Transaktionen[[#This Row],[Transaktionen]],BTT[Verwendete Transaktion (Pflichtauswahl)],1,FALSE)),"nein","ja")</f>
        <v/>
      </c>
    </row>
    <row r="3666">
      <c r="A3666" t="inlineStr">
        <is>
          <t>ZAA33</t>
        </is>
      </c>
      <c r="B3666" t="inlineStr">
        <is>
          <t>MAM: Tab.pflege ZV_ORG_OAV</t>
        </is>
      </c>
      <c r="C3666" t="inlineStr">
        <is>
          <t>FI-AA</t>
        </is>
      </c>
      <c r="D3666" s="5" t="n">
        <v>55878</v>
      </c>
      <c r="E3666" t="inlineStr">
        <is>
          <t>DIALOG</t>
        </is>
      </c>
      <c r="F3666">
        <f>IF(ISERROR(VLOOKUP(Transaktionen[[#This Row],[Transaktionen]],BTT[Verwendete Transaktion (Pflichtauswahl)],1,FALSE)),"nein","ja")</f>
        <v/>
      </c>
    </row>
    <row r="3667">
      <c r="A3667" t="inlineStr">
        <is>
          <t>ZAA34</t>
        </is>
      </c>
      <c r="B3667" t="inlineStr">
        <is>
          <t>MAM: Tab.pflege ZV_ORG_IB</t>
        </is>
      </c>
      <c r="C3667" t="inlineStr">
        <is>
          <t>FI-AA</t>
        </is>
      </c>
      <c r="D3667" s="5" t="n">
        <v>16971</v>
      </c>
      <c r="E3667" t="inlineStr">
        <is>
          <t>DIALOG</t>
        </is>
      </c>
      <c r="F3667">
        <f>IF(ISERROR(VLOOKUP(Transaktionen[[#This Row],[Transaktionen]],BTT[Verwendete Transaktion (Pflichtauswahl)],1,FALSE)),"nein","ja")</f>
        <v/>
      </c>
    </row>
    <row r="3668">
      <c r="A3668" t="inlineStr">
        <is>
          <t>ZAA35</t>
        </is>
      </c>
      <c r="B3668" t="inlineStr">
        <is>
          <t>MAM: Arbeitsvorräte verwalten</t>
        </is>
      </c>
      <c r="C3668" t="inlineStr">
        <is>
          <t>FI-AA</t>
        </is>
      </c>
      <c r="D3668" s="5" t="n">
        <v>42210</v>
      </c>
      <c r="E3668" t="inlineStr">
        <is>
          <t>DIALOG</t>
        </is>
      </c>
      <c r="F3668">
        <f>IF(ISERROR(VLOOKUP(Transaktionen[[#This Row],[Transaktionen]],BTT[Verwendete Transaktion (Pflichtauswahl)],1,FALSE)),"nein","ja")</f>
        <v/>
      </c>
    </row>
    <row r="3669">
      <c r="A3669" t="inlineStr">
        <is>
          <t>ZAA36</t>
        </is>
      </c>
      <c r="B3669" t="inlineStr">
        <is>
          <t>MAM-ODB: Tabellenflege Objektart</t>
        </is>
      </c>
      <c r="C3669" t="inlineStr">
        <is>
          <t>FI-AA</t>
        </is>
      </c>
      <c r="D3669" s="5" t="n">
        <v>10</v>
      </c>
      <c r="E3669" t="inlineStr">
        <is>
          <t>DIALOG</t>
        </is>
      </c>
      <c r="F3669">
        <f>IF(ISERROR(VLOOKUP(Transaktionen[[#This Row],[Transaktionen]],BTT[Verwendete Transaktion (Pflichtauswahl)],1,FALSE)),"nein","ja")</f>
        <v/>
      </c>
    </row>
    <row r="3670">
      <c r="A3670" t="inlineStr">
        <is>
          <t>ZAA37</t>
        </is>
      </c>
      <c r="B3670" t="inlineStr">
        <is>
          <t>MAM-ODB: Tabellenflege Ebene</t>
        </is>
      </c>
      <c r="C3670" t="inlineStr">
        <is>
          <t>FI-AA</t>
        </is>
      </c>
      <c r="D3670" s="5" t="n">
        <v>5</v>
      </c>
      <c r="E3670" t="inlineStr"/>
      <c r="F3670">
        <f>IF(ISERROR(VLOOKUP(Transaktionen[[#This Row],[Transaktionen]],BTT[Verwendete Transaktion (Pflichtauswahl)],1,FALSE)),"nein","ja")</f>
        <v/>
      </c>
    </row>
    <row r="3671">
      <c r="A3671" t="inlineStr">
        <is>
          <t>ZAA38</t>
        </is>
      </c>
      <c r="B3671" t="inlineStr">
        <is>
          <t>MAM-ODB: Tabellenflege Label</t>
        </is>
      </c>
      <c r="C3671" t="inlineStr">
        <is>
          <t>FI-AA</t>
        </is>
      </c>
      <c r="D3671" s="5" t="n">
        <v>375</v>
      </c>
      <c r="E3671" t="inlineStr">
        <is>
          <t>DIALOG</t>
        </is>
      </c>
      <c r="F3671">
        <f>IF(ISERROR(VLOOKUP(Transaktionen[[#This Row],[Transaktionen]],BTT[Verwendete Transaktion (Pflichtauswahl)],1,FALSE)),"nein","ja")</f>
        <v/>
      </c>
    </row>
    <row r="3672">
      <c r="A3672" t="inlineStr">
        <is>
          <t>ZAA39</t>
        </is>
      </c>
      <c r="B3672" t="inlineStr">
        <is>
          <t>MAM-ODB: Tabellenflege Label/Objekt</t>
        </is>
      </c>
      <c r="C3672" t="inlineStr">
        <is>
          <t>FI-AA</t>
        </is>
      </c>
      <c r="D3672" s="5" t="n">
        <v>385</v>
      </c>
      <c r="E3672" t="inlineStr">
        <is>
          <t>DIALOG</t>
        </is>
      </c>
      <c r="F3672">
        <f>IF(ISERROR(VLOOKUP(Transaktionen[[#This Row],[Transaktionen]],BTT[Verwendete Transaktion (Pflichtauswahl)],1,FALSE)),"nein","ja")</f>
        <v/>
      </c>
    </row>
    <row r="3673">
      <c r="A3673" t="inlineStr">
        <is>
          <t>ZAA40</t>
        </is>
      </c>
      <c r="B3673" t="inlineStr">
        <is>
          <t>MAM-ODB: Liste Ortsdaten</t>
        </is>
      </c>
      <c r="C3673" t="inlineStr">
        <is>
          <t>FI-AA</t>
        </is>
      </c>
      <c r="D3673" s="5" t="n">
        <v>585</v>
      </c>
      <c r="E3673" t="inlineStr">
        <is>
          <t>DIALOG</t>
        </is>
      </c>
      <c r="F3673">
        <f>IF(ISERROR(VLOOKUP(Transaktionen[[#This Row],[Transaktionen]],BTT[Verwendete Transaktion (Pflichtauswahl)],1,FALSE)),"nein","ja")</f>
        <v/>
      </c>
    </row>
    <row r="3674">
      <c r="A3674" t="inlineStr">
        <is>
          <t>ZAA41</t>
        </is>
      </c>
      <c r="B3674" t="inlineStr">
        <is>
          <t>MAM-ODB: Tabellenflege Adresse</t>
        </is>
      </c>
      <c r="C3674" t="inlineStr">
        <is>
          <t>FI-AA</t>
        </is>
      </c>
      <c r="D3674" s="5" t="n">
        <v>655</v>
      </c>
      <c r="E3674" t="inlineStr">
        <is>
          <t>DIALOG</t>
        </is>
      </c>
      <c r="F3674">
        <f>IF(ISERROR(VLOOKUP(Transaktionen[[#This Row],[Transaktionen]],BTT[Verwendete Transaktion (Pflichtauswahl)],1,FALSE)),"nein","ja")</f>
        <v/>
      </c>
    </row>
    <row r="3675">
      <c r="A3675" t="inlineStr">
        <is>
          <t>ZAA42</t>
        </is>
      </c>
      <c r="B3675" t="inlineStr">
        <is>
          <t>MAM-ODB: Tabellenflege Objekt</t>
        </is>
      </c>
      <c r="C3675" t="inlineStr">
        <is>
          <t>FI-AA</t>
        </is>
      </c>
      <c r="D3675" s="5" t="n">
        <v>9545</v>
      </c>
      <c r="E3675" t="inlineStr">
        <is>
          <t>DIALOG</t>
        </is>
      </c>
      <c r="F3675">
        <f>IF(ISERROR(VLOOKUP(Transaktionen[[#This Row],[Transaktionen]],BTT[Verwendete Transaktion (Pflichtauswahl)],1,FALSE)),"nein","ja")</f>
        <v/>
      </c>
    </row>
    <row r="3676">
      <c r="A3676" t="inlineStr">
        <is>
          <t>ZAA43</t>
        </is>
      </c>
      <c r="B3676" t="inlineStr">
        <is>
          <t>MAM-ODB: Tabellen-Upload</t>
        </is>
      </c>
      <c r="C3676" t="inlineStr">
        <is>
          <t>FI-AA</t>
        </is>
      </c>
      <c r="D3676" s="5" t="n">
        <v>65</v>
      </c>
      <c r="E3676" t="inlineStr">
        <is>
          <t>DIALOG</t>
        </is>
      </c>
      <c r="F3676">
        <f>IF(ISERROR(VLOOKUP(Transaktionen[[#This Row],[Transaktionen]],BTT[Verwendete Transaktion (Pflichtauswahl)],1,FALSE)),"nein","ja")</f>
        <v/>
      </c>
    </row>
    <row r="3677">
      <c r="A3677" t="inlineStr">
        <is>
          <t>ZAA44</t>
        </is>
      </c>
      <c r="B3677" t="inlineStr">
        <is>
          <t>SAM: Tab.pflege ZV_MAM_LOST</t>
        </is>
      </c>
      <c r="C3677" t="inlineStr">
        <is>
          <t>FI-AA</t>
        </is>
      </c>
      <c r="D3677" s="5" t="n">
        <v>6992</v>
      </c>
      <c r="E3677" t="inlineStr">
        <is>
          <t>DIALOG</t>
        </is>
      </c>
      <c r="F3677">
        <f>IF(ISERROR(VLOOKUP(Transaktionen[[#This Row],[Transaktionen]],BTT[Verwendete Transaktion (Pflichtauswahl)],1,FALSE)),"nein","ja")</f>
        <v/>
      </c>
    </row>
    <row r="3678">
      <c r="A3678" t="inlineStr">
        <is>
          <t>ZAA45</t>
        </is>
      </c>
      <c r="B3678" t="inlineStr">
        <is>
          <t>MAM-ODB: Tabellenflege Labeltyp</t>
        </is>
      </c>
      <c r="C3678" t="inlineStr">
        <is>
          <t>FI-AA</t>
        </is>
      </c>
      <c r="D3678" s="5" t="n">
        <v>45</v>
      </c>
      <c r="E3678" t="inlineStr">
        <is>
          <t>DIALOG</t>
        </is>
      </c>
      <c r="F3678">
        <f>IF(ISERROR(VLOOKUP(Transaktionen[[#This Row],[Transaktionen]],BTT[Verwendete Transaktion (Pflichtauswahl)],1,FALSE)),"nein","ja")</f>
        <v/>
      </c>
    </row>
    <row r="3679">
      <c r="A3679" t="inlineStr">
        <is>
          <t>ZAA46</t>
        </is>
      </c>
      <c r="B3679" t="inlineStr">
        <is>
          <t>MAM-ODB: Tabellenflege Labelcharge</t>
        </is>
      </c>
      <c r="C3679" t="inlineStr">
        <is>
          <t>FI-AA</t>
        </is>
      </c>
      <c r="D3679" s="5" t="n">
        <v>135</v>
      </c>
      <c r="E3679" t="inlineStr">
        <is>
          <t>DIALOG</t>
        </is>
      </c>
      <c r="F3679">
        <f>IF(ISERROR(VLOOKUP(Transaktionen[[#This Row],[Transaktionen]],BTT[Verwendete Transaktion (Pflichtauswahl)],1,FALSE)),"nein","ja")</f>
        <v/>
      </c>
    </row>
    <row r="3680">
      <c r="A3680" t="inlineStr">
        <is>
          <t>ZAA47</t>
        </is>
      </c>
      <c r="B3680" t="inlineStr">
        <is>
          <t>Anlagenabgänge</t>
        </is>
      </c>
      <c r="C3680" t="inlineStr">
        <is>
          <t>FI-AA</t>
        </is>
      </c>
      <c r="D3680" s="5" t="n">
        <v>627</v>
      </c>
      <c r="E3680" t="inlineStr">
        <is>
          <t>DIALOG</t>
        </is>
      </c>
      <c r="F3680">
        <f>IF(ISERROR(VLOOKUP(Transaktionen[[#This Row],[Transaktionen]],BTT[Verwendete Transaktion (Pflichtauswahl)],1,FALSE)),"nein","ja")</f>
        <v/>
      </c>
    </row>
    <row r="3681">
      <c r="A3681" t="inlineStr">
        <is>
          <t>ZAA48</t>
        </is>
      </c>
      <c r="B3681" t="inlineStr">
        <is>
          <t>Anlagenänd. Menge/Einheit aus Datei</t>
        </is>
      </c>
      <c r="C3681" t="inlineStr">
        <is>
          <t>FI-AA</t>
        </is>
      </c>
      <c r="D3681" s="5" t="n">
        <v>3160</v>
      </c>
      <c r="E3681" t="inlineStr">
        <is>
          <t>DIALOG</t>
        </is>
      </c>
      <c r="F3681">
        <f>IF(ISERROR(VLOOKUP(Transaktionen[[#This Row],[Transaktionen]],BTT[Verwendete Transaktion (Pflichtauswahl)],1,FALSE)),"nein","ja")</f>
        <v/>
      </c>
    </row>
    <row r="3682">
      <c r="A3682" t="inlineStr">
        <is>
          <t>ZAA49</t>
        </is>
      </c>
      <c r="B3682" t="inlineStr">
        <is>
          <t>Restnutzungsdauer</t>
        </is>
      </c>
      <c r="C3682" t="inlineStr">
        <is>
          <t>FI-AA</t>
        </is>
      </c>
      <c r="D3682" s="5" t="n">
        <v>9255</v>
      </c>
      <c r="E3682" t="inlineStr">
        <is>
          <t>DIALOG</t>
        </is>
      </c>
      <c r="F3682">
        <f>IF(ISERROR(VLOOKUP(Transaktionen[[#This Row],[Transaktionen]],BTT[Verwendete Transaktion (Pflichtauswahl)],1,FALSE)),"nein","ja")</f>
        <v/>
      </c>
    </row>
    <row r="3683">
      <c r="A3683" t="inlineStr">
        <is>
          <t>ZAA50</t>
        </is>
      </c>
      <c r="B3683" t="inlineStr">
        <is>
          <t>Herkunftsnachweis nach Kostenarten</t>
        </is>
      </c>
      <c r="C3683" t="inlineStr">
        <is>
          <t>FI-AA</t>
        </is>
      </c>
      <c r="D3683" s="5" t="n">
        <v>115</v>
      </c>
      <c r="E3683" t="inlineStr">
        <is>
          <t>DIALOG</t>
        </is>
      </c>
      <c r="F3683">
        <f>IF(ISERROR(VLOOKUP(Transaktionen[[#This Row],[Transaktionen]],BTT[Verwendete Transaktion (Pflichtauswahl)],1,FALSE)),"nein","ja")</f>
        <v/>
      </c>
    </row>
    <row r="3684">
      <c r="A3684" t="inlineStr">
        <is>
          <t>ZBC01</t>
        </is>
      </c>
      <c r="B3684" t="inlineStr">
        <is>
          <t>Pflege/Restore Berechtigungsgruppen</t>
        </is>
      </c>
      <c r="C3684" t="inlineStr">
        <is>
          <t>BC</t>
        </is>
      </c>
      <c r="D3684" s="5" t="n">
        <v>730</v>
      </c>
      <c r="E3684" t="inlineStr">
        <is>
          <t>DIALOG</t>
        </is>
      </c>
      <c r="F3684">
        <f>IF(ISERROR(VLOOKUP(Transaktionen[[#This Row],[Transaktionen]],BTT[Verwendete Transaktion (Pflichtauswahl)],1,FALSE)),"nein","ja")</f>
        <v/>
      </c>
    </row>
    <row r="3685">
      <c r="A3685" t="inlineStr">
        <is>
          <t>ZBC02</t>
        </is>
      </c>
      <c r="B3685" t="inlineStr">
        <is>
          <t>Benutzergruppenkatalog</t>
        </is>
      </c>
      <c r="C3685" t="inlineStr">
        <is>
          <t>BC</t>
        </is>
      </c>
      <c r="D3685" s="5" t="n">
        <v>14816</v>
      </c>
      <c r="E3685" t="inlineStr">
        <is>
          <t>DIALOG</t>
        </is>
      </c>
      <c r="F3685">
        <f>IF(ISERROR(VLOOKUP(Transaktionen[[#This Row],[Transaktionen]],BTT[Verwendete Transaktion (Pflichtauswahl)],1,FALSE)),"nein","ja")</f>
        <v/>
      </c>
    </row>
    <row r="3686">
      <c r="A3686" t="inlineStr">
        <is>
          <t>ZBC03</t>
        </is>
      </c>
      <c r="B3686" t="inlineStr">
        <is>
          <t>Kopieren Datei</t>
        </is>
      </c>
      <c r="C3686" t="inlineStr">
        <is>
          <t>BC</t>
        </is>
      </c>
      <c r="D3686" s="5" t="n">
        <v>10</v>
      </c>
      <c r="E3686" t="inlineStr"/>
      <c r="F3686">
        <f>IF(ISERROR(VLOOKUP(Transaktionen[[#This Row],[Transaktionen]],BTT[Verwendete Transaktion (Pflichtauswahl)],1,FALSE)),"nein","ja")</f>
        <v/>
      </c>
    </row>
    <row r="3687">
      <c r="A3687" t="inlineStr">
        <is>
          <t>ZBC05</t>
        </is>
      </c>
      <c r="B3687" t="inlineStr">
        <is>
          <t>SM56 Liste alle Server</t>
        </is>
      </c>
      <c r="C3687" t="inlineStr">
        <is>
          <t>BC</t>
        </is>
      </c>
      <c r="D3687" s="5" t="inlineStr"/>
      <c r="E3687" t="inlineStr"/>
      <c r="F3687">
        <f>IF(ISERROR(VLOOKUP(Transaktionen[[#This Row],[Transaktionen]],BTT[Verwendete Transaktion (Pflichtauswahl)],1,FALSE)),"nein","ja")</f>
        <v/>
      </c>
      <c r="G3687" t="inlineStr">
        <is>
          <t>in neuester Auswertung von Steffen nicht mehr vorhanden</t>
        </is>
      </c>
    </row>
    <row r="3688">
      <c r="A3688" t="inlineStr">
        <is>
          <t>ZBC06</t>
        </is>
      </c>
      <c r="B3688" t="inlineStr">
        <is>
          <t>Benutzer / Rollen / Gültigkeit</t>
        </is>
      </c>
      <c r="C3688" t="inlineStr">
        <is>
          <t>BC</t>
        </is>
      </c>
      <c r="D3688" s="5" t="n">
        <v>42</v>
      </c>
      <c r="E3688" t="inlineStr">
        <is>
          <t>DIALOG</t>
        </is>
      </c>
      <c r="F3688">
        <f>IF(ISERROR(VLOOKUP(Transaktionen[[#This Row],[Transaktionen]],BTT[Verwendete Transaktion (Pflichtauswahl)],1,FALSE)),"nein","ja")</f>
        <v/>
      </c>
    </row>
    <row r="3689">
      <c r="A3689" t="inlineStr">
        <is>
          <t>ZBC08</t>
        </is>
      </c>
      <c r="B3689" t="inlineStr">
        <is>
          <t>Query_call</t>
        </is>
      </c>
      <c r="C3689" t="inlineStr">
        <is>
          <t>BC</t>
        </is>
      </c>
      <c r="D3689" s="5" t="n">
        <v>2</v>
      </c>
      <c r="E3689" t="inlineStr"/>
      <c r="F3689">
        <f>IF(ISERROR(VLOOKUP(Transaktionen[[#This Row],[Transaktionen]],BTT[Verwendete Transaktion (Pflichtauswahl)],1,FALSE)),"nein","ja")</f>
        <v/>
      </c>
    </row>
    <row r="3690">
      <c r="A3690" t="inlineStr">
        <is>
          <t>ZBC13</t>
        </is>
      </c>
      <c r="B3690" t="inlineStr">
        <is>
          <t>Aufruf der Dokumentation SM12/13</t>
        </is>
      </c>
      <c r="C3690" t="inlineStr">
        <is>
          <t>CA</t>
        </is>
      </c>
      <c r="D3690" s="5" t="n">
        <v>1716</v>
      </c>
      <c r="E3690" t="inlineStr">
        <is>
          <t>DIALOG</t>
        </is>
      </c>
      <c r="F3690">
        <f>IF(ISERROR(VLOOKUP(Transaktionen[[#This Row],[Transaktionen]],BTT[Verwendete Transaktion (Pflichtauswahl)],1,FALSE)),"nein","ja")</f>
        <v/>
      </c>
    </row>
    <row r="3691">
      <c r="A3691" t="inlineStr">
        <is>
          <t>ZBC14</t>
        </is>
      </c>
      <c r="B3691" t="inlineStr">
        <is>
          <t>Reg.-Struktur: Adressen-Monitoring</t>
        </is>
      </c>
      <c r="C3691" t="inlineStr">
        <is>
          <t>BC</t>
        </is>
      </c>
      <c r="D3691" s="5" t="n">
        <v>362</v>
      </c>
      <c r="E3691" t="inlineStr">
        <is>
          <t>DIALOG</t>
        </is>
      </c>
      <c r="F3691">
        <f>IF(ISERROR(VLOOKUP(Transaktionen[[#This Row],[Transaktionen]],BTT[Verwendete Transaktion (Pflichtauswahl)],1,FALSE)),"nein","ja")</f>
        <v/>
      </c>
    </row>
    <row r="3692">
      <c r="A3692" t="inlineStr">
        <is>
          <t>ZBC17</t>
        </is>
      </c>
      <c r="B3692" t="inlineStr">
        <is>
          <t>Anzeige Standardtexte</t>
        </is>
      </c>
      <c r="C3692" t="inlineStr">
        <is>
          <t>BC</t>
        </is>
      </c>
      <c r="D3692" s="5" t="n">
        <v>21</v>
      </c>
      <c r="E3692" t="inlineStr">
        <is>
          <t>DIALOG</t>
        </is>
      </c>
      <c r="F3692">
        <f>IF(ISERROR(VLOOKUP(Transaktionen[[#This Row],[Transaktionen]],BTT[Verwendete Transaktion (Pflichtauswahl)],1,FALSE)),"nein","ja")</f>
        <v/>
      </c>
    </row>
    <row r="3693">
      <c r="A3693" t="inlineStr">
        <is>
          <t>ZBC18</t>
        </is>
      </c>
      <c r="B3693" t="inlineStr">
        <is>
          <t>alle Transaktionen einer Rollen best</t>
        </is>
      </c>
      <c r="C3693" t="inlineStr">
        <is>
          <t>BC</t>
        </is>
      </c>
      <c r="D3693" s="5" t="n">
        <v>8</v>
      </c>
      <c r="E3693" t="inlineStr">
        <is>
          <t>DIALOG</t>
        </is>
      </c>
      <c r="F3693">
        <f>IF(ISERROR(VLOOKUP(Transaktionen[[#This Row],[Transaktionen]],BTT[Verwendete Transaktion (Pflichtauswahl)],1,FALSE)),"nein","ja")</f>
        <v/>
      </c>
    </row>
    <row r="3694">
      <c r="A3694" t="inlineStr">
        <is>
          <t>ZBCUSER18</t>
        </is>
      </c>
      <c r="B3694" t="inlineStr">
        <is>
          <t>Benutzer/Rollen Gültigkeit Update</t>
        </is>
      </c>
      <c r="C3694" t="inlineStr">
        <is>
          <t>BC</t>
        </is>
      </c>
      <c r="D3694" s="5" t="inlineStr"/>
      <c r="E3694" t="inlineStr"/>
      <c r="F3694">
        <f>IF(ISERROR(VLOOKUP(Transaktionen[[#This Row],[Transaktionen]],BTT[Verwendete Transaktion (Pflichtauswahl)],1,FALSE)),"nein","ja")</f>
        <v/>
      </c>
      <c r="G3694" t="inlineStr">
        <is>
          <t>in neuester Auswertung von Steffen nicht mehr vorhanden</t>
        </is>
      </c>
    </row>
    <row r="3695">
      <c r="A3695" t="inlineStr">
        <is>
          <t>ZBCUSER19</t>
        </is>
      </c>
      <c r="B3695" t="inlineStr">
        <is>
          <t>Benutzer/Rollen Gültigkeit Anzeige</t>
        </is>
      </c>
      <c r="C3695" t="inlineStr">
        <is>
          <t>BC</t>
        </is>
      </c>
      <c r="D3695" s="5" t="n">
        <v>27</v>
      </c>
      <c r="E3695" t="inlineStr">
        <is>
          <t>DIALOG</t>
        </is>
      </c>
      <c r="F3695">
        <f>IF(ISERROR(VLOOKUP(Transaktionen[[#This Row],[Transaktionen]],BTT[Verwendete Transaktion (Pflichtauswahl)],1,FALSE)),"nein","ja")</f>
        <v/>
      </c>
    </row>
    <row r="3696">
      <c r="A3696" t="inlineStr">
        <is>
          <t>ZBUA1</t>
        </is>
      </c>
      <c r="B3696" t="inlineStr">
        <is>
          <t>Anlegen technischer Ansprechpartner</t>
        </is>
      </c>
      <c r="C3696" t="inlineStr">
        <is>
          <t>IS-U</t>
        </is>
      </c>
      <c r="D3696" s="5" t="inlineStr"/>
      <c r="E3696" t="inlineStr"/>
      <c r="F3696">
        <f>IF(ISERROR(VLOOKUP(Transaktionen[[#This Row],[Transaktionen]],BTT[Verwendete Transaktion (Pflichtauswahl)],1,FALSE)),"nein","ja")</f>
        <v/>
      </c>
    </row>
    <row r="3697">
      <c r="A3697" t="inlineStr">
        <is>
          <t>ZBUA2</t>
        </is>
      </c>
      <c r="B3697" t="inlineStr">
        <is>
          <t>Ändern techn. Ansprechpartner</t>
        </is>
      </c>
      <c r="C3697" t="inlineStr">
        <is>
          <t>IS-U</t>
        </is>
      </c>
      <c r="D3697" s="5" t="inlineStr"/>
      <c r="E3697" t="inlineStr"/>
      <c r="F3697">
        <f>IF(ISERROR(VLOOKUP(Transaktionen[[#This Row],[Transaktionen]],BTT[Verwendete Transaktion (Pflichtauswahl)],1,FALSE)),"nein","ja")</f>
        <v/>
      </c>
    </row>
    <row r="3698">
      <c r="A3698" t="inlineStr">
        <is>
          <t>ZBUA3</t>
        </is>
      </c>
      <c r="B3698" t="inlineStr">
        <is>
          <t>Anzeigen technischer Ansprechpartner</t>
        </is>
      </c>
      <c r="C3698" t="inlineStr">
        <is>
          <t>IS-U</t>
        </is>
      </c>
      <c r="D3698" s="5" t="inlineStr"/>
      <c r="E3698" t="inlineStr"/>
      <c r="F3698">
        <f>IF(ISERROR(VLOOKUP(Transaktionen[[#This Row],[Transaktionen]],BTT[Verwendete Transaktion (Pflichtauswahl)],1,FALSE)),"nein","ja")</f>
        <v/>
      </c>
    </row>
    <row r="3699">
      <c r="A3699" t="inlineStr">
        <is>
          <t>ZBW05</t>
        </is>
      </c>
      <c r="B3699" t="inlineStr">
        <is>
          <t>Techn. Platz zum Ordnungsbegriff AV</t>
        </is>
      </c>
      <c r="C3699" t="inlineStr">
        <is>
          <t>PM</t>
        </is>
      </c>
      <c r="D3699" s="5" t="n">
        <v>200</v>
      </c>
      <c r="E3699" t="inlineStr">
        <is>
          <t>DIALOG</t>
        </is>
      </c>
      <c r="F3699">
        <f>IF(ISERROR(VLOOKUP(Transaktionen[[#This Row],[Transaktionen]],BTT[Verwendete Transaktion (Pflichtauswahl)],1,FALSE)),"nein","ja")</f>
        <v/>
      </c>
    </row>
    <row r="3700">
      <c r="A3700" t="inlineStr">
        <is>
          <t>ZBW06</t>
        </is>
      </c>
      <c r="B3700" t="inlineStr">
        <is>
          <t>IH-Kennz. - Grenzwerte techn. Platz</t>
        </is>
      </c>
      <c r="C3700" t="inlineStr">
        <is>
          <t>PM</t>
        </is>
      </c>
      <c r="D3700" s="5" t="n">
        <v>737</v>
      </c>
      <c r="E3700" t="inlineStr">
        <is>
          <t>DIALOG</t>
        </is>
      </c>
      <c r="F3700">
        <f>IF(ISERROR(VLOOKUP(Transaktionen[[#This Row],[Transaktionen]],BTT[Verwendete Transaktion (Pflichtauswahl)],1,FALSE)),"nein","ja")</f>
        <v/>
      </c>
    </row>
    <row r="3701">
      <c r="A3701" t="inlineStr">
        <is>
          <t>ZBW07</t>
        </is>
      </c>
      <c r="B3701" t="inlineStr">
        <is>
          <t>IH-Kennz. - Grenzwerte Equipment</t>
        </is>
      </c>
      <c r="C3701" t="inlineStr">
        <is>
          <t>PM</t>
        </is>
      </c>
      <c r="D3701" s="5" t="n">
        <v>32</v>
      </c>
      <c r="E3701" t="inlineStr">
        <is>
          <t>DIALOG</t>
        </is>
      </c>
      <c r="F3701">
        <f>IF(ISERROR(VLOOKUP(Transaktionen[[#This Row],[Transaktionen]],BTT[Verwendete Transaktion (Pflichtauswahl)],1,FALSE)),"nein","ja")</f>
        <v/>
      </c>
    </row>
    <row r="3702">
      <c r="A3702" t="inlineStr">
        <is>
          <t>ZBW08</t>
        </is>
      </c>
      <c r="B3702" t="inlineStr">
        <is>
          <t>TBFE-Klasse zum technischen Platz</t>
        </is>
      </c>
      <c r="C3702" t="inlineStr">
        <is>
          <t>PM</t>
        </is>
      </c>
      <c r="D3702" s="5" t="n">
        <v>368</v>
      </c>
      <c r="E3702" t="inlineStr">
        <is>
          <t>DIALOG</t>
        </is>
      </c>
      <c r="F3702">
        <f>IF(ISERROR(VLOOKUP(Transaktionen[[#This Row],[Transaktionen]],BTT[Verwendete Transaktion (Pflichtauswahl)],1,FALSE)),"nein","ja")</f>
        <v/>
      </c>
    </row>
    <row r="3703">
      <c r="A3703" t="inlineStr">
        <is>
          <t>ZBW09</t>
        </is>
      </c>
      <c r="B3703" t="inlineStr">
        <is>
          <t>TBFE-Klasse zur Anlagenklasse</t>
        </is>
      </c>
      <c r="C3703" t="inlineStr">
        <is>
          <t>PM</t>
        </is>
      </c>
      <c r="D3703" s="5" t="n">
        <v>396</v>
      </c>
      <c r="E3703" t="inlineStr">
        <is>
          <t>DIALOG</t>
        </is>
      </c>
      <c r="F3703">
        <f>IF(ISERROR(VLOOKUP(Transaktionen[[#This Row],[Transaktionen]],BTT[Verwendete Transaktion (Pflichtauswahl)],1,FALSE)),"nein","ja")</f>
        <v/>
      </c>
    </row>
    <row r="3704">
      <c r="A3704" t="inlineStr">
        <is>
          <t>ZBW10</t>
        </is>
      </c>
      <c r="B3704" t="inlineStr">
        <is>
          <t>IT-Service Bezeichnung</t>
        </is>
      </c>
      <c r="C3704" t="inlineStr">
        <is>
          <t>PM</t>
        </is>
      </c>
      <c r="D3704" s="5" t="n">
        <v>16</v>
      </c>
      <c r="E3704" t="inlineStr">
        <is>
          <t>DIALOG</t>
        </is>
      </c>
      <c r="F3704">
        <f>IF(ISERROR(VLOOKUP(Transaktionen[[#This Row],[Transaktionen]],BTT[Verwendete Transaktion (Pflichtauswahl)],1,FALSE)),"nein","ja")</f>
        <v/>
      </c>
    </row>
    <row r="3705">
      <c r="A3705" t="inlineStr">
        <is>
          <t>ZBW11</t>
        </is>
      </c>
      <c r="B3705" t="inlineStr">
        <is>
          <t>IT-Service SLA</t>
        </is>
      </c>
      <c r="C3705" t="inlineStr">
        <is>
          <t>PM</t>
        </is>
      </c>
      <c r="D3705" s="5" t="n">
        <v>48</v>
      </c>
      <c r="E3705" t="inlineStr">
        <is>
          <t>DIALOG</t>
        </is>
      </c>
      <c r="F3705">
        <f>IF(ISERROR(VLOOKUP(Transaktionen[[#This Row],[Transaktionen]],BTT[Verwendete Transaktion (Pflichtauswahl)],1,FALSE)),"nein","ja")</f>
        <v/>
      </c>
    </row>
    <row r="3706">
      <c r="A3706" t="inlineStr">
        <is>
          <t>ZBW12</t>
        </is>
      </c>
      <c r="B3706" t="inlineStr">
        <is>
          <t>IH-Kennz. - Grenzwerte Betriebsber.</t>
        </is>
      </c>
      <c r="C3706" t="inlineStr">
        <is>
          <t>PM</t>
        </is>
      </c>
      <c r="D3706" s="5" t="n">
        <v>426</v>
      </c>
      <c r="E3706" t="inlineStr">
        <is>
          <t>DIALOG</t>
        </is>
      </c>
      <c r="F3706">
        <f>IF(ISERROR(VLOOKUP(Transaktionen[[#This Row],[Transaktionen]],BTT[Verwendete Transaktion (Pflichtauswahl)],1,FALSE)),"nein","ja")</f>
        <v/>
      </c>
    </row>
    <row r="3707">
      <c r="A3707" t="inlineStr">
        <is>
          <t>ZBW13</t>
        </is>
      </c>
      <c r="B3707" t="inlineStr">
        <is>
          <t>Einkäufergruppe - Zusatzdaten</t>
        </is>
      </c>
      <c r="C3707" t="inlineStr">
        <is>
          <t>PM</t>
        </is>
      </c>
      <c r="D3707" s="5" t="n">
        <v>16764</v>
      </c>
      <c r="E3707" t="inlineStr">
        <is>
          <t>DIALOG</t>
        </is>
      </c>
      <c r="F3707">
        <f>IF(ISERROR(VLOOKUP(Transaktionen[[#This Row],[Transaktionen]],BTT[Verwendete Transaktion (Pflichtauswahl)],1,FALSE)),"nein","ja")</f>
        <v/>
      </c>
    </row>
    <row r="3708">
      <c r="A3708" t="inlineStr">
        <is>
          <t>ZCO_MGK</t>
        </is>
      </c>
      <c r="B3708" t="inlineStr">
        <is>
          <t>Download von Aufträge für MGK</t>
        </is>
      </c>
      <c r="C3708" t="inlineStr">
        <is>
          <t>CO-OM</t>
        </is>
      </c>
      <c r="D3708" s="5" t="inlineStr"/>
      <c r="E3708" t="inlineStr"/>
      <c r="F3708">
        <f>IF(ISERROR(VLOOKUP(Transaktionen[[#This Row],[Transaktionen]],BTT[Verwendete Transaktion (Pflichtauswahl)],1,FALSE)),"nein","ja")</f>
        <v/>
      </c>
      <c r="G3708" t="inlineStr">
        <is>
          <t>in neuester Auswertung von Steffen nicht mehr vorhanden</t>
        </is>
      </c>
    </row>
    <row r="3709">
      <c r="A3709" t="inlineStr">
        <is>
          <t>ZCO11</t>
        </is>
      </c>
      <c r="B3709" t="inlineStr">
        <is>
          <t>CO-Aufträge aus RIVA Anlegen/Ändern</t>
        </is>
      </c>
      <c r="C3709" t="inlineStr">
        <is>
          <t>CO</t>
        </is>
      </c>
      <c r="D3709" s="5" t="inlineStr"/>
      <c r="E3709" t="inlineStr"/>
      <c r="F3709">
        <f>IF(ISERROR(VLOOKUP(Transaktionen[[#This Row],[Transaktionen]],BTT[Verwendete Transaktion (Pflichtauswahl)],1,FALSE)),"nein","ja")</f>
        <v/>
      </c>
      <c r="G3709" t="inlineStr">
        <is>
          <t>in neuester Auswertung von Steffen nicht mehr vorhanden</t>
        </is>
      </c>
    </row>
    <row r="3710">
      <c r="A3710" t="inlineStr">
        <is>
          <t>ZCO12</t>
        </is>
      </c>
      <c r="B3710" t="inlineStr">
        <is>
          <t>Korrektur Primobuchungen</t>
        </is>
      </c>
      <c r="C3710" t="inlineStr">
        <is>
          <t>CO</t>
        </is>
      </c>
      <c r="D3710" s="5" t="n">
        <v>63</v>
      </c>
      <c r="E3710" t="inlineStr">
        <is>
          <t>DIALOG</t>
        </is>
      </c>
      <c r="F3710">
        <f>IF(ISERROR(VLOOKUP(Transaktionen[[#This Row],[Transaktionen]],BTT[Verwendete Transaktion (Pflichtauswahl)],1,FALSE)),"nein","ja")</f>
        <v/>
      </c>
    </row>
    <row r="3711">
      <c r="A3711" t="inlineStr">
        <is>
          <t>ZCOFC_CANC</t>
        </is>
      </c>
      <c r="B3711" t="inlineStr">
        <is>
          <t>Rückmeldungen fehlerhafte canceln</t>
        </is>
      </c>
      <c r="C3711" t="inlineStr">
        <is>
          <t>CO-OM</t>
        </is>
      </c>
      <c r="D3711" s="5" t="n">
        <v>276</v>
      </c>
      <c r="E3711" t="inlineStr">
        <is>
          <t>DIALOG</t>
        </is>
      </c>
      <c r="F3711">
        <f>IF(ISERROR(VLOOKUP(Transaktionen[[#This Row],[Transaktionen]],BTT[Verwendete Transaktion (Pflichtauswahl)],1,FALSE)),"nein","ja")</f>
        <v/>
      </c>
    </row>
    <row r="3712">
      <c r="A3712" t="inlineStr">
        <is>
          <t>ZCOVCPLVGR</t>
        </is>
      </c>
      <c r="B3712" t="inlineStr">
        <is>
          <t>Pflegen Planverteilungsgruppen</t>
        </is>
      </c>
      <c r="C3712" t="inlineStr">
        <is>
          <t>CO-OM</t>
        </is>
      </c>
      <c r="D3712" s="5" t="n">
        <v>18</v>
      </c>
      <c r="E3712" t="inlineStr">
        <is>
          <t>DIALOG</t>
        </is>
      </c>
      <c r="F3712">
        <f>IF(ISERROR(VLOOKUP(Transaktionen[[#This Row],[Transaktionen]],BTT[Verwendete Transaktion (Pflichtauswahl)],1,FALSE)),"nein","ja")</f>
        <v/>
      </c>
    </row>
    <row r="3713">
      <c r="A3713" t="inlineStr">
        <is>
          <t>ZCS01</t>
        </is>
      </c>
      <c r="B3713" t="inlineStr">
        <is>
          <t>Anlegen Servicemeldungen (autom.)</t>
        </is>
      </c>
      <c r="C3713" t="inlineStr">
        <is>
          <t>CS</t>
        </is>
      </c>
      <c r="D3713" s="5" t="n">
        <v>112</v>
      </c>
      <c r="E3713" t="inlineStr">
        <is>
          <t>DIALOG</t>
        </is>
      </c>
      <c r="F3713">
        <f>IF(ISERROR(VLOOKUP(Transaktionen[[#This Row],[Transaktionen]],BTT[Verwendete Transaktion (Pflichtauswahl)],1,FALSE)),"nein","ja")</f>
        <v/>
      </c>
    </row>
    <row r="3714">
      <c r="A3714" t="inlineStr">
        <is>
          <t>ZCS10</t>
        </is>
      </c>
      <c r="B3714" t="inlineStr">
        <is>
          <t>Servicemeldungen anzeigen (advanced)</t>
        </is>
      </c>
      <c r="C3714" t="inlineStr">
        <is>
          <t>CS</t>
        </is>
      </c>
      <c r="D3714" s="5" t="n">
        <v>273</v>
      </c>
      <c r="E3714" t="inlineStr">
        <is>
          <t>DIALOG</t>
        </is>
      </c>
      <c r="F3714">
        <f>IF(ISERROR(VLOOKUP(Transaktionen[[#This Row],[Transaktionen]],BTT[Verwendete Transaktion (Pflichtauswahl)],1,FALSE)),"nein","ja")</f>
        <v/>
      </c>
    </row>
    <row r="3715">
      <c r="A3715" t="inlineStr">
        <is>
          <t>ZCS27</t>
        </is>
      </c>
      <c r="B3715" t="inlineStr">
        <is>
          <t>Service- und Instandhaltungsaufträge</t>
        </is>
      </c>
      <c r="C3715" t="inlineStr">
        <is>
          <t>CS</t>
        </is>
      </c>
      <c r="D3715" s="5" t="n">
        <v>8582</v>
      </c>
      <c r="E3715" t="inlineStr">
        <is>
          <t>DIALOG</t>
        </is>
      </c>
      <c r="F3715">
        <f>IF(ISERROR(VLOOKUP(Transaktionen[[#This Row],[Transaktionen]],BTT[Verwendete Transaktion (Pflichtauswahl)],1,FALSE)),"nein","ja")</f>
        <v/>
      </c>
    </row>
    <row r="3716">
      <c r="A3716" t="inlineStr">
        <is>
          <t>ZCS30</t>
        </is>
      </c>
      <c r="B3716" t="inlineStr">
        <is>
          <t>Ändern Status im CS-Auftrag</t>
        </is>
      </c>
      <c r="C3716" t="inlineStr">
        <is>
          <t>CS</t>
        </is>
      </c>
      <c r="D3716" s="5" t="n">
        <v>3131</v>
      </c>
      <c r="E3716" t="inlineStr">
        <is>
          <t>DIALOG</t>
        </is>
      </c>
      <c r="F3716">
        <f>IF(ISERROR(VLOOKUP(Transaktionen[[#This Row],[Transaktionen]],BTT[Verwendete Transaktion (Pflichtauswahl)],1,FALSE)),"nein","ja")</f>
        <v/>
      </c>
    </row>
    <row r="3717">
      <c r="A3717" t="inlineStr">
        <is>
          <t>ZCS50</t>
        </is>
      </c>
      <c r="B3717" t="inlineStr">
        <is>
          <t>CS: ProfitCenter prüfen</t>
        </is>
      </c>
      <c r="C3717" t="inlineStr">
        <is>
          <t>CS</t>
        </is>
      </c>
      <c r="D3717" s="5" t="inlineStr"/>
      <c r="E3717" t="inlineStr"/>
      <c r="F3717">
        <f>IF(ISERROR(VLOOKUP(Transaktionen[[#This Row],[Transaktionen]],BTT[Verwendete Transaktion (Pflichtauswahl)],1,FALSE)),"nein","ja")</f>
        <v/>
      </c>
    </row>
    <row r="3718">
      <c r="A3718" t="inlineStr">
        <is>
          <t>ZECP10</t>
        </is>
      </c>
      <c r="B3718" t="inlineStr">
        <is>
          <t>Analyserep. Abstimmung zw. FI u. PCA</t>
        </is>
      </c>
      <c r="C3718" t="inlineStr">
        <is>
          <t>BC</t>
        </is>
      </c>
      <c r="D3718" s="5" t="n">
        <v>26</v>
      </c>
      <c r="E3718" t="inlineStr">
        <is>
          <t>DIALOG</t>
        </is>
      </c>
      <c r="F3718">
        <f>IF(ISERROR(VLOOKUP(Transaktionen[[#This Row],[Transaktionen]],BTT[Verwendete Transaktion (Pflichtauswahl)],1,FALSE)),"nein","ja")</f>
        <v/>
      </c>
    </row>
    <row r="3719">
      <c r="A3719" t="inlineStr">
        <is>
          <t>ZECP12</t>
        </is>
      </c>
      <c r="B3719" t="inlineStr">
        <is>
          <t>Analyserep. Abstimmung zw. FI u. PCA</t>
        </is>
      </c>
      <c r="C3719" t="inlineStr">
        <is>
          <t>BC</t>
        </is>
      </c>
      <c r="D3719" s="5" t="inlineStr"/>
      <c r="E3719" t="inlineStr"/>
      <c r="F3719">
        <f>IF(ISERROR(VLOOKUP(Transaktionen[[#This Row],[Transaktionen]],BTT[Verwendete Transaktion (Pflichtauswahl)],1,FALSE)),"nein","ja")</f>
        <v/>
      </c>
      <c r="G3719" t="inlineStr">
        <is>
          <t>in neuester Auswertung von Steffen nicht mehr vorhanden</t>
        </is>
      </c>
    </row>
    <row r="3720">
      <c r="A3720" t="inlineStr">
        <is>
          <t>ZFBL3N</t>
        </is>
      </c>
      <c r="B3720" t="inlineStr">
        <is>
          <t>Einzelposten Sachkonten</t>
        </is>
      </c>
      <c r="C3720" t="inlineStr">
        <is>
          <t>FI</t>
        </is>
      </c>
      <c r="D3720" s="5" t="n">
        <v>1074</v>
      </c>
      <c r="E3720" t="inlineStr">
        <is>
          <t>DIALOG</t>
        </is>
      </c>
      <c r="F3720">
        <f>IF(ISERROR(VLOOKUP(Transaktionen[[#This Row],[Transaktionen]],BTT[Verwendete Transaktion (Pflichtauswahl)],1,FALSE)),"nein","ja")</f>
        <v/>
      </c>
    </row>
    <row r="3721">
      <c r="A3721" t="inlineStr">
        <is>
          <t>ZFI_KWF_KONTROL</t>
        </is>
      </c>
      <c r="B3721" t="inlineStr">
        <is>
          <t>Kontrolreport für Tabelle Z9KW_OE2</t>
        </is>
      </c>
      <c r="C3721" t="inlineStr">
        <is>
          <t>FI</t>
        </is>
      </c>
      <c r="D3721" s="5" t="n">
        <v>14</v>
      </c>
      <c r="E3721" t="inlineStr">
        <is>
          <t>DIALOG</t>
        </is>
      </c>
      <c r="F3721">
        <f>IF(ISERROR(VLOOKUP(Transaktionen[[#This Row],[Transaktionen]],BTT[Verwendete Transaktion (Pflichtauswahl)],1,FALSE)),"nein","ja")</f>
        <v/>
      </c>
    </row>
    <row r="3722">
      <c r="A3722" t="inlineStr">
        <is>
          <t>ZFI_KWF_OE2</t>
        </is>
      </c>
      <c r="B3722" t="inlineStr">
        <is>
          <t>Pflege Tabelle Z9KW_OE2</t>
        </is>
      </c>
      <c r="C3722" t="inlineStr">
        <is>
          <t>FI</t>
        </is>
      </c>
      <c r="D3722" s="5" t="n">
        <v>10804</v>
      </c>
      <c r="E3722" t="inlineStr">
        <is>
          <t>DIALOG</t>
        </is>
      </c>
      <c r="F3722">
        <f>IF(ISERROR(VLOOKUP(Transaktionen[[#This Row],[Transaktionen]],BTT[Verwendete Transaktion (Pflichtauswahl)],1,FALSE)),"nein","ja")</f>
        <v/>
      </c>
    </row>
    <row r="3723">
      <c r="A3723" t="inlineStr">
        <is>
          <t>ZFI_KWF_RWP1</t>
        </is>
      </c>
      <c r="B3723" t="inlineStr">
        <is>
          <t>Pflege Tabelle Z9KW_RWP1</t>
        </is>
      </c>
      <c r="C3723" t="inlineStr">
        <is>
          <t>FI</t>
        </is>
      </c>
      <c r="D3723" s="5" t="n">
        <v>110</v>
      </c>
      <c r="E3723" t="inlineStr">
        <is>
          <t>DIALOG</t>
        </is>
      </c>
      <c r="F3723">
        <f>IF(ISERROR(VLOOKUP(Transaktionen[[#This Row],[Transaktionen]],BTT[Verwendete Transaktion (Pflichtauswahl)],1,FALSE)),"nein","ja")</f>
        <v/>
      </c>
    </row>
    <row r="3724">
      <c r="A3724" t="inlineStr">
        <is>
          <t>ZFI_KWF_RWP2</t>
        </is>
      </c>
      <c r="B3724" t="inlineStr">
        <is>
          <t>Pflege Tabelle Z9KW_RWP2</t>
        </is>
      </c>
      <c r="C3724" t="inlineStr">
        <is>
          <t>FI</t>
        </is>
      </c>
      <c r="D3724" s="5" t="n">
        <v>52</v>
      </c>
      <c r="E3724" t="inlineStr">
        <is>
          <t>DIALOG</t>
        </is>
      </c>
      <c r="F3724">
        <f>IF(ISERROR(VLOOKUP(Transaktionen[[#This Row],[Transaktionen]],BTT[Verwendete Transaktion (Pflichtauswahl)],1,FALSE)),"nein","ja")</f>
        <v/>
      </c>
    </row>
    <row r="3725">
      <c r="A3725" t="inlineStr">
        <is>
          <t>ZFI_KWF_SKIP_RWP2</t>
        </is>
      </c>
      <c r="B3725" t="inlineStr">
        <is>
          <t>Pflege Tabelle Z9KW_SKIP_RWP2</t>
        </is>
      </c>
      <c r="C3725" t="inlineStr">
        <is>
          <t>FI</t>
        </is>
      </c>
      <c r="D3725" s="5" t="n">
        <v>250</v>
      </c>
      <c r="E3725" t="inlineStr">
        <is>
          <t>DIALOG</t>
        </is>
      </c>
      <c r="F3725">
        <f>IF(ISERROR(VLOOKUP(Transaktionen[[#This Row],[Transaktionen]],BTT[Verwendete Transaktion (Pflichtauswahl)],1,FALSE)),"nein","ja")</f>
        <v/>
      </c>
    </row>
    <row r="3726">
      <c r="A3726" t="inlineStr">
        <is>
          <t>ZFI_KWF_TEXTE</t>
        </is>
      </c>
      <c r="B3726" t="inlineStr">
        <is>
          <t>Pflege KWF-Texttabellen</t>
        </is>
      </c>
      <c r="C3726" t="inlineStr">
        <is>
          <t>FI</t>
        </is>
      </c>
      <c r="D3726" s="5" t="n">
        <v>40</v>
      </c>
      <c r="E3726" t="inlineStr">
        <is>
          <t>DIALOG</t>
        </is>
      </c>
      <c r="F3726">
        <f>IF(ISERROR(VLOOKUP(Transaktionen[[#This Row],[Transaktionen]],BTT[Verwendete Transaktion (Pflichtauswahl)],1,FALSE)),"nein","ja")</f>
        <v/>
      </c>
    </row>
    <row r="3727">
      <c r="A3727" t="inlineStr">
        <is>
          <t>ZFI_KWF_VERTEILER</t>
        </is>
      </c>
      <c r="B3727" t="inlineStr">
        <is>
          <t>Pflege Tabelle Z9KW_MIG_BF</t>
        </is>
      </c>
      <c r="C3727" t="inlineStr">
        <is>
          <t>FI</t>
        </is>
      </c>
      <c r="D3727" s="5" t="n">
        <v>2</v>
      </c>
      <c r="E3727" t="inlineStr">
        <is>
          <t>DIALOG</t>
        </is>
      </c>
      <c r="F3727">
        <f>IF(ISERROR(VLOOKUP(Transaktionen[[#This Row],[Transaktionen]],BTT[Verwendete Transaktion (Pflichtauswahl)],1,FALSE)),"nein","ja")</f>
        <v/>
      </c>
    </row>
    <row r="3728">
      <c r="A3728" t="inlineStr">
        <is>
          <t>ZFI_MAIL_ASSETS</t>
        </is>
      </c>
      <c r="B3728" t="inlineStr">
        <is>
          <t>Zugang Anlage: Mail an IV</t>
        </is>
      </c>
      <c r="C3728" t="inlineStr">
        <is>
          <t>FI</t>
        </is>
      </c>
      <c r="D3728" s="5" t="inlineStr"/>
      <c r="E3728" t="inlineStr"/>
      <c r="F3728">
        <f>IF(ISERROR(VLOOKUP(Transaktionen[[#This Row],[Transaktionen]],BTT[Verwendete Transaktion (Pflichtauswahl)],1,FALSE)),"nein","ja")</f>
        <v/>
      </c>
      <c r="G3728" t="inlineStr">
        <is>
          <t>in neuester Auswertung von Steffen nicht mehr vorhanden</t>
        </is>
      </c>
    </row>
    <row r="3729">
      <c r="A3729" t="inlineStr">
        <is>
          <t>ZFI01</t>
        </is>
      </c>
      <c r="B3729" t="inlineStr">
        <is>
          <t>Debitoren OP-Liste</t>
        </is>
      </c>
      <c r="C3729" t="inlineStr">
        <is>
          <t>FI</t>
        </is>
      </c>
      <c r="D3729" s="5" t="n">
        <v>125</v>
      </c>
      <c r="E3729" t="inlineStr">
        <is>
          <t>DIALOG</t>
        </is>
      </c>
      <c r="F3729">
        <f>IF(ISERROR(VLOOKUP(Transaktionen[[#This Row],[Transaktionen]],BTT[Verwendete Transaktion (Pflichtauswahl)],1,FALSE)),"nein","ja")</f>
        <v/>
      </c>
    </row>
    <row r="3730">
      <c r="A3730" t="inlineStr">
        <is>
          <t>ZFI03</t>
        </is>
      </c>
      <c r="B3730" t="inlineStr">
        <is>
          <t>Schnittstelle Wang  Rechnungsjournal</t>
        </is>
      </c>
      <c r="C3730" t="inlineStr">
        <is>
          <t>FI</t>
        </is>
      </c>
      <c r="D3730" s="5" t="n">
        <v>13636</v>
      </c>
      <c r="E3730" t="inlineStr">
        <is>
          <t>DIALOG</t>
        </is>
      </c>
      <c r="F3730">
        <f>IF(ISERROR(VLOOKUP(Transaktionen[[#This Row],[Transaktionen]],BTT[Verwendete Transaktion (Pflichtauswahl)],1,FALSE)),"nein","ja")</f>
        <v/>
      </c>
    </row>
    <row r="3731">
      <c r="A3731" t="inlineStr">
        <is>
          <t>ZFI04</t>
        </is>
      </c>
      <c r="B3731" t="inlineStr">
        <is>
          <t>Erfassung von Zahlungsabschlagsbögen</t>
        </is>
      </c>
      <c r="C3731" t="inlineStr">
        <is>
          <t>FI</t>
        </is>
      </c>
      <c r="D3731" s="5" t="n">
        <v>219</v>
      </c>
      <c r="E3731" t="inlineStr">
        <is>
          <t>DIALOG</t>
        </is>
      </c>
      <c r="F3731">
        <f>IF(ISERROR(VLOOKUP(Transaktionen[[#This Row],[Transaktionen]],BTT[Verwendete Transaktion (Pflichtauswahl)],1,FALSE)),"nein","ja")</f>
        <v/>
      </c>
    </row>
    <row r="3732">
      <c r="A3732" t="inlineStr">
        <is>
          <t>ZFI05</t>
        </is>
      </c>
      <c r="B3732" t="inlineStr">
        <is>
          <t>Ändern  von Zahlungsabschlagsbögen</t>
        </is>
      </c>
      <c r="C3732" t="inlineStr">
        <is>
          <t>FI</t>
        </is>
      </c>
      <c r="D3732" s="5" t="n">
        <v>9</v>
      </c>
      <c r="E3732" t="inlineStr"/>
      <c r="F3732">
        <f>IF(ISERROR(VLOOKUP(Transaktionen[[#This Row],[Transaktionen]],BTT[Verwendete Transaktion (Pflichtauswahl)],1,FALSE)),"nein","ja")</f>
        <v/>
      </c>
    </row>
    <row r="3733">
      <c r="A3733" t="inlineStr">
        <is>
          <t>ZFI06</t>
        </is>
      </c>
      <c r="B3733" t="inlineStr">
        <is>
          <t>Anzeigen von Zahlungsabchlagsbögen</t>
        </is>
      </c>
      <c r="C3733" t="inlineStr">
        <is>
          <t>FI</t>
        </is>
      </c>
      <c r="D3733" s="5" t="n">
        <v>2706</v>
      </c>
      <c r="E3733" t="inlineStr">
        <is>
          <t>DIALOG</t>
        </is>
      </c>
      <c r="F3733">
        <f>IF(ISERROR(VLOOKUP(Transaktionen[[#This Row],[Transaktionen]],BTT[Verwendete Transaktion (Pflichtauswahl)],1,FALSE)),"nein","ja")</f>
        <v/>
      </c>
    </row>
    <row r="3734">
      <c r="A3734" t="inlineStr">
        <is>
          <t>ZFI10</t>
        </is>
      </c>
      <c r="B3734" t="inlineStr">
        <is>
          <t>Persoschnittstelle ZPAISAP</t>
        </is>
      </c>
      <c r="C3734" t="inlineStr">
        <is>
          <t>FI</t>
        </is>
      </c>
      <c r="D3734" s="5" t="inlineStr"/>
      <c r="E3734" t="inlineStr"/>
      <c r="F3734">
        <f>IF(ISERROR(VLOOKUP(Transaktionen[[#This Row],[Transaktionen]],BTT[Verwendete Transaktion (Pflichtauswahl)],1,FALSE)),"nein","ja")</f>
        <v/>
      </c>
      <c r="G3734" t="inlineStr">
        <is>
          <t>in neuester Auswertung von Steffen nicht mehr vorhanden</t>
        </is>
      </c>
    </row>
    <row r="3735">
      <c r="A3735" t="inlineStr">
        <is>
          <t>ZFI11</t>
        </is>
      </c>
      <c r="B3735" t="inlineStr">
        <is>
          <t>MwSt Verrechnung CO-Vorgänge</t>
        </is>
      </c>
      <c r="C3735" t="inlineStr">
        <is>
          <t>FI</t>
        </is>
      </c>
      <c r="D3735" s="5" t="n">
        <v>4883</v>
      </c>
      <c r="E3735" t="inlineStr">
        <is>
          <t>DIALOG</t>
        </is>
      </c>
      <c r="F3735">
        <f>IF(ISERROR(VLOOKUP(Transaktionen[[#This Row],[Transaktionen]],BTT[Verwendete Transaktion (Pflichtauswahl)],1,FALSE)),"nein","ja")</f>
        <v/>
      </c>
    </row>
    <row r="3736">
      <c r="A3736" t="inlineStr">
        <is>
          <t>ZFI12</t>
        </is>
      </c>
      <c r="B3736" t="inlineStr">
        <is>
          <t>Maschinelle Auftragsverrechnung</t>
        </is>
      </c>
      <c r="C3736" t="inlineStr">
        <is>
          <t>FI</t>
        </is>
      </c>
      <c r="D3736" s="5" t="n">
        <v>2</v>
      </c>
      <c r="E3736" t="inlineStr"/>
      <c r="F3736">
        <f>IF(ISERROR(VLOOKUP(Transaktionen[[#This Row],[Transaktionen]],BTT[Verwendete Transaktion (Pflichtauswahl)],1,FALSE)),"nein","ja")</f>
        <v/>
      </c>
    </row>
    <row r="3737">
      <c r="A3737" t="inlineStr">
        <is>
          <t>ZFI13</t>
        </is>
      </c>
      <c r="B3737" t="inlineStr">
        <is>
          <t>Kreditoren  Kontoanalyse</t>
        </is>
      </c>
      <c r="C3737" t="inlineStr">
        <is>
          <t>FI</t>
        </is>
      </c>
      <c r="D3737" s="5" t="inlineStr"/>
      <c r="E3737" t="inlineStr"/>
      <c r="F3737">
        <f>IF(ISERROR(VLOOKUP(Transaktionen[[#This Row],[Transaktionen]],BTT[Verwendete Transaktion (Pflichtauswahl)],1,FALSE)),"nein","ja")</f>
        <v/>
      </c>
      <c r="G3737" t="inlineStr">
        <is>
          <t>in neuester Auswertung von Steffen nicht mehr vorhanden</t>
        </is>
      </c>
    </row>
    <row r="3738">
      <c r="A3738" t="inlineStr">
        <is>
          <t>ZFI14</t>
        </is>
      </c>
      <c r="B3738" t="inlineStr">
        <is>
          <t>Debitoren Kontenanalyse</t>
        </is>
      </c>
      <c r="C3738" t="inlineStr">
        <is>
          <t>FI</t>
        </is>
      </c>
      <c r="D3738" s="5" t="inlineStr"/>
      <c r="E3738" t="inlineStr"/>
      <c r="F3738">
        <f>IF(ISERROR(VLOOKUP(Transaktionen[[#This Row],[Transaktionen]],BTT[Verwendete Transaktion (Pflichtauswahl)],1,FALSE)),"nein","ja")</f>
        <v/>
      </c>
      <c r="G3738" t="inlineStr">
        <is>
          <t>in neuester Auswertung von Steffen nicht mehr vorhanden</t>
        </is>
      </c>
    </row>
    <row r="3739">
      <c r="A3739" t="inlineStr">
        <is>
          <t>ZFI15</t>
        </is>
      </c>
      <c r="B3739" t="inlineStr">
        <is>
          <t>Kreditoren Rechnungsanhang</t>
        </is>
      </c>
      <c r="C3739" t="inlineStr">
        <is>
          <t>FI</t>
        </is>
      </c>
      <c r="D3739" s="5" t="n">
        <v>410</v>
      </c>
      <c r="E3739" t="inlineStr">
        <is>
          <t>DIALOG</t>
        </is>
      </c>
      <c r="F3739">
        <f>IF(ISERROR(VLOOKUP(Transaktionen[[#This Row],[Transaktionen]],BTT[Verwendete Transaktion (Pflichtauswahl)],1,FALSE)),"nein","ja")</f>
        <v/>
      </c>
    </row>
    <row r="3740">
      <c r="A3740" t="inlineStr">
        <is>
          <t>ZFI15N</t>
        </is>
      </c>
      <c r="B3740" t="inlineStr">
        <is>
          <t>Kreditoren Rechnungsanhang</t>
        </is>
      </c>
      <c r="C3740" t="inlineStr">
        <is>
          <t>FI</t>
        </is>
      </c>
      <c r="D3740" s="5" t="n">
        <v>3</v>
      </c>
      <c r="E3740" t="inlineStr"/>
      <c r="F3740">
        <f>IF(ISERROR(VLOOKUP(Transaktionen[[#This Row],[Transaktionen]],BTT[Verwendete Transaktion (Pflichtauswahl)],1,FALSE)),"nein","ja")</f>
        <v/>
      </c>
    </row>
    <row r="3741">
      <c r="A3741" t="inlineStr">
        <is>
          <t>ZFI17</t>
        </is>
      </c>
      <c r="B3741" t="inlineStr">
        <is>
          <t>OP Kreditoren</t>
        </is>
      </c>
      <c r="C3741" t="inlineStr">
        <is>
          <t>FI</t>
        </is>
      </c>
      <c r="D3741" s="5" t="n">
        <v>195</v>
      </c>
      <c r="E3741" t="inlineStr">
        <is>
          <t>DIALOG</t>
        </is>
      </c>
      <c r="F3741">
        <f>IF(ISERROR(VLOOKUP(Transaktionen[[#This Row],[Transaktionen]],BTT[Verwendete Transaktion (Pflichtauswahl)],1,FALSE)),"nein","ja")</f>
        <v/>
      </c>
    </row>
    <row r="3742">
      <c r="A3742" t="inlineStr">
        <is>
          <t>ZFI18</t>
        </is>
      </c>
      <c r="B3742" t="inlineStr">
        <is>
          <t>Erstellung FB01-Mappe(n) EUROSHELL</t>
        </is>
      </c>
      <c r="C3742" t="inlineStr">
        <is>
          <t>FI</t>
        </is>
      </c>
      <c r="D3742" s="5" t="inlineStr"/>
      <c r="E3742" t="inlineStr"/>
      <c r="F3742">
        <f>IF(ISERROR(VLOOKUP(Transaktionen[[#This Row],[Transaktionen]],BTT[Verwendete Transaktion (Pflichtauswahl)],1,FALSE)),"nein","ja")</f>
        <v/>
      </c>
      <c r="G3742" t="inlineStr">
        <is>
          <t>in neuester Auswertung von Steffen nicht mehr vorhanden</t>
        </is>
      </c>
    </row>
    <row r="3743">
      <c r="A3743" t="inlineStr">
        <is>
          <t>ZFI19</t>
        </is>
      </c>
      <c r="B3743" t="inlineStr">
        <is>
          <t>Erstellung FB01-Mappe(n) ELF/MINOL</t>
        </is>
      </c>
      <c r="C3743" t="inlineStr">
        <is>
          <t>FI</t>
        </is>
      </c>
      <c r="D3743" s="5" t="inlineStr"/>
      <c r="E3743" t="inlineStr"/>
      <c r="F3743">
        <f>IF(ISERROR(VLOOKUP(Transaktionen[[#This Row],[Transaktionen]],BTT[Verwendete Transaktion (Pflichtauswahl)],1,FALSE)),"nein","ja")</f>
        <v/>
      </c>
      <c r="G3743" t="inlineStr">
        <is>
          <t>in neuester Auswertung von Steffen nicht mehr vorhanden</t>
        </is>
      </c>
    </row>
    <row r="3744">
      <c r="A3744" t="inlineStr">
        <is>
          <t>ZFI20</t>
        </is>
      </c>
      <c r="B3744" t="inlineStr">
        <is>
          <t>Rechnungseingang</t>
        </is>
      </c>
      <c r="C3744" t="inlineStr">
        <is>
          <t>FI</t>
        </is>
      </c>
      <c r="D3744" s="5" t="n">
        <v>363354</v>
      </c>
      <c r="E3744" t="inlineStr">
        <is>
          <t>DIALOG</t>
        </is>
      </c>
      <c r="F3744">
        <f>IF(ISERROR(VLOOKUP(Transaktionen[[#This Row],[Transaktionen]],BTT[Verwendete Transaktion (Pflichtauswahl)],1,FALSE)),"nein","ja")</f>
        <v/>
      </c>
    </row>
    <row r="3745">
      <c r="A3745" t="inlineStr">
        <is>
          <t>ZFI21</t>
        </is>
      </c>
      <c r="B3745" t="inlineStr">
        <is>
          <t>Rechnungsausgang</t>
        </is>
      </c>
      <c r="C3745" t="inlineStr">
        <is>
          <t>FI</t>
        </is>
      </c>
      <c r="D3745" s="5" t="n">
        <v>303192</v>
      </c>
      <c r="E3745" t="inlineStr">
        <is>
          <t>DIALOG</t>
        </is>
      </c>
      <c r="F3745">
        <f>IF(ISERROR(VLOOKUP(Transaktionen[[#This Row],[Transaktionen]],BTT[Verwendete Transaktion (Pflichtauswahl)],1,FALSE)),"nein","ja")</f>
        <v/>
      </c>
    </row>
    <row r="3746">
      <c r="A3746" t="inlineStr">
        <is>
          <t>ZFI22</t>
        </is>
      </c>
      <c r="B3746" t="inlineStr">
        <is>
          <t>Bearbeiten Sachbearbeiter BWB</t>
        </is>
      </c>
      <c r="C3746" t="inlineStr">
        <is>
          <t>FI</t>
        </is>
      </c>
      <c r="D3746" s="5" t="n">
        <v>13500</v>
      </c>
      <c r="E3746" t="inlineStr">
        <is>
          <t>DIALOG</t>
        </is>
      </c>
      <c r="F3746">
        <f>IF(ISERROR(VLOOKUP(Transaktionen[[#This Row],[Transaktionen]],BTT[Verwendete Transaktion (Pflichtauswahl)],1,FALSE)),"nein","ja")</f>
        <v/>
      </c>
    </row>
    <row r="3747">
      <c r="A3747" t="inlineStr">
        <is>
          <t>ZFI23</t>
        </is>
      </c>
      <c r="B3747" t="inlineStr">
        <is>
          <t>Erfassen Rückstellung</t>
        </is>
      </c>
      <c r="C3747" t="inlineStr">
        <is>
          <t>FI</t>
        </is>
      </c>
      <c r="D3747" s="5" t="n">
        <v>42444</v>
      </c>
      <c r="E3747" t="inlineStr">
        <is>
          <t>DIALOG</t>
        </is>
      </c>
      <c r="F3747">
        <f>IF(ISERROR(VLOOKUP(Transaktionen[[#This Row],[Transaktionen]],BTT[Verwendete Transaktion (Pflichtauswahl)],1,FALSE)),"nein","ja")</f>
        <v/>
      </c>
    </row>
    <row r="3748">
      <c r="A3748" t="inlineStr">
        <is>
          <t>ZFI24</t>
        </is>
      </c>
      <c r="B3748" t="inlineStr">
        <is>
          <t>Rundschreiben Kreditoren</t>
        </is>
      </c>
      <c r="C3748" t="inlineStr">
        <is>
          <t>FI</t>
        </is>
      </c>
      <c r="D3748" s="5" t="n">
        <v>10</v>
      </c>
      <c r="E3748" t="inlineStr">
        <is>
          <t>DIALOG</t>
        </is>
      </c>
      <c r="F3748">
        <f>IF(ISERROR(VLOOKUP(Transaktionen[[#This Row],[Transaktionen]],BTT[Verwendete Transaktion (Pflichtauswahl)],1,FALSE)),"nein","ja")</f>
        <v/>
      </c>
    </row>
    <row r="3749">
      <c r="A3749" t="inlineStr">
        <is>
          <t>ZFI25</t>
        </is>
      </c>
      <c r="B3749" t="inlineStr">
        <is>
          <t>Saldenbestätigungen Kreditoren</t>
        </is>
      </c>
      <c r="C3749" t="inlineStr">
        <is>
          <t>FI</t>
        </is>
      </c>
      <c r="D3749" s="5" t="n">
        <v>6</v>
      </c>
      <c r="E3749" t="inlineStr"/>
      <c r="F3749">
        <f>IF(ISERROR(VLOOKUP(Transaktionen[[#This Row],[Transaktionen]],BTT[Verwendete Transaktion (Pflichtauswahl)],1,FALSE)),"nein","ja")</f>
        <v/>
      </c>
    </row>
    <row r="3750">
      <c r="A3750" t="inlineStr">
        <is>
          <t>ZFI27</t>
        </is>
      </c>
      <c r="B3750" t="inlineStr">
        <is>
          <t>Anzeigen Rechnungshistorie</t>
        </is>
      </c>
      <c r="C3750" t="inlineStr">
        <is>
          <t>FI</t>
        </is>
      </c>
      <c r="D3750" s="5" t="n">
        <v>407258</v>
      </c>
      <c r="E3750" t="inlineStr">
        <is>
          <t>DIALOG</t>
        </is>
      </c>
      <c r="F3750">
        <f>IF(ISERROR(VLOOKUP(Transaktionen[[#This Row],[Transaktionen]],BTT[Verwendete Transaktion (Pflichtauswahl)],1,FALSE)),"nein","ja")</f>
        <v/>
      </c>
    </row>
    <row r="3751">
      <c r="A3751" t="inlineStr">
        <is>
          <t>ZFI28</t>
        </is>
      </c>
      <c r="B3751" t="inlineStr">
        <is>
          <t>Anzeigen Rechnung zum Kreditor</t>
        </is>
      </c>
      <c r="C3751" t="inlineStr">
        <is>
          <t>FI</t>
        </is>
      </c>
      <c r="D3751" s="5" t="n">
        <v>11776</v>
      </c>
      <c r="E3751" t="inlineStr">
        <is>
          <t>DIALOG</t>
        </is>
      </c>
      <c r="F3751">
        <f>IF(ISERROR(VLOOKUP(Transaktionen[[#This Row],[Transaktionen]],BTT[Verwendete Transaktion (Pflichtauswahl)],1,FALSE)),"nein","ja")</f>
        <v/>
      </c>
    </row>
    <row r="3752">
      <c r="A3752" t="inlineStr">
        <is>
          <t>ZFI29</t>
        </is>
      </c>
      <c r="B3752" t="inlineStr">
        <is>
          <t>Anzeigen Rechnung zur Bestellung</t>
        </is>
      </c>
      <c r="C3752" t="inlineStr">
        <is>
          <t>FI</t>
        </is>
      </c>
      <c r="D3752" s="5" t="n">
        <v>2165</v>
      </c>
      <c r="E3752" t="inlineStr">
        <is>
          <t>DIALOG</t>
        </is>
      </c>
      <c r="F3752">
        <f>IF(ISERROR(VLOOKUP(Transaktionen[[#This Row],[Transaktionen]],BTT[Verwendete Transaktion (Pflichtauswahl)],1,FALSE)),"nein","ja")</f>
        <v/>
      </c>
    </row>
    <row r="3753">
      <c r="A3753" t="inlineStr">
        <is>
          <t>ZFI31</t>
        </is>
      </c>
      <c r="B3753" t="inlineStr">
        <is>
          <t>Nummernkreise für Kennziffer (Z9FR5)</t>
        </is>
      </c>
      <c r="C3753" t="inlineStr">
        <is>
          <t>FI</t>
        </is>
      </c>
      <c r="D3753" s="5" t="n">
        <v>6079</v>
      </c>
      <c r="E3753" t="inlineStr">
        <is>
          <t>DIALOG</t>
        </is>
      </c>
      <c r="F3753">
        <f>IF(ISERROR(VLOOKUP(Transaktionen[[#This Row],[Transaktionen]],BTT[Verwendete Transaktion (Pflichtauswahl)],1,FALSE)),"nein","ja")</f>
        <v/>
      </c>
    </row>
    <row r="3754">
      <c r="A3754" t="inlineStr">
        <is>
          <t>ZFI32</t>
        </is>
      </c>
      <c r="B3754" t="inlineStr">
        <is>
          <t>Ändern Abteilungsbezeichnung</t>
        </is>
      </c>
      <c r="C3754" t="inlineStr">
        <is>
          <t>FI</t>
        </is>
      </c>
      <c r="D3754" s="5" t="n">
        <v>100</v>
      </c>
      <c r="E3754" t="inlineStr">
        <is>
          <t>DIALOG</t>
        </is>
      </c>
      <c r="F3754">
        <f>IF(ISERROR(VLOOKUP(Transaktionen[[#This Row],[Transaktionen]],BTT[Verwendete Transaktion (Pflichtauswahl)],1,FALSE)),"nein","ja")</f>
        <v/>
      </c>
    </row>
    <row r="3755">
      <c r="A3755" t="inlineStr">
        <is>
          <t>ZFI33</t>
        </is>
      </c>
      <c r="B3755" t="inlineStr">
        <is>
          <t>Liste der erfassten Rückstellungen</t>
        </is>
      </c>
      <c r="C3755" t="inlineStr">
        <is>
          <t>FI</t>
        </is>
      </c>
      <c r="D3755" s="5" t="n">
        <v>1926</v>
      </c>
      <c r="E3755" t="inlineStr">
        <is>
          <t>DIALOG</t>
        </is>
      </c>
      <c r="F3755">
        <f>IF(ISERROR(VLOOKUP(Transaktionen[[#This Row],[Transaktionen]],BTT[Verwendete Transaktion (Pflichtauswahl)],1,FALSE)),"nein","ja")</f>
        <v/>
      </c>
    </row>
    <row r="3756">
      <c r="A3756" t="inlineStr">
        <is>
          <t>ZFI34</t>
        </is>
      </c>
      <c r="B3756" t="inlineStr">
        <is>
          <t>Rückstellungen zu Bestellungen</t>
        </is>
      </c>
      <c r="C3756" t="inlineStr">
        <is>
          <t>FI</t>
        </is>
      </c>
      <c r="D3756" s="5" t="n">
        <v>40988</v>
      </c>
      <c r="E3756" t="inlineStr">
        <is>
          <t>DIALOG</t>
        </is>
      </c>
      <c r="F3756">
        <f>IF(ISERROR(VLOOKUP(Transaktionen[[#This Row],[Transaktionen]],BTT[Verwendete Transaktion (Pflichtauswahl)],1,FALSE)),"nein","ja")</f>
        <v/>
      </c>
    </row>
    <row r="3757">
      <c r="A3757" t="inlineStr">
        <is>
          <t>ZFI35</t>
        </is>
      </c>
      <c r="B3757" t="inlineStr">
        <is>
          <t>Formular Rückstellung</t>
        </is>
      </c>
      <c r="C3757" t="inlineStr">
        <is>
          <t>FI</t>
        </is>
      </c>
      <c r="D3757" s="5" t="n">
        <v>498</v>
      </c>
      <c r="E3757" t="inlineStr">
        <is>
          <t>DIALOG</t>
        </is>
      </c>
      <c r="F3757">
        <f>IF(ISERROR(VLOOKUP(Transaktionen[[#This Row],[Transaktionen]],BTT[Verwendete Transaktion (Pflichtauswahl)],1,FALSE)),"nein","ja")</f>
        <v/>
      </c>
    </row>
    <row r="3758">
      <c r="A3758" t="inlineStr">
        <is>
          <t>ZFI38</t>
        </is>
      </c>
      <c r="B3758" t="inlineStr">
        <is>
          <t>Sachkonten-Verzeichnis</t>
        </is>
      </c>
      <c r="C3758" t="inlineStr">
        <is>
          <t>FI</t>
        </is>
      </c>
      <c r="D3758" s="5" t="n">
        <v>12</v>
      </c>
      <c r="E3758" t="inlineStr">
        <is>
          <t>DIALOG</t>
        </is>
      </c>
      <c r="F3758">
        <f>IF(ISERROR(VLOOKUP(Transaktionen[[#This Row],[Transaktionen]],BTT[Verwendete Transaktion (Pflichtauswahl)],1,FALSE)),"nein","ja")</f>
        <v/>
      </c>
    </row>
    <row r="3759">
      <c r="A3759" t="inlineStr">
        <is>
          <t>ZFI40</t>
        </is>
      </c>
      <c r="B3759" t="inlineStr">
        <is>
          <t>MwSt-Verrechnung Lager-Material</t>
        </is>
      </c>
      <c r="C3759" t="inlineStr">
        <is>
          <t>FI</t>
        </is>
      </c>
      <c r="D3759" s="5" t="n">
        <v>5726</v>
      </c>
      <c r="E3759" t="inlineStr">
        <is>
          <t>DIALOG</t>
        </is>
      </c>
      <c r="F3759">
        <f>IF(ISERROR(VLOOKUP(Transaktionen[[#This Row],[Transaktionen]],BTT[Verwendete Transaktion (Pflichtauswahl)],1,FALSE)),"nein","ja")</f>
        <v/>
      </c>
    </row>
    <row r="3760">
      <c r="A3760" t="inlineStr">
        <is>
          <t>ZFI47</t>
        </is>
      </c>
      <c r="B3760" t="inlineStr">
        <is>
          <t>Schnittstelle Rechnungsprüfung</t>
        </is>
      </c>
      <c r="C3760" t="inlineStr">
        <is>
          <t>FI</t>
        </is>
      </c>
      <c r="D3760" s="5" t="n">
        <v>290</v>
      </c>
      <c r="E3760" t="inlineStr">
        <is>
          <t>DIALOG</t>
        </is>
      </c>
      <c r="F3760">
        <f>IF(ISERROR(VLOOKUP(Transaktionen[[#This Row],[Transaktionen]],BTT[Verwendete Transaktion (Pflichtauswahl)],1,FALSE)),"nein","ja")</f>
        <v/>
      </c>
    </row>
    <row r="3761">
      <c r="A3761" t="inlineStr">
        <is>
          <t>ZFI49</t>
        </is>
      </c>
      <c r="B3761" t="inlineStr">
        <is>
          <t>Erstellung F-02-Mappe(n) Strom-DB</t>
        </is>
      </c>
      <c r="C3761" t="inlineStr">
        <is>
          <t>FI</t>
        </is>
      </c>
      <c r="D3761" s="5" t="n">
        <v>1208</v>
      </c>
      <c r="E3761" t="inlineStr">
        <is>
          <t>DIALOG</t>
        </is>
      </c>
      <c r="F3761">
        <f>IF(ISERROR(VLOOKUP(Transaktionen[[#This Row],[Transaktionen]],BTT[Verwendete Transaktion (Pflichtauswahl)],1,FALSE)),"nein","ja")</f>
        <v/>
      </c>
    </row>
    <row r="3762">
      <c r="A3762" t="inlineStr">
        <is>
          <t>ZFI50</t>
        </is>
      </c>
      <c r="B3762" t="inlineStr">
        <is>
          <t>Erstellung F-02-Mappe(n) aus Telekom</t>
        </is>
      </c>
      <c r="C3762" t="inlineStr">
        <is>
          <t>FI</t>
        </is>
      </c>
      <c r="D3762" s="5" t="n">
        <v>4523</v>
      </c>
      <c r="E3762" t="inlineStr">
        <is>
          <t>DIALOG</t>
        </is>
      </c>
      <c r="F3762">
        <f>IF(ISERROR(VLOOKUP(Transaktionen[[#This Row],[Transaktionen]],BTT[Verwendete Transaktion (Pflichtauswahl)],1,FALSE)),"nein","ja")</f>
        <v/>
      </c>
    </row>
    <row r="3763">
      <c r="A3763" t="inlineStr">
        <is>
          <t>ZFI51</t>
        </is>
      </c>
      <c r="B3763" t="inlineStr">
        <is>
          <t>IP-Auswertung: Erg.-Zusammenfassung</t>
        </is>
      </c>
      <c r="C3763" t="inlineStr">
        <is>
          <t>IM</t>
        </is>
      </c>
      <c r="D3763" s="5" t="n">
        <v>1632</v>
      </c>
      <c r="E3763" t="inlineStr">
        <is>
          <t>DIALOG</t>
        </is>
      </c>
      <c r="F3763">
        <f>IF(ISERROR(VLOOKUP(Transaktionen[[#This Row],[Transaktionen]],BTT[Verwendete Transaktion (Pflichtauswahl)],1,FALSE)),"nein","ja")</f>
        <v/>
      </c>
    </row>
    <row r="3764">
      <c r="A3764" t="inlineStr">
        <is>
          <t>ZFI54</t>
        </is>
      </c>
      <c r="B3764" t="inlineStr">
        <is>
          <t>Masch. Umb. HR-B. f. Erf.-rückstand</t>
        </is>
      </c>
      <c r="C3764" t="inlineStr">
        <is>
          <t>FI</t>
        </is>
      </c>
      <c r="D3764" s="5" t="n">
        <v>2496</v>
      </c>
      <c r="E3764" t="inlineStr">
        <is>
          <t>DIALOG</t>
        </is>
      </c>
      <c r="F3764">
        <f>IF(ISERROR(VLOOKUP(Transaktionen[[#This Row],[Transaktionen]],BTT[Verwendete Transaktion (Pflichtauswahl)],1,FALSE)),"nein","ja")</f>
        <v/>
      </c>
    </row>
    <row r="3765">
      <c r="A3765" t="inlineStr">
        <is>
          <t>ZFI57</t>
        </is>
      </c>
      <c r="B3765" t="inlineStr">
        <is>
          <t>Rückstell. zu RM-Bestellungen buchen</t>
        </is>
      </c>
      <c r="C3765" t="inlineStr">
        <is>
          <t>FI</t>
        </is>
      </c>
      <c r="D3765" s="5" t="n">
        <v>96</v>
      </c>
      <c r="E3765" t="inlineStr">
        <is>
          <t>DIALOG</t>
        </is>
      </c>
      <c r="F3765">
        <f>IF(ISERROR(VLOOKUP(Transaktionen[[#This Row],[Transaktionen]],BTT[Verwendete Transaktion (Pflichtauswahl)],1,FALSE)),"nein","ja")</f>
        <v/>
      </c>
    </row>
    <row r="3766">
      <c r="A3766" t="inlineStr">
        <is>
          <t>ZFI59</t>
        </is>
      </c>
      <c r="B3766" t="inlineStr">
        <is>
          <t>Ausw. erw. Quellensteuerabwicklung</t>
        </is>
      </c>
      <c r="C3766" t="inlineStr">
        <is>
          <t>FI</t>
        </is>
      </c>
      <c r="D3766" s="5" t="n">
        <v>1316</v>
      </c>
      <c r="E3766" t="inlineStr">
        <is>
          <t>DIALOG</t>
        </is>
      </c>
      <c r="F3766">
        <f>IF(ISERROR(VLOOKUP(Transaktionen[[#This Row],[Transaktionen]],BTT[Verwendete Transaktion (Pflichtauswahl)],1,FALSE)),"nein","ja")</f>
        <v/>
      </c>
    </row>
    <row r="3767">
      <c r="A3767" t="inlineStr">
        <is>
          <t>ZFI60</t>
        </is>
      </c>
      <c r="B3767" t="inlineStr">
        <is>
          <t>AfA-Aufteilung gem. benutzt. Anlagen</t>
        </is>
      </c>
      <c r="C3767" t="inlineStr">
        <is>
          <t>FI</t>
        </is>
      </c>
      <c r="D3767" s="5" t="n">
        <v>1049</v>
      </c>
      <c r="E3767" t="inlineStr">
        <is>
          <t>DIALOG</t>
        </is>
      </c>
      <c r="F3767">
        <f>IF(ISERROR(VLOOKUP(Transaktionen[[#This Row],[Transaktionen]],BTT[Verwendete Transaktion (Pflichtauswahl)],1,FALSE)),"nein","ja")</f>
        <v/>
      </c>
    </row>
    <row r="3768">
      <c r="A3768" t="inlineStr">
        <is>
          <t>ZFI61</t>
        </is>
      </c>
      <c r="B3768" t="inlineStr">
        <is>
          <t>Anz. Tab.-Pflege Z9FI_AFA zu ZFI60</t>
        </is>
      </c>
      <c r="C3768" t="inlineStr">
        <is>
          <t>FI</t>
        </is>
      </c>
      <c r="D3768" s="5" t="inlineStr"/>
      <c r="E3768" t="inlineStr"/>
      <c r="F3768">
        <f>IF(ISERROR(VLOOKUP(Transaktionen[[#This Row],[Transaktionen]],BTT[Verwendete Transaktion (Pflichtauswahl)],1,FALSE)),"nein","ja")</f>
        <v/>
      </c>
      <c r="G3768" t="inlineStr">
        <is>
          <t>in neuester Auswertung von Steffen nicht mehr vorhanden</t>
        </is>
      </c>
    </row>
    <row r="3769">
      <c r="A3769" t="inlineStr">
        <is>
          <t>ZFI62</t>
        </is>
      </c>
      <c r="B3769" t="inlineStr">
        <is>
          <t>Anz. Tab.Z9FI_AFA_VB Verbuchung</t>
        </is>
      </c>
      <c r="C3769" t="inlineStr">
        <is>
          <t>FI</t>
        </is>
      </c>
      <c r="D3769" s="5" t="inlineStr"/>
      <c r="E3769" t="inlineStr"/>
      <c r="F3769">
        <f>IF(ISERROR(VLOOKUP(Transaktionen[[#This Row],[Transaktionen]],BTT[Verwendete Transaktion (Pflichtauswahl)],1,FALSE)),"nein","ja")</f>
        <v/>
      </c>
      <c r="G3769" t="inlineStr">
        <is>
          <t>in neuester Auswertung von Steffen nicht mehr vorhanden</t>
        </is>
      </c>
    </row>
    <row r="3770">
      <c r="A3770" t="inlineStr">
        <is>
          <t>ZFI63</t>
        </is>
      </c>
      <c r="B3770" t="inlineStr">
        <is>
          <t>Erstellung F-02-Mappe(n) Strom-DB</t>
        </is>
      </c>
      <c r="C3770" t="inlineStr">
        <is>
          <t>FI</t>
        </is>
      </c>
      <c r="D3770" s="5" t="n">
        <v>1008</v>
      </c>
      <c r="E3770" t="inlineStr">
        <is>
          <t>DIALOG</t>
        </is>
      </c>
      <c r="F3770">
        <f>IF(ISERROR(VLOOKUP(Transaktionen[[#This Row],[Transaktionen]],BTT[Verwendete Transaktion (Pflichtauswahl)],1,FALSE)),"nein","ja")</f>
        <v/>
      </c>
    </row>
    <row r="3771">
      <c r="A3771" t="inlineStr">
        <is>
          <t>ZFI64</t>
        </is>
      </c>
      <c r="B3771" t="inlineStr">
        <is>
          <t>Sachkontenanzeige Feldstatusgruppe</t>
        </is>
      </c>
      <c r="C3771" t="inlineStr">
        <is>
          <t>FI</t>
        </is>
      </c>
      <c r="D3771" s="5" t="n">
        <v>514</v>
      </c>
      <c r="E3771" t="inlineStr">
        <is>
          <t>DIALOG</t>
        </is>
      </c>
      <c r="F3771">
        <f>IF(ISERROR(VLOOKUP(Transaktionen[[#This Row],[Transaktionen]],BTT[Verwendete Transaktion (Pflichtauswahl)],1,FALSE)),"nein","ja")</f>
        <v/>
      </c>
    </row>
    <row r="3772">
      <c r="A3772" t="inlineStr">
        <is>
          <t>ZFI65</t>
        </is>
      </c>
      <c r="B3772" t="inlineStr">
        <is>
          <t>Auswertung Rechn. VJ /Rückstellungen</t>
        </is>
      </c>
      <c r="C3772" t="inlineStr">
        <is>
          <t>FI</t>
        </is>
      </c>
      <c r="D3772" s="5" t="n">
        <v>10</v>
      </c>
      <c r="E3772" t="inlineStr"/>
      <c r="F3772">
        <f>IF(ISERROR(VLOOKUP(Transaktionen[[#This Row],[Transaktionen]],BTT[Verwendete Transaktion (Pflichtauswahl)],1,FALSE)),"nein","ja")</f>
        <v/>
      </c>
    </row>
    <row r="3773">
      <c r="A3773" t="inlineStr">
        <is>
          <t>ZFI66</t>
        </is>
      </c>
      <c r="B3773" t="inlineStr">
        <is>
          <t>Rückst.: nicht erlaubte Auftagsarten</t>
        </is>
      </c>
      <c r="C3773" t="inlineStr">
        <is>
          <t>FI</t>
        </is>
      </c>
      <c r="D3773" s="5" t="n">
        <v>624</v>
      </c>
      <c r="E3773" t="inlineStr">
        <is>
          <t>DIALOG</t>
        </is>
      </c>
      <c r="F3773">
        <f>IF(ISERROR(VLOOKUP(Transaktionen[[#This Row],[Transaktionen]],BTT[Verwendete Transaktion (Pflichtauswahl)],1,FALSE)),"nein","ja")</f>
        <v/>
      </c>
    </row>
    <row r="3774">
      <c r="A3774" t="inlineStr">
        <is>
          <t>ZFI67</t>
        </is>
      </c>
      <c r="B3774" t="inlineStr">
        <is>
          <t>Rückst.: nicht erlaubte KrKontengr.</t>
        </is>
      </c>
      <c r="C3774" t="inlineStr">
        <is>
          <t>FI</t>
        </is>
      </c>
      <c r="D3774" s="5" t="n">
        <v>196</v>
      </c>
      <c r="E3774" t="inlineStr">
        <is>
          <t>DIALOG</t>
        </is>
      </c>
      <c r="F3774">
        <f>IF(ISERROR(VLOOKUP(Transaktionen[[#This Row],[Transaktionen]],BTT[Verwendete Transaktion (Pflichtauswahl)],1,FALSE)),"nein","ja")</f>
        <v/>
      </c>
    </row>
    <row r="3775">
      <c r="A3775" t="inlineStr">
        <is>
          <t>ZFI69</t>
        </is>
      </c>
      <c r="B3775" t="inlineStr">
        <is>
          <t>Kreditoren-Umsätze</t>
        </is>
      </c>
      <c r="C3775" t="inlineStr">
        <is>
          <t>FI</t>
        </is>
      </c>
      <c r="D3775" s="5" t="n">
        <v>4</v>
      </c>
      <c r="E3775" t="inlineStr">
        <is>
          <t>DIALOG</t>
        </is>
      </c>
      <c r="F3775">
        <f>IF(ISERROR(VLOOKUP(Transaktionen[[#This Row],[Transaktionen]],BTT[Verwendete Transaktion (Pflichtauswahl)],1,FALSE)),"nein","ja")</f>
        <v/>
      </c>
    </row>
    <row r="3776">
      <c r="A3776" t="inlineStr">
        <is>
          <t>ZFI70</t>
        </is>
      </c>
      <c r="B3776" t="inlineStr">
        <is>
          <t>Reisestelle-Abrechnung ins FI buchen</t>
        </is>
      </c>
      <c r="C3776" t="inlineStr">
        <is>
          <t>FI</t>
        </is>
      </c>
      <c r="D3776" s="5" t="n">
        <v>1420</v>
      </c>
      <c r="E3776" t="inlineStr">
        <is>
          <t>DIALOG</t>
        </is>
      </c>
      <c r="F3776">
        <f>IF(ISERROR(VLOOKUP(Transaktionen[[#This Row],[Transaktionen]],BTT[Verwendete Transaktion (Pflichtauswahl)],1,FALSE)),"nein","ja")</f>
        <v/>
      </c>
    </row>
    <row r="3777">
      <c r="A3777" t="inlineStr">
        <is>
          <t>ZFI71</t>
        </is>
      </c>
      <c r="B3777" t="inlineStr">
        <is>
          <t>Buchungskreisübergr. Ausgleichen</t>
        </is>
      </c>
      <c r="C3777" t="inlineStr">
        <is>
          <t>FI</t>
        </is>
      </c>
      <c r="D3777" s="5" t="n">
        <v>848</v>
      </c>
      <c r="E3777" t="inlineStr">
        <is>
          <t>DIALOG</t>
        </is>
      </c>
      <c r="F3777">
        <f>IF(ISERROR(VLOOKUP(Transaktionen[[#This Row],[Transaktionen]],BTT[Verwendete Transaktion (Pflichtauswahl)],1,FALSE)),"nein","ja")</f>
        <v/>
      </c>
    </row>
    <row r="3778">
      <c r="A3778" t="inlineStr">
        <is>
          <t>ZFI72</t>
        </is>
      </c>
      <c r="B3778" t="inlineStr">
        <is>
          <t>Pflege der Tabelle ZFITELEMAPTAB01</t>
        </is>
      </c>
      <c r="C3778" t="inlineStr">
        <is>
          <t>FI</t>
        </is>
      </c>
      <c r="D3778" s="5" t="n">
        <v>198</v>
      </c>
      <c r="E3778" t="inlineStr">
        <is>
          <t>DIALOG</t>
        </is>
      </c>
      <c r="F3778">
        <f>IF(ISERROR(VLOOKUP(Transaktionen[[#This Row],[Transaktionen]],BTT[Verwendete Transaktion (Pflichtauswahl)],1,FALSE)),"nein","ja")</f>
        <v/>
      </c>
    </row>
    <row r="3779">
      <c r="A3779" t="inlineStr">
        <is>
          <t>ZFI73</t>
        </is>
      </c>
      <c r="B3779" t="inlineStr">
        <is>
          <t>Kreditoren Rechnungsanhang Abruf</t>
        </is>
      </c>
      <c r="C3779" t="inlineStr">
        <is>
          <t>FI</t>
        </is>
      </c>
      <c r="D3779" s="5" t="n">
        <v>105812</v>
      </c>
      <c r="E3779" t="inlineStr">
        <is>
          <t>DIALOG</t>
        </is>
      </c>
      <c r="F3779">
        <f>IF(ISERROR(VLOOKUP(Transaktionen[[#This Row],[Transaktionen]],BTT[Verwendete Transaktion (Pflichtauswahl)],1,FALSE)),"nein","ja")</f>
        <v/>
      </c>
    </row>
    <row r="3780">
      <c r="A3780" t="inlineStr">
        <is>
          <t>ZFI75</t>
        </is>
      </c>
      <c r="B3780" t="inlineStr">
        <is>
          <t>Buchungskreisverrechnung Vorsteur</t>
        </is>
      </c>
      <c r="C3780" t="inlineStr">
        <is>
          <t>FI</t>
        </is>
      </c>
      <c r="D3780" s="5" t="n">
        <v>1822</v>
      </c>
      <c r="E3780" t="inlineStr">
        <is>
          <t>DIALOG</t>
        </is>
      </c>
      <c r="F3780">
        <f>IF(ISERROR(VLOOKUP(Transaktionen[[#This Row],[Transaktionen]],BTT[Verwendete Transaktion (Pflichtauswahl)],1,FALSE)),"nein","ja")</f>
        <v/>
      </c>
    </row>
    <row r="3781">
      <c r="A3781" t="inlineStr">
        <is>
          <t>ZFI76</t>
        </is>
      </c>
      <c r="B3781" t="inlineStr">
        <is>
          <t>Masch. Auflösung von Rückstellungen</t>
        </is>
      </c>
      <c r="C3781" t="inlineStr">
        <is>
          <t>FI</t>
        </is>
      </c>
      <c r="D3781" s="5" t="n">
        <v>638</v>
      </c>
      <c r="E3781" t="inlineStr">
        <is>
          <t>DIALOG</t>
        </is>
      </c>
      <c r="F3781">
        <f>IF(ISERROR(VLOOKUP(Transaktionen[[#This Row],[Transaktionen]],BTT[Verwendete Transaktion (Pflichtauswahl)],1,FALSE)),"nein","ja")</f>
        <v/>
      </c>
    </row>
    <row r="3782">
      <c r="A3782" t="inlineStr">
        <is>
          <t>ZFI78</t>
        </is>
      </c>
      <c r="B3782" t="inlineStr">
        <is>
          <t>Ausgabe Mitteilungen über Schlussre.</t>
        </is>
      </c>
      <c r="C3782" t="inlineStr">
        <is>
          <t>FI</t>
        </is>
      </c>
      <c r="D3782" s="5" t="n">
        <v>34588</v>
      </c>
      <c r="E3782" t="inlineStr">
        <is>
          <t>DIALOG</t>
        </is>
      </c>
      <c r="F3782">
        <f>IF(ISERROR(VLOOKUP(Transaktionen[[#This Row],[Transaktionen]],BTT[Verwendete Transaktion (Pflichtauswahl)],1,FALSE)),"nein","ja")</f>
        <v/>
      </c>
    </row>
    <row r="3783">
      <c r="A3783" t="inlineStr">
        <is>
          <t>ZFI79</t>
        </is>
      </c>
      <c r="B3783" t="inlineStr">
        <is>
          <t>Pflege T. Z9FR8 Berechtigung Rechhis</t>
        </is>
      </c>
      <c r="C3783" t="inlineStr">
        <is>
          <t>FI</t>
        </is>
      </c>
      <c r="D3783" s="5" t="n">
        <v>450</v>
      </c>
      <c r="E3783" t="inlineStr">
        <is>
          <t>DIALOG</t>
        </is>
      </c>
      <c r="F3783">
        <f>IF(ISERROR(VLOOKUP(Transaktionen[[#This Row],[Transaktionen]],BTT[Verwendete Transaktion (Pflichtauswahl)],1,FALSE)),"nein","ja")</f>
        <v/>
      </c>
    </row>
    <row r="3784">
      <c r="A3784" t="inlineStr">
        <is>
          <t>ZFI80</t>
        </is>
      </c>
      <c r="B3784" t="inlineStr">
        <is>
          <t>Automatische Umbuchug EDIFACT</t>
        </is>
      </c>
      <c r="C3784" t="inlineStr">
        <is>
          <t>FI</t>
        </is>
      </c>
      <c r="D3784" s="5" t="n">
        <v>992</v>
      </c>
      <c r="E3784" t="inlineStr">
        <is>
          <t>DIALOG</t>
        </is>
      </c>
      <c r="F3784">
        <f>IF(ISERROR(VLOOKUP(Transaktionen[[#This Row],[Transaktionen]],BTT[Verwendete Transaktion (Pflichtauswahl)],1,FALSE)),"nein","ja")</f>
        <v/>
      </c>
    </row>
    <row r="3785">
      <c r="A3785" t="inlineStr">
        <is>
          <t>ZFI81</t>
        </is>
      </c>
      <c r="B3785" t="inlineStr">
        <is>
          <t>Stochastische Rechnungsprüfung</t>
        </is>
      </c>
      <c r="C3785" t="inlineStr">
        <is>
          <t>FI</t>
        </is>
      </c>
      <c r="D3785" s="5" t="n">
        <v>420</v>
      </c>
      <c r="E3785" t="inlineStr"/>
      <c r="F3785">
        <f>IF(ISERROR(VLOOKUP(Transaktionen[[#This Row],[Transaktionen]],BTT[Verwendete Transaktion (Pflichtauswahl)],1,FALSE)),"nein","ja")</f>
        <v/>
      </c>
    </row>
    <row r="3786">
      <c r="A3786" t="inlineStr">
        <is>
          <t>ZFI82</t>
        </is>
      </c>
      <c r="B3786" t="inlineStr">
        <is>
          <t>Rückstellungen - Import Excel</t>
        </is>
      </c>
      <c r="C3786" t="inlineStr">
        <is>
          <t>FI</t>
        </is>
      </c>
      <c r="D3786" s="5" t="n">
        <v>191</v>
      </c>
      <c r="E3786" t="inlineStr">
        <is>
          <t>DIALOG</t>
        </is>
      </c>
      <c r="F3786">
        <f>IF(ISERROR(VLOOKUP(Transaktionen[[#This Row],[Transaktionen]],BTT[Verwendete Transaktion (Pflichtauswahl)],1,FALSE)),"nein","ja")</f>
        <v/>
      </c>
    </row>
    <row r="3787">
      <c r="A3787" t="inlineStr">
        <is>
          <t>ZFI83</t>
        </is>
      </c>
      <c r="B3787" t="inlineStr">
        <is>
          <t>Rückstellungen - Buchung</t>
        </is>
      </c>
      <c r="C3787" t="inlineStr">
        <is>
          <t>FI</t>
        </is>
      </c>
      <c r="D3787" s="5" t="n">
        <v>3336</v>
      </c>
      <c r="E3787" t="inlineStr">
        <is>
          <t>DIALOG</t>
        </is>
      </c>
      <c r="F3787">
        <f>IF(ISERROR(VLOOKUP(Transaktionen[[#This Row],[Transaktionen]],BTT[Verwendete Transaktion (Pflichtauswahl)],1,FALSE)),"nein","ja")</f>
        <v/>
      </c>
    </row>
    <row r="3788">
      <c r="A3788" t="inlineStr">
        <is>
          <t>ZHAV_SDCOPY</t>
        </is>
      </c>
      <c r="B3788" t="inlineStr">
        <is>
          <t>Kopieren mehrerer SD-Angebote</t>
        </is>
      </c>
      <c r="C3788" t="inlineStr">
        <is>
          <t>SD</t>
        </is>
      </c>
      <c r="D3788" s="5" t="n">
        <v>328</v>
      </c>
      <c r="E3788" t="inlineStr">
        <is>
          <t>DIALOG</t>
        </is>
      </c>
      <c r="F3788">
        <f>IF(ISERROR(VLOOKUP(Transaktionen[[#This Row],[Transaktionen]],BTT[Verwendete Transaktion (Pflichtauswahl)],1,FALSE)),"nein","ja")</f>
        <v/>
      </c>
    </row>
    <row r="3789">
      <c r="A3789" t="inlineStr">
        <is>
          <t>ZHAV_WF_RESTART</t>
        </is>
      </c>
      <c r="B3789" t="inlineStr">
        <is>
          <t>HAV Workflowadmin. WF Restart</t>
        </is>
      </c>
      <c r="C3789" t="inlineStr">
        <is>
          <t>SD</t>
        </is>
      </c>
      <c r="D3789" s="5" t="n">
        <v>549</v>
      </c>
      <c r="E3789" t="inlineStr">
        <is>
          <t>DIALOG</t>
        </is>
      </c>
      <c r="F3789">
        <f>IF(ISERROR(VLOOKUP(Transaktionen[[#This Row],[Transaktionen]],BTT[Verwendete Transaktion (Pflichtauswahl)],1,FALSE)),"nein","ja")</f>
        <v/>
      </c>
    </row>
    <row r="3790">
      <c r="A3790" t="inlineStr">
        <is>
          <t>ZHOAGPM1</t>
        </is>
      </c>
      <c r="B3790" t="inlineStr">
        <is>
          <t>Auswertung Zahlungsträger im PM</t>
        </is>
      </c>
      <c r="C3790" t="inlineStr">
        <is>
          <t>FI</t>
        </is>
      </c>
      <c r="D3790" s="5" t="n">
        <v>15219</v>
      </c>
      <c r="E3790" t="inlineStr">
        <is>
          <t>DIALOG</t>
        </is>
      </c>
      <c r="F3790">
        <f>IF(ISERROR(VLOOKUP(Transaktionen[[#This Row],[Transaktionen]],BTT[Verwendete Transaktion (Pflichtauswahl)],1,FALSE)),"nein","ja")</f>
        <v/>
      </c>
    </row>
    <row r="3791">
      <c r="A3791" t="inlineStr">
        <is>
          <t>ZIA07</t>
        </is>
      </c>
      <c r="B3791" t="inlineStr">
        <is>
          <t>Abrechnung: Auswertung Gutschriften</t>
        </is>
      </c>
      <c r="C3791" t="inlineStr">
        <is>
          <t>IS-U</t>
        </is>
      </c>
      <c r="D3791" s="5" t="n">
        <v>60</v>
      </c>
      <c r="E3791" t="inlineStr"/>
      <c r="F3791">
        <f>IF(ISERROR(VLOOKUP(Transaktionen[[#This Row],[Transaktionen]],BTT[Verwendete Transaktion (Pflichtauswahl)],1,FALSE)),"nein","ja")</f>
        <v/>
      </c>
      <c r="G3791" t="inlineStr">
        <is>
          <t>wurde 2023 nicht verwendet --&gt; Thomas prüft</t>
        </is>
      </c>
    </row>
    <row r="3792">
      <c r="A3792" t="inlineStr">
        <is>
          <t>ZIA08</t>
        </is>
      </c>
      <c r="B3792" t="inlineStr">
        <is>
          <t>Abrechnung: Auswertung Abr.-Mengen</t>
        </is>
      </c>
      <c r="C3792" t="inlineStr">
        <is>
          <t>IS-U</t>
        </is>
      </c>
      <c r="D3792" s="5" t="n">
        <v>1199</v>
      </c>
      <c r="E3792" t="inlineStr">
        <is>
          <t>DIALOG</t>
        </is>
      </c>
      <c r="F3792">
        <f>IF(ISERROR(VLOOKUP(Transaktionen[[#This Row],[Transaktionen]],BTT[Verwendete Transaktion (Pflichtauswahl)],1,FALSE)),"nein","ja")</f>
        <v/>
      </c>
    </row>
    <row r="3793">
      <c r="A3793" t="inlineStr">
        <is>
          <t>ZIA09</t>
        </is>
      </c>
      <c r="B3793" t="inlineStr">
        <is>
          <t>Ermittlung Periodenverbrauch</t>
        </is>
      </c>
      <c r="C3793" t="inlineStr">
        <is>
          <t>IS-U</t>
        </is>
      </c>
      <c r="D3793" s="5" t="n">
        <v>7</v>
      </c>
      <c r="E3793" t="inlineStr">
        <is>
          <t>DIALOG</t>
        </is>
      </c>
      <c r="F3793">
        <f>IF(ISERROR(VLOOKUP(Transaktionen[[#This Row],[Transaktionen]],BTT[Verwendete Transaktion (Pflichtauswahl)],1,FALSE)),"nein","ja")</f>
        <v/>
      </c>
    </row>
    <row r="3794">
      <c r="A3794" t="inlineStr">
        <is>
          <t>ZIA10</t>
        </is>
      </c>
      <c r="B3794" t="inlineStr">
        <is>
          <t>Auswertung über Rechnungsgrund</t>
        </is>
      </c>
      <c r="C3794" t="inlineStr">
        <is>
          <t>IS-U</t>
        </is>
      </c>
      <c r="D3794" s="5" t="n">
        <v>690</v>
      </c>
      <c r="E3794" t="inlineStr">
        <is>
          <t>DIALOG</t>
        </is>
      </c>
      <c r="F3794">
        <f>IF(ISERROR(VLOOKUP(Transaktionen[[#This Row],[Transaktionen]],BTT[Verwendete Transaktion (Pflichtauswahl)],1,FALSE)),"nein","ja")</f>
        <v/>
      </c>
    </row>
    <row r="3795">
      <c r="A3795" t="inlineStr">
        <is>
          <t>ZIA11</t>
        </is>
      </c>
      <c r="B3795" t="inlineStr">
        <is>
          <t>Gesamtverbrauch Grosskunden</t>
        </is>
      </c>
      <c r="C3795" t="inlineStr">
        <is>
          <t>IS-U</t>
        </is>
      </c>
      <c r="D3795" s="5" t="n">
        <v>174</v>
      </c>
      <c r="E3795" t="inlineStr">
        <is>
          <t>DIALOG</t>
        </is>
      </c>
      <c r="F3795">
        <f>IF(ISERROR(VLOOKUP(Transaktionen[[#This Row],[Transaktionen]],BTT[Verwendete Transaktion (Pflichtauswahl)],1,FALSE)),"nein","ja")</f>
        <v/>
      </c>
    </row>
    <row r="3796">
      <c r="A3796" t="inlineStr">
        <is>
          <t>ZIA12</t>
        </is>
      </c>
      <c r="B3796" t="inlineStr">
        <is>
          <t>Auswertung der Anlagefakten für NSW</t>
        </is>
      </c>
      <c r="C3796" t="inlineStr">
        <is>
          <t>IS-U</t>
        </is>
      </c>
      <c r="D3796" s="5" t="n">
        <v>3</v>
      </c>
      <c r="E3796" t="inlineStr"/>
      <c r="F3796">
        <f>IF(ISERROR(VLOOKUP(Transaktionen[[#This Row],[Transaktionen]],BTT[Verwendete Transaktion (Pflichtauswahl)],1,FALSE)),"nein","ja")</f>
        <v/>
      </c>
      <c r="G3796" t="inlineStr">
        <is>
          <t>wurde 2023 nicht verwendet --&gt; Thomas prüft</t>
        </is>
      </c>
    </row>
    <row r="3797">
      <c r="A3797" t="inlineStr">
        <is>
          <t>ZIA13</t>
        </is>
      </c>
      <c r="B3797" t="inlineStr">
        <is>
          <t>Vertragskonten nach Anl.art/Tariftyp</t>
        </is>
      </c>
      <c r="C3797" t="inlineStr">
        <is>
          <t>IS-U</t>
        </is>
      </c>
      <c r="D3797" s="5" t="n">
        <v>18</v>
      </c>
      <c r="E3797" t="inlineStr">
        <is>
          <t>DIALOG</t>
        </is>
      </c>
      <c r="F3797">
        <f>IF(ISERROR(VLOOKUP(Transaktionen[[#This Row],[Transaktionen]],BTT[Verwendete Transaktion (Pflichtauswahl)],1,FALSE)),"nein","ja")</f>
        <v/>
      </c>
    </row>
    <row r="3798">
      <c r="A3798" t="inlineStr">
        <is>
          <t>ZIA14</t>
        </is>
      </c>
      <c r="B3798" t="inlineStr">
        <is>
          <t>Um-/Rückstellung von Turnus- auf SW-</t>
        </is>
      </c>
      <c r="C3798" t="inlineStr">
        <is>
          <t>IS-U</t>
        </is>
      </c>
      <c r="D3798" s="5" t="n">
        <v>20</v>
      </c>
      <c r="E3798" t="inlineStr">
        <is>
          <t>DIALOG</t>
        </is>
      </c>
      <c r="F3798">
        <f>IF(ISERROR(VLOOKUP(Transaktionen[[#This Row],[Transaktionen]],BTT[Verwendete Transaktion (Pflichtauswahl)],1,FALSE)),"nein","ja")</f>
        <v/>
      </c>
    </row>
    <row r="3799">
      <c r="A3799" t="inlineStr">
        <is>
          <t>ZIA15</t>
        </is>
      </c>
      <c r="B3799" t="inlineStr">
        <is>
          <t>Umstellung Auftragsablesung</t>
        </is>
      </c>
      <c r="C3799" t="inlineStr">
        <is>
          <t>IS-U</t>
        </is>
      </c>
      <c r="D3799" s="5" t="n">
        <v>27061</v>
      </c>
      <c r="E3799" t="inlineStr">
        <is>
          <t>DIALOG</t>
        </is>
      </c>
      <c r="F3799">
        <f>IF(ISERROR(VLOOKUP(Transaktionen[[#This Row],[Transaktionen]],BTT[Verwendete Transaktion (Pflichtauswahl)],1,FALSE)),"nein","ja")</f>
        <v/>
      </c>
    </row>
    <row r="3800">
      <c r="A3800" t="inlineStr">
        <is>
          <t>ZIA16</t>
        </is>
      </c>
      <c r="B3800" t="inlineStr">
        <is>
          <t>Auswertung Abrechnungsmengen PBA</t>
        </is>
      </c>
      <c r="C3800" t="inlineStr">
        <is>
          <t>IS-U</t>
        </is>
      </c>
      <c r="D3800" s="5" t="n">
        <v>17547</v>
      </c>
      <c r="E3800" t="inlineStr">
        <is>
          <t>DIALOG</t>
        </is>
      </c>
      <c r="F3800">
        <f>IF(ISERROR(VLOOKUP(Transaktionen[[#This Row],[Transaktionen]],BTT[Verwendete Transaktion (Pflichtauswahl)],1,FALSE)),"nein","ja")</f>
        <v/>
      </c>
    </row>
    <row r="3801">
      <c r="A3801" t="inlineStr">
        <is>
          <t>ZIA17</t>
        </is>
      </c>
      <c r="B3801" t="inlineStr">
        <is>
          <t>Auswertung NSW-Menegen bei G/N</t>
        </is>
      </c>
      <c r="C3801" t="inlineStr">
        <is>
          <t>IS-U</t>
        </is>
      </c>
      <c r="D3801" s="5" t="n">
        <v>27623</v>
      </c>
      <c r="E3801" t="inlineStr">
        <is>
          <t>DIALOG</t>
        </is>
      </c>
      <c r="F3801">
        <f>IF(ISERROR(VLOOKUP(Transaktionen[[#This Row],[Transaktionen]],BTT[Verwendete Transaktion (Pflichtauswahl)],1,FALSE)),"nein","ja")</f>
        <v/>
      </c>
    </row>
    <row r="3802">
      <c r="A3802" t="inlineStr">
        <is>
          <t>ZIA18</t>
        </is>
      </c>
      <c r="B3802" t="inlineStr">
        <is>
          <t>Ausbau der PWZ ohne Eichgültigkeit</t>
        </is>
      </c>
      <c r="C3802" t="inlineStr">
        <is>
          <t>IS-U</t>
        </is>
      </c>
      <c r="D3802" s="5" t="n">
        <v>2007</v>
      </c>
      <c r="E3802" t="inlineStr">
        <is>
          <t>DIALOG</t>
        </is>
      </c>
      <c r="F3802">
        <f>IF(ISERROR(VLOOKUP(Transaktionen[[#This Row],[Transaktionen]],BTT[Verwendete Transaktion (Pflichtauswahl)],1,FALSE)),"nein","ja")</f>
        <v/>
      </c>
    </row>
    <row r="3803">
      <c r="A3803" t="inlineStr">
        <is>
          <t>ZIA22</t>
        </is>
      </c>
      <c r="B3803" t="inlineStr">
        <is>
          <t>GEMFAKT bei KKA SIC KOL</t>
        </is>
      </c>
      <c r="C3803" t="inlineStr">
        <is>
          <t>IS-U</t>
        </is>
      </c>
      <c r="D3803" s="5" t="inlineStr"/>
      <c r="E3803" t="inlineStr"/>
      <c r="F3803">
        <f>IF(ISERROR(VLOOKUP(Transaktionen[[#This Row],[Transaktionen]],BTT[Verwendete Transaktion (Pflichtauswahl)],1,FALSE)),"nein","ja")</f>
        <v/>
      </c>
      <c r="G3803" t="inlineStr">
        <is>
          <t>wird nicht mehr benötigt</t>
        </is>
      </c>
    </row>
    <row r="3804">
      <c r="A3804" t="inlineStr">
        <is>
          <t>ZIA23</t>
        </is>
      </c>
      <c r="B3804" t="inlineStr">
        <is>
          <t>Auswertung Hochrechnungsbelege</t>
        </is>
      </c>
      <c r="C3804" t="inlineStr">
        <is>
          <t>IS-U</t>
        </is>
      </c>
      <c r="D3804" s="5" t="n">
        <v>1788</v>
      </c>
      <c r="E3804" t="inlineStr">
        <is>
          <t>DIALOG</t>
        </is>
      </c>
      <c r="F3804">
        <f>IF(ISERROR(VLOOKUP(Transaktionen[[#This Row],[Transaktionen]],BTT[Verwendete Transaktion (Pflichtauswahl)],1,FALSE)),"nein","ja")</f>
        <v/>
      </c>
    </row>
    <row r="3805">
      <c r="A3805" t="inlineStr">
        <is>
          <t>ZIA24</t>
        </is>
      </c>
      <c r="B3805" t="inlineStr">
        <is>
          <t>Ausbau der PWZ ohne Eichg. AE</t>
        </is>
      </c>
      <c r="C3805" t="inlineStr">
        <is>
          <t>IS-U</t>
        </is>
      </c>
      <c r="D3805" s="5" t="inlineStr"/>
      <c r="E3805" t="inlineStr"/>
      <c r="F3805">
        <f>IF(ISERROR(VLOOKUP(Transaktionen[[#This Row],[Transaktionen]],BTT[Verwendete Transaktion (Pflichtauswahl)],1,FALSE)),"nein","ja")</f>
        <v/>
      </c>
      <c r="G3805" t="inlineStr">
        <is>
          <t>wird nicht im Mandanten 100 benutzt</t>
        </is>
      </c>
    </row>
    <row r="3806">
      <c r="A3806" t="inlineStr">
        <is>
          <t>ZIA25</t>
        </is>
      </c>
      <c r="B3806" t="inlineStr">
        <is>
          <t>Faktura- und Stornobelege / COPA</t>
        </is>
      </c>
      <c r="C3806" t="inlineStr">
        <is>
          <t>IS-U</t>
        </is>
      </c>
      <c r="D3806" s="5" t="n">
        <v>4</v>
      </c>
      <c r="E3806" t="inlineStr">
        <is>
          <t>DIALOG</t>
        </is>
      </c>
      <c r="F3806">
        <f>IF(ISERROR(VLOOKUP(Transaktionen[[#This Row],[Transaktionen]],BTT[Verwendete Transaktion (Pflichtauswahl)],1,FALSE)),"nein","ja")</f>
        <v/>
      </c>
    </row>
    <row r="3807">
      <c r="A3807" t="inlineStr">
        <is>
          <t>ZIA28</t>
        </is>
      </c>
      <c r="B3807" t="inlineStr">
        <is>
          <t>Auswertung zu Ablesungen</t>
        </is>
      </c>
      <c r="C3807" t="inlineStr">
        <is>
          <t>IS-U</t>
        </is>
      </c>
      <c r="D3807" s="5" t="n">
        <v>927</v>
      </c>
      <c r="E3807" t="inlineStr">
        <is>
          <t>DIALOG</t>
        </is>
      </c>
      <c r="F3807">
        <f>IF(ISERROR(VLOOKUP(Transaktionen[[#This Row],[Transaktionen]],BTT[Verwendete Transaktion (Pflichtauswahl)],1,FALSE)),"nein","ja")</f>
        <v/>
      </c>
    </row>
    <row r="3808">
      <c r="A3808" t="inlineStr">
        <is>
          <t>ZIA29</t>
        </is>
      </c>
      <c r="B3808" t="inlineStr">
        <is>
          <t>Grundpreisauswertung-Zählerwanderung</t>
        </is>
      </c>
      <c r="C3808" t="inlineStr">
        <is>
          <t>IS-U</t>
        </is>
      </c>
      <c r="D3808" s="5" t="inlineStr"/>
      <c r="E3808" t="inlineStr"/>
      <c r="F3808">
        <f>IF(ISERROR(VLOOKUP(Transaktionen[[#This Row],[Transaktionen]],BTT[Verwendete Transaktion (Pflichtauswahl)],1,FALSE)),"nein","ja")</f>
        <v/>
      </c>
      <c r="G3808" t="inlineStr">
        <is>
          <t>wird nicht mehr benötigt</t>
        </is>
      </c>
    </row>
    <row r="3809">
      <c r="A3809" t="inlineStr">
        <is>
          <t>ZIA30</t>
        </is>
      </c>
      <c r="B3809" t="inlineStr">
        <is>
          <t>Query Z_ANL_TARIF</t>
        </is>
      </c>
      <c r="C3809" t="inlineStr">
        <is>
          <t>IS-U</t>
        </is>
      </c>
      <c r="D3809" s="5" t="n">
        <v>857</v>
      </c>
      <c r="E3809" t="inlineStr">
        <is>
          <t>DIALOG</t>
        </is>
      </c>
      <c r="F3809">
        <f>IF(ISERROR(VLOOKUP(Transaktionen[[#This Row],[Transaktionen]],BTT[Verwendete Transaktion (Pflichtauswahl)],1,FALSE)),"nein","ja")</f>
        <v/>
      </c>
    </row>
    <row r="3810">
      <c r="A3810" t="inlineStr">
        <is>
          <t>ZIA31</t>
        </is>
      </c>
      <c r="B3810" t="inlineStr">
        <is>
          <t>Faktura- und Stornobelege / COPA</t>
        </is>
      </c>
      <c r="C3810" t="inlineStr">
        <is>
          <t>IS-U</t>
        </is>
      </c>
      <c r="D3810" s="5" t="n">
        <v>556</v>
      </c>
      <c r="E3810" t="inlineStr">
        <is>
          <t>DIALOG</t>
        </is>
      </c>
      <c r="F3810">
        <f>IF(ISERROR(VLOOKUP(Transaktionen[[#This Row],[Transaktionen]],BTT[Verwendete Transaktion (Pflichtauswahl)],1,FALSE)),"nein","ja")</f>
        <v/>
      </c>
    </row>
    <row r="3811">
      <c r="A3811" t="inlineStr">
        <is>
          <t>ZIA33</t>
        </is>
      </c>
      <c r="B3811" t="inlineStr">
        <is>
          <t>Vertragskonto nach Tariftyp</t>
        </is>
      </c>
      <c r="C3811" t="inlineStr">
        <is>
          <t>IS-U</t>
        </is>
      </c>
      <c r="D3811" s="5" t="n">
        <v>516</v>
      </c>
      <c r="E3811" t="inlineStr">
        <is>
          <t>DIALOG</t>
        </is>
      </c>
      <c r="F3811">
        <f>IF(ISERROR(VLOOKUP(Transaktionen[[#This Row],[Transaktionen]],BTT[Verwendete Transaktion (Pflichtauswahl)],1,FALSE)),"nein","ja")</f>
        <v/>
      </c>
    </row>
    <row r="3812">
      <c r="A3812" t="inlineStr">
        <is>
          <t>ZIA34</t>
        </is>
      </c>
      <c r="B3812" t="inlineStr">
        <is>
          <t>Rechnungsauswertung (ERDK)</t>
        </is>
      </c>
      <c r="C3812" t="inlineStr">
        <is>
          <t>IS-U</t>
        </is>
      </c>
      <c r="D3812" s="5" t="n">
        <v>63620</v>
      </c>
      <c r="E3812" t="inlineStr">
        <is>
          <t>DIALOG</t>
        </is>
      </c>
      <c r="F3812">
        <f>IF(ISERROR(VLOOKUP(Transaktionen[[#This Row],[Transaktionen]],BTT[Verwendete Transaktion (Pflichtauswahl)],1,FALSE)),"nein","ja")</f>
        <v/>
      </c>
    </row>
    <row r="3813">
      <c r="A3813" t="inlineStr">
        <is>
          <t>ZIA35</t>
        </is>
      </c>
      <c r="B3813" t="inlineStr">
        <is>
          <t>elektronischer Rechnungsaustausch</t>
        </is>
      </c>
      <c r="C3813" t="inlineStr">
        <is>
          <t>IS-U</t>
        </is>
      </c>
      <c r="D3813" s="5" t="n">
        <v>107324</v>
      </c>
      <c r="E3813" t="inlineStr">
        <is>
          <t>DIALOG</t>
        </is>
      </c>
      <c r="F3813">
        <f>IF(ISERROR(VLOOKUP(Transaktionen[[#This Row],[Transaktionen]],BTT[Verwendete Transaktion (Pflichtauswahl)],1,FALSE)),"nein","ja")</f>
        <v/>
      </c>
    </row>
    <row r="3814">
      <c r="A3814" t="inlineStr">
        <is>
          <t>ZIA38</t>
        </is>
      </c>
      <c r="B3814" t="inlineStr">
        <is>
          <t>BIM-Zählerstände</t>
        </is>
      </c>
      <c r="C3814" t="inlineStr">
        <is>
          <t>IS-U</t>
        </is>
      </c>
      <c r="D3814" s="5" t="n">
        <v>12</v>
      </c>
      <c r="E3814" t="inlineStr"/>
      <c r="F3814">
        <f>IF(ISERROR(VLOOKUP(Transaktionen[[#This Row],[Transaktionen]],BTT[Verwendete Transaktion (Pflichtauswahl)],1,FALSE)),"nein","ja")</f>
        <v/>
      </c>
      <c r="G3814" t="inlineStr">
        <is>
          <t>wird nicht mehr benutzt</t>
        </is>
      </c>
    </row>
    <row r="3815">
      <c r="A3815" t="inlineStr">
        <is>
          <t>ZIA40</t>
        </is>
      </c>
      <c r="B3815" t="inlineStr">
        <is>
          <t>Auswertung von Abrechnungsbelegen</t>
        </is>
      </c>
      <c r="C3815" t="inlineStr">
        <is>
          <t>IS-U</t>
        </is>
      </c>
      <c r="D3815" s="5" t="n">
        <v>1381</v>
      </c>
      <c r="E3815" t="inlineStr">
        <is>
          <t>DIALOG</t>
        </is>
      </c>
      <c r="F3815">
        <f>IF(ISERROR(VLOOKUP(Transaktionen[[#This Row],[Transaktionen]],BTT[Verwendete Transaktion (Pflichtauswahl)],1,FALSE)),"nein","ja")</f>
        <v/>
      </c>
    </row>
    <row r="3816">
      <c r="A3816" t="inlineStr">
        <is>
          <t>ZIA41</t>
        </is>
      </c>
      <c r="B3816" t="inlineStr">
        <is>
          <t>Bewertung Fehler aus Hochrechnung</t>
        </is>
      </c>
      <c r="C3816" t="inlineStr">
        <is>
          <t>IS-U</t>
        </is>
      </c>
      <c r="D3816" s="5" t="n">
        <v>1516</v>
      </c>
      <c r="E3816" t="inlineStr">
        <is>
          <t>DIALOG</t>
        </is>
      </c>
      <c r="F3816">
        <f>IF(ISERROR(VLOOKUP(Transaktionen[[#This Row],[Transaktionen]],BTT[Verwendete Transaktion (Pflichtauswahl)],1,FALSE)),"nein","ja")</f>
        <v/>
      </c>
    </row>
    <row r="3817">
      <c r="A3817" t="inlineStr">
        <is>
          <t>ZIA42</t>
        </is>
      </c>
      <c r="B3817" t="inlineStr">
        <is>
          <t>Auswertung der Anlagefakten für NSW</t>
        </is>
      </c>
      <c r="C3817" t="inlineStr">
        <is>
          <t>IS-U</t>
        </is>
      </c>
      <c r="D3817" s="5" t="n">
        <v>445</v>
      </c>
      <c r="E3817" t="inlineStr">
        <is>
          <t>DIALOG</t>
        </is>
      </c>
      <c r="F3817">
        <f>IF(ISERROR(VLOOKUP(Transaktionen[[#This Row],[Transaktionen]],BTT[Verwendete Transaktion (Pflichtauswahl)],1,FALSE)),"nein","ja")</f>
        <v/>
      </c>
    </row>
    <row r="3818">
      <c r="A3818" t="inlineStr">
        <is>
          <t>ZIA43</t>
        </is>
      </c>
      <c r="B3818" t="inlineStr">
        <is>
          <t>ZOMA - Verbrauchsauswertung</t>
        </is>
      </c>
      <c r="C3818" t="inlineStr">
        <is>
          <t>IS-U</t>
        </is>
      </c>
      <c r="D3818" s="5" t="n">
        <v>731</v>
      </c>
      <c r="E3818" t="inlineStr"/>
      <c r="F3818">
        <f>IF(ISERROR(VLOOKUP(Transaktionen[[#This Row],[Transaktionen]],BTT[Verwendete Transaktion (Pflichtauswahl)],1,FALSE)),"nein","ja")</f>
        <v/>
      </c>
      <c r="G3818" t="inlineStr">
        <is>
          <t>wird nicht mehr benötigt</t>
        </is>
      </c>
    </row>
    <row r="3819">
      <c r="A3819" t="inlineStr">
        <is>
          <t>ZIA44</t>
        </is>
      </c>
      <c r="B3819" t="inlineStr">
        <is>
          <t>Kontenfindungsmerkmal Schönerlinde</t>
        </is>
      </c>
      <c r="C3819" t="inlineStr">
        <is>
          <t>IS-U</t>
        </is>
      </c>
      <c r="D3819" s="5" t="n">
        <v>330</v>
      </c>
      <c r="E3819" t="inlineStr">
        <is>
          <t>DIALOG</t>
        </is>
      </c>
      <c r="F3819">
        <f>IF(ISERROR(VLOOKUP(Transaktionen[[#This Row],[Transaktionen]],BTT[Verwendete Transaktion (Pflichtauswahl)],1,FALSE)),"nein","ja")</f>
        <v/>
      </c>
    </row>
    <row r="3820">
      <c r="A3820" t="inlineStr">
        <is>
          <t>ZIA45</t>
        </is>
      </c>
      <c r="B3820" t="inlineStr">
        <is>
          <t>Auswertung Abrechnungsbelege</t>
        </is>
      </c>
      <c r="C3820" t="inlineStr">
        <is>
          <t>IS-U</t>
        </is>
      </c>
      <c r="D3820" s="5" t="n">
        <v>218</v>
      </c>
      <c r="E3820" t="inlineStr">
        <is>
          <t>DIALOG</t>
        </is>
      </c>
      <c r="F3820">
        <f>IF(ISERROR(VLOOKUP(Transaktionen[[#This Row],[Transaktionen]],BTT[Verwendete Transaktion (Pflichtauswahl)],1,FALSE)),"nein","ja")</f>
        <v/>
      </c>
    </row>
    <row r="3821">
      <c r="A3821" t="inlineStr">
        <is>
          <t>ZIA46</t>
        </is>
      </c>
      <c r="B3821" t="inlineStr">
        <is>
          <t>Verbrauchsmengen pro Verbrauchstelle</t>
        </is>
      </c>
      <c r="C3821" t="inlineStr">
        <is>
          <t>IS-U</t>
        </is>
      </c>
      <c r="D3821" s="5" t="n">
        <v>84</v>
      </c>
      <c r="E3821" t="inlineStr">
        <is>
          <t>DIALOG</t>
        </is>
      </c>
      <c r="F3821">
        <f>IF(ISERROR(VLOOKUP(Transaktionen[[#This Row],[Transaktionen]],BTT[Verwendete Transaktion (Pflichtauswahl)],1,FALSE)),"nein","ja")</f>
        <v/>
      </c>
      <c r="G3821" t="inlineStr">
        <is>
          <t>wird nicht mehr benötigt</t>
        </is>
      </c>
    </row>
    <row r="3822">
      <c r="A3822" t="inlineStr">
        <is>
          <t>ZIA47</t>
        </is>
      </c>
      <c r="B3822" t="inlineStr">
        <is>
          <t>Query  Z_ABR_SPERRBEL</t>
        </is>
      </c>
      <c r="C3822" t="inlineStr">
        <is>
          <t>IS-U</t>
        </is>
      </c>
      <c r="D3822" s="5" t="n">
        <v>3</v>
      </c>
      <c r="E3822" t="inlineStr">
        <is>
          <t>DIALOG</t>
        </is>
      </c>
      <c r="F3822">
        <f>IF(ISERROR(VLOOKUP(Transaktionen[[#This Row],[Transaktionen]],BTT[Verwendete Transaktion (Pflichtauswahl)],1,FALSE)),"nein","ja")</f>
        <v/>
      </c>
    </row>
    <row r="3823">
      <c r="A3823" t="inlineStr">
        <is>
          <t>ZIA48</t>
        </is>
      </c>
      <c r="B3823" t="inlineStr">
        <is>
          <t>Tariftyp BA04 ohne PWZ</t>
        </is>
      </c>
      <c r="C3823" t="inlineStr">
        <is>
          <t>IS-U</t>
        </is>
      </c>
      <c r="D3823" s="5" t="n">
        <v>245</v>
      </c>
      <c r="E3823" t="inlineStr">
        <is>
          <t>DIALOG</t>
        </is>
      </c>
      <c r="F3823">
        <f>IF(ISERROR(VLOOKUP(Transaktionen[[#This Row],[Transaktionen]],BTT[Verwendete Transaktion (Pflichtauswahl)],1,FALSE)),"nein","ja")</f>
        <v/>
      </c>
    </row>
    <row r="3824">
      <c r="A3824" t="inlineStr">
        <is>
          <t>ZIA49</t>
        </is>
      </c>
      <c r="B3824" t="inlineStr">
        <is>
          <t>Pflege Tarifart auf Geräteebene</t>
        </is>
      </c>
      <c r="C3824" t="inlineStr">
        <is>
          <t>IS-U</t>
        </is>
      </c>
      <c r="D3824" s="5" t="n">
        <v>12</v>
      </c>
      <c r="E3824" t="inlineStr">
        <is>
          <t>DIALOG</t>
        </is>
      </c>
      <c r="F3824">
        <f>IF(ISERROR(VLOOKUP(Transaktionen[[#This Row],[Transaktionen]],BTT[Verwendete Transaktion (Pflichtauswahl)],1,FALSE)),"nein","ja")</f>
        <v/>
      </c>
    </row>
    <row r="3825">
      <c r="A3825" t="inlineStr">
        <is>
          <t>ZIA50</t>
        </is>
      </c>
      <c r="B3825" t="inlineStr">
        <is>
          <t>Anlegen Fakten für Funkablesung</t>
        </is>
      </c>
      <c r="C3825" t="inlineStr">
        <is>
          <t>IS-U</t>
        </is>
      </c>
      <c r="D3825" s="5" t="n">
        <v>6</v>
      </c>
      <c r="E3825" t="inlineStr">
        <is>
          <t>DIALOG</t>
        </is>
      </c>
      <c r="F3825">
        <f>IF(ISERROR(VLOOKUP(Transaktionen[[#This Row],[Transaktionen]],BTT[Verwendete Transaktion (Pflichtauswahl)],1,FALSE)),"nein","ja")</f>
        <v/>
      </c>
    </row>
    <row r="3826">
      <c r="A3826" t="inlineStr">
        <is>
          <t>ZIA54</t>
        </is>
      </c>
      <c r="B3826" t="inlineStr">
        <is>
          <t>Md.170/Mengen, Beträge, Grundgeb.</t>
        </is>
      </c>
      <c r="C3826" t="inlineStr">
        <is>
          <t>IS-U</t>
        </is>
      </c>
      <c r="D3826" s="5" t="inlineStr"/>
      <c r="E3826" t="inlineStr"/>
      <c r="F3826">
        <f>IF(ISERROR(VLOOKUP(Transaktionen[[#This Row],[Transaktionen]],BTT[Verwendete Transaktion (Pflichtauswahl)],1,FALSE)),"nein","ja")</f>
        <v/>
      </c>
      <c r="G3826" t="inlineStr">
        <is>
          <t>wird nicht im Mandanten 100 benutzt</t>
        </is>
      </c>
    </row>
    <row r="3827">
      <c r="A3827" t="inlineStr">
        <is>
          <t>ZIA55</t>
        </is>
      </c>
      <c r="B3827" t="inlineStr">
        <is>
          <t>BIM - Datenübergabe</t>
        </is>
      </c>
      <c r="C3827" t="inlineStr">
        <is>
          <t>IS-U</t>
        </is>
      </c>
      <c r="D3827" s="5" t="n">
        <v>5</v>
      </c>
      <c r="E3827" t="inlineStr">
        <is>
          <t>DIALOG</t>
        </is>
      </c>
      <c r="F3827">
        <f>IF(ISERROR(VLOOKUP(Transaktionen[[#This Row],[Transaktionen]],BTT[Verwendete Transaktion (Pflichtauswahl)],1,FALSE)),"nein","ja")</f>
        <v/>
      </c>
      <c r="G3827" t="inlineStr">
        <is>
          <t>wird nicht mehr benutzt</t>
        </is>
      </c>
    </row>
    <row r="3828">
      <c r="A3828" t="inlineStr">
        <is>
          <t>ZIA56</t>
        </is>
      </c>
      <c r="B3828" t="inlineStr">
        <is>
          <t>Hochrechnung aufgr. v. Periodenverbr</t>
        </is>
      </c>
      <c r="C3828" t="inlineStr">
        <is>
          <t>IS-U</t>
        </is>
      </c>
      <c r="D3828" s="5" t="n">
        <v>10</v>
      </c>
      <c r="E3828" t="inlineStr">
        <is>
          <t>DIALOG</t>
        </is>
      </c>
      <c r="F3828">
        <f>IF(ISERROR(VLOOKUP(Transaktionen[[#This Row],[Transaktionen]],BTT[Verwendete Transaktion (Pflichtauswahl)],1,FALSE)),"nein","ja")</f>
        <v/>
      </c>
    </row>
    <row r="3829">
      <c r="A3829" t="inlineStr">
        <is>
          <t>ZIA57</t>
        </is>
      </c>
      <c r="B3829" t="inlineStr">
        <is>
          <t>Anschreiben Ablauf Eichgült. PWZ</t>
        </is>
      </c>
      <c r="C3829" t="inlineStr">
        <is>
          <t>IS-U</t>
        </is>
      </c>
      <c r="D3829" s="5" t="n">
        <v>157</v>
      </c>
      <c r="E3829" t="inlineStr">
        <is>
          <t>DIALOG</t>
        </is>
      </c>
      <c r="F3829">
        <f>IF(ISERROR(VLOOKUP(Transaktionen[[#This Row],[Transaktionen]],BTT[Verwendete Transaktion (Pflichtauswahl)],1,FALSE)),"nein","ja")</f>
        <v/>
      </c>
    </row>
    <row r="3830">
      <c r="A3830" t="inlineStr">
        <is>
          <t>ZIA58</t>
        </is>
      </c>
      <c r="B3830" t="inlineStr">
        <is>
          <t>Umstellung Ableseeinheit</t>
        </is>
      </c>
      <c r="C3830" t="inlineStr">
        <is>
          <t>IS-U</t>
        </is>
      </c>
      <c r="D3830" s="5" t="n">
        <v>129</v>
      </c>
      <c r="E3830" t="inlineStr">
        <is>
          <t>DIALOG</t>
        </is>
      </c>
      <c r="F3830">
        <f>IF(ISERROR(VLOOKUP(Transaktionen[[#This Row],[Transaktionen]],BTT[Verwendete Transaktion (Pflichtauswahl)],1,FALSE)),"nein","ja")</f>
        <v/>
      </c>
    </row>
    <row r="3831">
      <c r="A3831" t="inlineStr">
        <is>
          <t>ZIA59</t>
        </is>
      </c>
      <c r="B3831" t="inlineStr">
        <is>
          <t>Query Z_ABR-GP_VK</t>
        </is>
      </c>
      <c r="C3831" t="inlineStr">
        <is>
          <t>IS-U</t>
        </is>
      </c>
      <c r="D3831" s="5" t="n">
        <v>149</v>
      </c>
      <c r="E3831" t="inlineStr">
        <is>
          <t>DIALOG</t>
        </is>
      </c>
      <c r="F3831">
        <f>IF(ISERROR(VLOOKUP(Transaktionen[[#This Row],[Transaktionen]],BTT[Verwendete Transaktion (Pflichtauswahl)],1,FALSE)),"nein","ja")</f>
        <v/>
      </c>
    </row>
    <row r="3832">
      <c r="A3832" t="inlineStr">
        <is>
          <t>ZIA60</t>
        </is>
      </c>
      <c r="B3832" t="inlineStr">
        <is>
          <t>ZIA, Umstellung Tariftyp</t>
        </is>
      </c>
      <c r="C3832" t="inlineStr">
        <is>
          <t>IS-U</t>
        </is>
      </c>
      <c r="D3832" s="5" t="n">
        <v>24</v>
      </c>
      <c r="E3832" t="inlineStr">
        <is>
          <t>DIALOG</t>
        </is>
      </c>
      <c r="F3832">
        <f>IF(ISERROR(VLOOKUP(Transaktionen[[#This Row],[Transaktionen]],BTT[Verwendete Transaktion (Pflichtauswahl)],1,FALSE)),"nein","ja")</f>
        <v/>
      </c>
    </row>
    <row r="3833">
      <c r="A3833" t="inlineStr">
        <is>
          <t>ZIA62</t>
        </is>
      </c>
      <c r="B3833" t="inlineStr">
        <is>
          <t>ISU: Auswertung zu Rechnungsinhalten</t>
        </is>
      </c>
      <c r="C3833" t="inlineStr">
        <is>
          <t>IS-U</t>
        </is>
      </c>
      <c r="D3833" s="5" t="n">
        <v>2175</v>
      </c>
      <c r="E3833" t="inlineStr">
        <is>
          <t>DIALOG</t>
        </is>
      </c>
      <c r="F3833">
        <f>IF(ISERROR(VLOOKUP(Transaktionen[[#This Row],[Transaktionen]],BTT[Verwendete Transaktion (Pflichtauswahl)],1,FALSE)),"nein","ja")</f>
        <v/>
      </c>
    </row>
    <row r="3834">
      <c r="A3834" t="inlineStr">
        <is>
          <t>ZIA63</t>
        </is>
      </c>
      <c r="B3834" t="inlineStr">
        <is>
          <t>Korr. des tatsächlichen Ablesedatums</t>
        </is>
      </c>
      <c r="C3834" t="inlineStr">
        <is>
          <t>IS-U</t>
        </is>
      </c>
      <c r="D3834" s="5" t="n">
        <v>1446</v>
      </c>
      <c r="E3834" t="inlineStr">
        <is>
          <t>DIALOG</t>
        </is>
      </c>
      <c r="F3834">
        <f>IF(ISERROR(VLOOKUP(Transaktionen[[#This Row],[Transaktionen]],BTT[Verwendete Transaktion (Pflichtauswahl)],1,FALSE)),"nein","ja")</f>
        <v/>
      </c>
    </row>
    <row r="3835">
      <c r="A3835" t="inlineStr">
        <is>
          <t>ZIA64</t>
        </is>
      </c>
      <c r="B3835" t="inlineStr">
        <is>
          <t>H2PRO - VK-ändern - Dateiupload</t>
        </is>
      </c>
      <c r="C3835" t="inlineStr">
        <is>
          <t>IS-U</t>
        </is>
      </c>
      <c r="D3835" s="5" t="n">
        <v>69</v>
      </c>
      <c r="E3835" t="inlineStr">
        <is>
          <t>DIALOG</t>
        </is>
      </c>
      <c r="F3835">
        <f>IF(ISERROR(VLOOKUP(Transaktionen[[#This Row],[Transaktionen]],BTT[Verwendete Transaktion (Pflichtauswahl)],1,FALSE)),"nein","ja")</f>
        <v/>
      </c>
    </row>
    <row r="3836">
      <c r="A3836" t="inlineStr">
        <is>
          <t>ZIA65</t>
        </is>
      </c>
      <c r="B3836" t="inlineStr">
        <is>
          <t>Steuerung Abrechnung abbrechen</t>
        </is>
      </c>
      <c r="C3836" t="inlineStr">
        <is>
          <t>IS-U</t>
        </is>
      </c>
      <c r="D3836" s="5" t="n">
        <v>228</v>
      </c>
      <c r="E3836" t="inlineStr">
        <is>
          <t>DIALOG</t>
        </is>
      </c>
      <c r="F3836">
        <f>IF(ISERROR(VLOOKUP(Transaktionen[[#This Row],[Transaktionen]],BTT[Verwendete Transaktion (Pflichtauswahl)],1,FALSE)),"nein","ja")</f>
        <v/>
      </c>
      <c r="G3836" t="inlineStr">
        <is>
          <t>Transaktion entstanden aufgrund der Umstellung auf Gebühren</t>
        </is>
      </c>
    </row>
    <row r="3837">
      <c r="A3837" t="inlineStr">
        <is>
          <t>ZIA66</t>
        </is>
      </c>
      <c r="B3837" t="inlineStr">
        <is>
          <t>Query: Z_ABR_NSW_FL</t>
        </is>
      </c>
      <c r="C3837" t="inlineStr">
        <is>
          <t>IS-U</t>
        </is>
      </c>
      <c r="D3837" s="5" t="n">
        <v>43</v>
      </c>
      <c r="E3837" t="inlineStr">
        <is>
          <t>DIALOG</t>
        </is>
      </c>
      <c r="F3837">
        <f>IF(ISERROR(VLOOKUP(Transaktionen[[#This Row],[Transaktionen]],BTT[Verwendete Transaktion (Pflichtauswahl)],1,FALSE)),"nein","ja")</f>
        <v/>
      </c>
    </row>
    <row r="3838">
      <c r="A3838" t="inlineStr">
        <is>
          <t>ZIA67</t>
        </is>
      </c>
      <c r="B3838" t="inlineStr">
        <is>
          <t>Begrschreib und Absplan anlegen</t>
        </is>
      </c>
      <c r="C3838" t="inlineStr">
        <is>
          <t>IS-U</t>
        </is>
      </c>
      <c r="D3838" s="5" t="n">
        <v>73098</v>
      </c>
      <c r="E3838" t="inlineStr">
        <is>
          <t>DIALOG</t>
        </is>
      </c>
      <c r="F3838">
        <f>IF(ISERROR(VLOOKUP(Transaktionen[[#This Row],[Transaktionen]],BTT[Verwendete Transaktion (Pflichtauswahl)],1,FALSE)),"nein","ja")</f>
        <v/>
      </c>
      <c r="G3838" t="inlineStr">
        <is>
          <t>wird nicht mehr benötigt</t>
        </is>
      </c>
    </row>
    <row r="3839">
      <c r="A3839" t="inlineStr">
        <is>
          <t>ZIG01</t>
        </is>
      </c>
      <c r="B3839" t="inlineStr">
        <is>
          <t>Bereinigungsprogramm: Geräte aus der</t>
        </is>
      </c>
      <c r="C3839" t="inlineStr">
        <is>
          <t>IS-U</t>
        </is>
      </c>
      <c r="D3839" s="5" t="n">
        <v>30064</v>
      </c>
      <c r="E3839" t="inlineStr">
        <is>
          <t>DIALOG</t>
        </is>
      </c>
      <c r="F3839">
        <f>IF(ISERROR(VLOOKUP(Transaktionen[[#This Row],[Transaktionen]],BTT[Verwendete Transaktion (Pflichtauswahl)],1,FALSE)),"nein","ja")</f>
        <v/>
      </c>
    </row>
    <row r="3840">
      <c r="A3840" t="inlineStr">
        <is>
          <t>ZIG02</t>
        </is>
      </c>
      <c r="B3840" t="inlineStr">
        <is>
          <t>ISU: Geräteverwaltung - Turnuswechse</t>
        </is>
      </c>
      <c r="C3840" t="inlineStr">
        <is>
          <t>IS-U</t>
        </is>
      </c>
      <c r="D3840" s="5" t="n">
        <v>22</v>
      </c>
      <c r="E3840" t="inlineStr">
        <is>
          <t>DIALOG</t>
        </is>
      </c>
      <c r="F3840">
        <f>IF(ISERROR(VLOOKUP(Transaktionen[[#This Row],[Transaktionen]],BTT[Verwendete Transaktion (Pflichtauswahl)],1,FALSE)),"nein","ja")</f>
        <v/>
      </c>
    </row>
    <row r="3841">
      <c r="A3841" t="inlineStr">
        <is>
          <t>ZIG03</t>
        </is>
      </c>
      <c r="B3841" t="inlineStr">
        <is>
          <t>ISU: Geräteverwaltung - Migration -</t>
        </is>
      </c>
      <c r="C3841" t="inlineStr">
        <is>
          <t>IS-U</t>
        </is>
      </c>
      <c r="D3841" s="5" t="n">
        <v>3619</v>
      </c>
      <c r="E3841" t="inlineStr">
        <is>
          <t>DIALOG</t>
        </is>
      </c>
      <c r="F3841">
        <f>IF(ISERROR(VLOOKUP(Transaktionen[[#This Row],[Transaktionen]],BTT[Verwendete Transaktion (Pflichtauswahl)],1,FALSE)),"nein","ja")</f>
        <v/>
      </c>
    </row>
    <row r="3842">
      <c r="A3842" t="inlineStr">
        <is>
          <t>ZIG04</t>
        </is>
      </c>
      <c r="B3842" t="inlineStr">
        <is>
          <t>Temporäres Programm: test Abruf Fb I</t>
        </is>
      </c>
      <c r="C3842" t="inlineStr">
        <is>
          <t>IS-U</t>
        </is>
      </c>
      <c r="D3842" s="5" t="n">
        <v>4</v>
      </c>
      <c r="E3842" t="inlineStr">
        <is>
          <t>DIALOG</t>
        </is>
      </c>
      <c r="F3842">
        <f>IF(ISERROR(VLOOKUP(Transaktionen[[#This Row],[Transaktionen]],BTT[Verwendete Transaktion (Pflichtauswahl)],1,FALSE)),"nein","ja")</f>
        <v/>
      </c>
    </row>
    <row r="3843">
      <c r="A3843" t="inlineStr">
        <is>
          <t>ZIG05</t>
        </is>
      </c>
      <c r="B3843" t="inlineStr">
        <is>
          <t>ISU: Geräteverwaltung - Download der</t>
        </is>
      </c>
      <c r="C3843" t="inlineStr">
        <is>
          <t>IS-U</t>
        </is>
      </c>
      <c r="D3843" s="5" t="n">
        <v>458</v>
      </c>
      <c r="E3843" t="inlineStr">
        <is>
          <t>DIALOG</t>
        </is>
      </c>
      <c r="F3843">
        <f>IF(ISERROR(VLOOKUP(Transaktionen[[#This Row],[Transaktionen]],BTT[Verwendete Transaktion (Pflichtauswahl)],1,FALSE)),"nein","ja")</f>
        <v/>
      </c>
    </row>
    <row r="3844">
      <c r="A3844" t="inlineStr">
        <is>
          <t>ZIG06</t>
        </is>
      </c>
      <c r="B3844" t="inlineStr">
        <is>
          <t>ISU: Geräteverwaltung - Upload Ables</t>
        </is>
      </c>
      <c r="C3844" t="inlineStr">
        <is>
          <t>IS-U</t>
        </is>
      </c>
      <c r="D3844" s="5" t="n">
        <v>18</v>
      </c>
      <c r="E3844" t="inlineStr">
        <is>
          <t>DIALOG</t>
        </is>
      </c>
      <c r="F3844">
        <f>IF(ISERROR(VLOOKUP(Transaktionen[[#This Row],[Transaktionen]],BTT[Verwendete Transaktion (Pflichtauswahl)],1,FALSE)),"nein","ja")</f>
        <v/>
      </c>
    </row>
    <row r="3845">
      <c r="A3845" t="inlineStr">
        <is>
          <t>ZIG07</t>
        </is>
      </c>
      <c r="B3845" t="inlineStr">
        <is>
          <t>ZIS_GERAETEWECHSEL</t>
        </is>
      </c>
      <c r="C3845" t="inlineStr">
        <is>
          <t>IS-U</t>
        </is>
      </c>
      <c r="D3845" s="5" t="n">
        <v>4</v>
      </c>
      <c r="E3845" t="inlineStr">
        <is>
          <t>DIALOG</t>
        </is>
      </c>
      <c r="F3845">
        <f>IF(ISERROR(VLOOKUP(Transaktionen[[#This Row],[Transaktionen]],BTT[Verwendete Transaktion (Pflichtauswahl)],1,FALSE)),"nein","ja")</f>
        <v/>
      </c>
    </row>
    <row r="3846">
      <c r="A3846" t="inlineStr">
        <is>
          <t>ZIG08</t>
        </is>
      </c>
      <c r="B3846" t="inlineStr">
        <is>
          <t>Zählerwechsel anzeigen</t>
        </is>
      </c>
      <c r="C3846" t="inlineStr">
        <is>
          <t>IS-U</t>
        </is>
      </c>
      <c r="D3846" s="5" t="n">
        <v>6871</v>
      </c>
      <c r="E3846" t="inlineStr">
        <is>
          <t>DIALOG</t>
        </is>
      </c>
      <c r="F3846">
        <f>IF(ISERROR(VLOOKUP(Transaktionen[[#This Row],[Transaktionen]],BTT[Verwendete Transaktion (Pflichtauswahl)],1,FALSE)),"nein","ja")</f>
        <v/>
      </c>
    </row>
    <row r="3847">
      <c r="A3847" t="inlineStr">
        <is>
          <t>ZIG09</t>
        </is>
      </c>
      <c r="B3847" t="inlineStr">
        <is>
          <t>BI-EG36; Technicher Ausbau Gerät</t>
        </is>
      </c>
      <c r="C3847" t="inlineStr">
        <is>
          <t>IS-U</t>
        </is>
      </c>
      <c r="D3847" s="5" t="inlineStr"/>
      <c r="E3847" t="inlineStr"/>
      <c r="F3847">
        <f>IF(ISERROR(VLOOKUP(Transaktionen[[#This Row],[Transaktionen]],BTT[Verwendete Transaktion (Pflichtauswahl)],1,FALSE)),"nein","ja")</f>
        <v/>
      </c>
      <c r="G3847" t="inlineStr">
        <is>
          <t>in neuester Auswertung von Steffen nicht mehr vorhanden</t>
        </is>
      </c>
    </row>
    <row r="3848">
      <c r="A3848" t="inlineStr">
        <is>
          <t>ZIG10</t>
        </is>
      </c>
      <c r="B3848" t="inlineStr">
        <is>
          <t>IG: Gerätedaten-Anlage-Vertragskonto</t>
        </is>
      </c>
      <c r="C3848" t="inlineStr">
        <is>
          <t>IS-U</t>
        </is>
      </c>
      <c r="D3848" s="5" t="n">
        <v>370</v>
      </c>
      <c r="E3848" t="inlineStr">
        <is>
          <t>DIALOG</t>
        </is>
      </c>
      <c r="F3848">
        <f>IF(ISERROR(VLOOKUP(Transaktionen[[#This Row],[Transaktionen]],BTT[Verwendete Transaktion (Pflichtauswahl)],1,FALSE)),"nein","ja")</f>
        <v/>
      </c>
    </row>
    <row r="3849">
      <c r="A3849" t="inlineStr">
        <is>
          <t>ZIG11</t>
        </is>
      </c>
      <c r="B3849" t="inlineStr">
        <is>
          <t>IG: Unplausible Z-Stände in Stufen</t>
        </is>
      </c>
      <c r="C3849" t="inlineStr">
        <is>
          <t>IS-U</t>
        </is>
      </c>
      <c r="D3849" s="5" t="n">
        <v>174</v>
      </c>
      <c r="E3849" t="inlineStr">
        <is>
          <t>DIALOG</t>
        </is>
      </c>
      <c r="F3849">
        <f>IF(ISERROR(VLOOKUP(Transaktionen[[#This Row],[Transaktionen]],BTT[Verwendete Transaktion (Pflichtauswahl)],1,FALSE)),"nein","ja")</f>
        <v/>
      </c>
    </row>
    <row r="3850">
      <c r="A3850" t="inlineStr">
        <is>
          <t>ZIG12</t>
        </is>
      </c>
      <c r="B3850" t="inlineStr">
        <is>
          <t>IG: Neue Serialnummer anlegen (IQ04)</t>
        </is>
      </c>
      <c r="C3850" t="inlineStr">
        <is>
          <t>IS-U</t>
        </is>
      </c>
      <c r="D3850" s="5" t="n">
        <v>2391</v>
      </c>
      <c r="E3850" t="inlineStr">
        <is>
          <t>DIALOG</t>
        </is>
      </c>
      <c r="F3850">
        <f>IF(ISERROR(VLOOKUP(Transaktionen[[#This Row],[Transaktionen]],BTT[Verwendete Transaktion (Pflichtauswahl)],1,FALSE)),"nein","ja")</f>
        <v/>
      </c>
    </row>
    <row r="3851">
      <c r="A3851" t="inlineStr">
        <is>
          <t>ZIG13</t>
        </is>
      </c>
      <c r="B3851" t="inlineStr">
        <is>
          <t>IG: Eintragen 'Nächster Gerätetyp'</t>
        </is>
      </c>
      <c r="C3851" t="inlineStr">
        <is>
          <t>IS-U</t>
        </is>
      </c>
      <c r="D3851" s="5" t="n">
        <v>760</v>
      </c>
      <c r="E3851" t="inlineStr">
        <is>
          <t>DIALOG</t>
        </is>
      </c>
      <c r="F3851">
        <f>IF(ISERROR(VLOOKUP(Transaktionen[[#This Row],[Transaktionen]],BTT[Verwendete Transaktion (Pflichtauswahl)],1,FALSE)),"nein","ja")</f>
        <v/>
      </c>
    </row>
    <row r="3852">
      <c r="A3852" t="inlineStr">
        <is>
          <t>ZIG14</t>
        </is>
      </c>
      <c r="B3852" t="inlineStr">
        <is>
          <t>IG: Mehrfach geschätzte Zählerstände</t>
        </is>
      </c>
      <c r="C3852" t="inlineStr">
        <is>
          <t>IS-U</t>
        </is>
      </c>
      <c r="D3852" s="5" t="n">
        <v>99</v>
      </c>
      <c r="E3852" t="inlineStr">
        <is>
          <t>DIALOG</t>
        </is>
      </c>
      <c r="F3852">
        <f>IF(ISERROR(VLOOKUP(Transaktionen[[#This Row],[Transaktionen]],BTT[Verwendete Transaktion (Pflichtauswahl)],1,FALSE)),"nein","ja")</f>
        <v/>
      </c>
    </row>
    <row r="3853">
      <c r="A3853" t="inlineStr">
        <is>
          <t>ZIG15</t>
        </is>
      </c>
      <c r="B3853" t="inlineStr">
        <is>
          <t>IG: Ändern Beglaubigungsnummer Gerät</t>
        </is>
      </c>
      <c r="C3853" t="inlineStr">
        <is>
          <t>IS-U</t>
        </is>
      </c>
      <c r="D3853" s="5" t="n">
        <v>220</v>
      </c>
      <c r="E3853" t="inlineStr">
        <is>
          <t>DIALOG</t>
        </is>
      </c>
      <c r="F3853">
        <f>IF(ISERROR(VLOOKUP(Transaktionen[[#This Row],[Transaktionen]],BTT[Verwendete Transaktion (Pflichtauswahl)],1,FALSE)),"nein","ja")</f>
        <v/>
      </c>
    </row>
    <row r="3854">
      <c r="A3854" t="inlineStr">
        <is>
          <t>ZIG16</t>
        </is>
      </c>
      <c r="B3854" t="inlineStr">
        <is>
          <t>IG: Abl.arten zu Z.standerfasssung</t>
        </is>
      </c>
      <c r="C3854" t="inlineStr">
        <is>
          <t>IS-U</t>
        </is>
      </c>
      <c r="D3854" s="5" t="n">
        <v>2</v>
      </c>
      <c r="E3854" t="inlineStr"/>
      <c r="F3854">
        <f>IF(ISERROR(VLOOKUP(Transaktionen[[#This Row],[Transaktionen]],BTT[Verwendete Transaktion (Pflichtauswahl)],1,FALSE)),"nein","ja")</f>
        <v/>
      </c>
    </row>
    <row r="3855">
      <c r="A3855" t="inlineStr">
        <is>
          <t>ZIK01</t>
        </is>
      </c>
      <c r="B3855" t="inlineStr">
        <is>
          <t>Stichtagsbezogene Off.-Posten-Liste</t>
        </is>
      </c>
      <c r="C3855" t="inlineStr">
        <is>
          <t>IS-U</t>
        </is>
      </c>
      <c r="D3855" s="5" t="n">
        <v>2111</v>
      </c>
      <c r="E3855" t="inlineStr">
        <is>
          <t>DIALOG</t>
        </is>
      </c>
      <c r="F3855">
        <f>IF(ISERROR(VLOOKUP(Transaktionen[[#This Row],[Transaktionen]],BTT[Verwendete Transaktion (Pflichtauswahl)],1,FALSE)),"nein","ja")</f>
        <v/>
      </c>
    </row>
    <row r="3856">
      <c r="A3856" t="inlineStr">
        <is>
          <t>ZIK02</t>
        </is>
      </c>
      <c r="B3856" t="inlineStr">
        <is>
          <t>Aufstellung Ratenplan</t>
        </is>
      </c>
      <c r="C3856" t="inlineStr">
        <is>
          <t>IS-U</t>
        </is>
      </c>
      <c r="D3856" s="5" t="n">
        <v>199</v>
      </c>
      <c r="E3856" t="inlineStr">
        <is>
          <t>DIALOG</t>
        </is>
      </c>
      <c r="F3856">
        <f>IF(ISERROR(VLOOKUP(Transaktionen[[#This Row],[Transaktionen]],BTT[Verwendete Transaktion (Pflichtauswahl)],1,FALSE)),"nein","ja")</f>
        <v/>
      </c>
    </row>
    <row r="3857">
      <c r="A3857" t="inlineStr">
        <is>
          <t>ZIK03</t>
        </is>
      </c>
      <c r="B3857" t="inlineStr">
        <is>
          <t>Aufruf Report  ZISFKKOP13</t>
        </is>
      </c>
      <c r="C3857" t="inlineStr">
        <is>
          <t>IS-U</t>
        </is>
      </c>
      <c r="D3857" s="5" t="n">
        <v>472</v>
      </c>
      <c r="E3857" t="inlineStr">
        <is>
          <t>DIALOG</t>
        </is>
      </c>
      <c r="F3857">
        <f>IF(ISERROR(VLOOKUP(Transaktionen[[#This Row],[Transaktionen]],BTT[Verwendete Transaktion (Pflichtauswahl)],1,FALSE)),"nein","ja")</f>
        <v/>
      </c>
    </row>
    <row r="3858">
      <c r="A3858" t="inlineStr">
        <is>
          <t>ZIK04</t>
        </is>
      </c>
      <c r="B3858" t="inlineStr">
        <is>
          <t>Auswertung Ausbuchungsbelege</t>
        </is>
      </c>
      <c r="C3858" t="inlineStr">
        <is>
          <t>IS-U</t>
        </is>
      </c>
      <c r="D3858" s="5" t="n">
        <v>1783</v>
      </c>
      <c r="E3858" t="inlineStr">
        <is>
          <t>DIALOG</t>
        </is>
      </c>
      <c r="F3858">
        <f>IF(ISERROR(VLOOKUP(Transaktionen[[#This Row],[Transaktionen]],BTT[Verwendete Transaktion (Pflichtauswahl)],1,FALSE)),"nein","ja")</f>
        <v/>
      </c>
    </row>
    <row r="3859">
      <c r="A3859" t="inlineStr">
        <is>
          <t>ZIK05</t>
        </is>
      </c>
      <c r="B3859" t="inlineStr">
        <is>
          <t>Aufruf Report ZISVKSP01 Mahn-Zahlsp.</t>
        </is>
      </c>
      <c r="C3859" t="inlineStr">
        <is>
          <t>IS-U</t>
        </is>
      </c>
      <c r="D3859" s="5" t="n">
        <v>1163</v>
      </c>
      <c r="E3859" t="inlineStr">
        <is>
          <t>DIALOG</t>
        </is>
      </c>
      <c r="F3859">
        <f>IF(ISERROR(VLOOKUP(Transaktionen[[#This Row],[Transaktionen]],BTT[Verwendete Transaktion (Pflichtauswahl)],1,FALSE)),"nein","ja")</f>
        <v/>
      </c>
    </row>
    <row r="3860">
      <c r="A3860" t="inlineStr">
        <is>
          <t>ZIK06</t>
        </is>
      </c>
      <c r="B3860" t="inlineStr">
        <is>
          <t>Auflistung Ausgleichsbelege zu EWB</t>
        </is>
      </c>
      <c r="C3860" t="inlineStr">
        <is>
          <t>IS-U</t>
        </is>
      </c>
      <c r="D3860" s="5" t="n">
        <v>13766</v>
      </c>
      <c r="E3860" t="inlineStr">
        <is>
          <t>DIALOG</t>
        </is>
      </c>
      <c r="F3860">
        <f>IF(ISERROR(VLOOKUP(Transaktionen[[#This Row],[Transaktionen]],BTT[Verwendete Transaktion (Pflichtauswahl)],1,FALSE)),"nein","ja")</f>
        <v/>
      </c>
    </row>
    <row r="3861">
      <c r="A3861" t="inlineStr">
        <is>
          <t>ZIK07</t>
        </is>
      </c>
      <c r="B3861" t="inlineStr">
        <is>
          <t>Anzahl Vertragskonten der Großkunden</t>
        </is>
      </c>
      <c r="C3861" t="inlineStr">
        <is>
          <t>IS-U</t>
        </is>
      </c>
      <c r="D3861" s="5" t="n">
        <v>62</v>
      </c>
      <c r="E3861" t="inlineStr">
        <is>
          <t>DIALOG</t>
        </is>
      </c>
      <c r="F3861">
        <f>IF(ISERROR(VLOOKUP(Transaktionen[[#This Row],[Transaktionen]],BTT[Verwendete Transaktion (Pflichtauswahl)],1,FALSE)),"nein","ja")</f>
        <v/>
      </c>
    </row>
    <row r="3862">
      <c r="A3862" t="inlineStr">
        <is>
          <t>ZIK08</t>
        </is>
      </c>
      <c r="B3862" t="inlineStr">
        <is>
          <t>EWB und ZWF / Query_Z_IK_EWB_ZWFOP</t>
        </is>
      </c>
      <c r="C3862" t="inlineStr">
        <is>
          <t>IS-U</t>
        </is>
      </c>
      <c r="D3862" s="5" t="n">
        <v>143</v>
      </c>
      <c r="E3862" t="inlineStr">
        <is>
          <t>DIALOG</t>
        </is>
      </c>
      <c r="F3862">
        <f>IF(ISERROR(VLOOKUP(Transaktionen[[#This Row],[Transaktionen]],BTT[Verwendete Transaktion (Pflichtauswahl)],1,FALSE)),"nein","ja")</f>
        <v/>
      </c>
      <c r="G3862" t="inlineStr">
        <is>
          <t>wird nicht mehr benutzt</t>
        </is>
      </c>
    </row>
    <row r="3863">
      <c r="A3863" t="inlineStr">
        <is>
          <t>ZIK09</t>
        </is>
      </c>
      <c r="B3863" t="inlineStr">
        <is>
          <t>EWB und ZWF / Query_Z_IK_EWB_ZWFOP</t>
        </is>
      </c>
      <c r="C3863" t="inlineStr">
        <is>
          <t>IS-U</t>
        </is>
      </c>
      <c r="D3863" s="5" t="n">
        <v>2200</v>
      </c>
      <c r="E3863" t="inlineStr">
        <is>
          <t>DIALOG</t>
        </is>
      </c>
      <c r="F3863">
        <f>IF(ISERROR(VLOOKUP(Transaktionen[[#This Row],[Transaktionen]],BTT[Verwendete Transaktion (Pflichtauswahl)],1,FALSE)),"nein","ja")</f>
        <v/>
      </c>
    </row>
    <row r="3864">
      <c r="A3864" t="inlineStr">
        <is>
          <t>ZIK10</t>
        </is>
      </c>
      <c r="B3864" t="inlineStr">
        <is>
          <t>Query_Z_IK_RUECKL_01</t>
        </is>
      </c>
      <c r="C3864" t="inlineStr">
        <is>
          <t>IS-U</t>
        </is>
      </c>
      <c r="D3864" s="5" t="n">
        <v>3</v>
      </c>
      <c r="E3864" t="inlineStr">
        <is>
          <t>DIALOG</t>
        </is>
      </c>
      <c r="F3864">
        <f>IF(ISERROR(VLOOKUP(Transaktionen[[#This Row],[Transaktionen]],BTT[Verwendete Transaktion (Pflichtauswahl)],1,FALSE)),"nein","ja")</f>
        <v/>
      </c>
    </row>
    <row r="3865">
      <c r="A3865" t="inlineStr">
        <is>
          <t>ZIK11</t>
        </is>
      </c>
      <c r="B3865" t="inlineStr">
        <is>
          <t>Aufruf Report RFKPYL00_MASS</t>
        </is>
      </c>
      <c r="C3865" t="inlineStr">
        <is>
          <t>IS-U</t>
        </is>
      </c>
      <c r="D3865" s="5" t="n">
        <v>35276</v>
      </c>
      <c r="E3865" t="inlineStr">
        <is>
          <t>DIALOG</t>
        </is>
      </c>
      <c r="F3865">
        <f>IF(ISERROR(VLOOKUP(Transaktionen[[#This Row],[Transaktionen]],BTT[Verwendete Transaktion (Pflichtauswahl)],1,FALSE)),"nein","ja")</f>
        <v/>
      </c>
    </row>
    <row r="3866">
      <c r="A3866" t="inlineStr">
        <is>
          <t>ZIK12</t>
        </is>
      </c>
      <c r="B3866" t="inlineStr">
        <is>
          <t>Anzahl der Formulare in einer Spoole</t>
        </is>
      </c>
      <c r="C3866" t="inlineStr">
        <is>
          <t>IS-U</t>
        </is>
      </c>
      <c r="D3866" s="5" t="n">
        <v>125</v>
      </c>
      <c r="E3866" t="inlineStr">
        <is>
          <t>DIALOG</t>
        </is>
      </c>
      <c r="F3866">
        <f>IF(ISERROR(VLOOKUP(Transaktionen[[#This Row],[Transaktionen]],BTT[Verwendete Transaktion (Pflichtauswahl)],1,FALSE)),"nein","ja")</f>
        <v/>
      </c>
      <c r="G3866" t="inlineStr">
        <is>
          <t>wird nicht mehr benötigt</t>
        </is>
      </c>
    </row>
    <row r="3867">
      <c r="A3867" t="inlineStr">
        <is>
          <t>ZIK13</t>
        </is>
      </c>
      <c r="B3867" t="inlineStr">
        <is>
          <t>GP Massenpflege Versandart im VK</t>
        </is>
      </c>
      <c r="C3867" t="inlineStr">
        <is>
          <t>IS-U</t>
        </is>
      </c>
      <c r="D3867" s="5" t="n">
        <v>9679</v>
      </c>
      <c r="E3867" t="inlineStr">
        <is>
          <t>DIALOG</t>
        </is>
      </c>
      <c r="F3867">
        <f>IF(ISERROR(VLOOKUP(Transaktionen[[#This Row],[Transaktionen]],BTT[Verwendete Transaktion (Pflichtauswahl)],1,FALSE)),"nein","ja")</f>
        <v/>
      </c>
    </row>
    <row r="3868">
      <c r="A3868" t="inlineStr">
        <is>
          <t>ZIK14</t>
        </is>
      </c>
      <c r="B3868" t="inlineStr">
        <is>
          <t>Ändern Geschäftspartner Bankdaten</t>
        </is>
      </c>
      <c r="C3868" t="inlineStr">
        <is>
          <t>IS-U</t>
        </is>
      </c>
      <c r="D3868" s="5" t="n">
        <v>12</v>
      </c>
      <c r="E3868" t="inlineStr">
        <is>
          <t>DIALOG</t>
        </is>
      </c>
      <c r="F3868">
        <f>IF(ISERROR(VLOOKUP(Transaktionen[[#This Row],[Transaktionen]],BTT[Verwendete Transaktion (Pflichtauswahl)],1,FALSE)),"nein","ja")</f>
        <v/>
      </c>
    </row>
    <row r="3869">
      <c r="A3869" t="inlineStr">
        <is>
          <t>ZIK15</t>
        </is>
      </c>
      <c r="B3869" t="inlineStr">
        <is>
          <t>Anzahl Formulare in einer XML-Spool</t>
        </is>
      </c>
      <c r="C3869" t="inlineStr">
        <is>
          <t>IS-U</t>
        </is>
      </c>
      <c r="D3869" s="5" t="n">
        <v>603</v>
      </c>
      <c r="E3869" t="inlineStr">
        <is>
          <t>DIALOG</t>
        </is>
      </c>
      <c r="F3869">
        <f>IF(ISERROR(VLOOKUP(Transaktionen[[#This Row],[Transaktionen]],BTT[Verwendete Transaktion (Pflichtauswahl)],1,FALSE)),"nein","ja")</f>
        <v/>
      </c>
      <c r="G3869" t="inlineStr">
        <is>
          <t>wird nicht mehr benötigt</t>
        </is>
      </c>
    </row>
    <row r="3870">
      <c r="A3870" t="inlineStr">
        <is>
          <t>ZIK16</t>
        </is>
      </c>
      <c r="B3870" t="inlineStr">
        <is>
          <t>Prüfung Bankverbindungen im GPartner</t>
        </is>
      </c>
      <c r="C3870" t="inlineStr">
        <is>
          <t>IS-U</t>
        </is>
      </c>
      <c r="D3870" s="5" t="n">
        <v>2</v>
      </c>
      <c r="E3870" t="inlineStr">
        <is>
          <t>DIALOG</t>
        </is>
      </c>
      <c r="F3870">
        <f>IF(ISERROR(VLOOKUP(Transaktionen[[#This Row],[Transaktionen]],BTT[Verwendete Transaktion (Pflichtauswahl)],1,FALSE)),"nein","ja")</f>
        <v/>
      </c>
    </row>
    <row r="3871">
      <c r="A3871" t="inlineStr">
        <is>
          <t>ZIK17</t>
        </is>
      </c>
      <c r="B3871" t="inlineStr">
        <is>
          <t>Anzahl Ablesebriefe in XML-Spool</t>
        </is>
      </c>
      <c r="C3871" t="inlineStr">
        <is>
          <t>IS-U</t>
        </is>
      </c>
      <c r="D3871" s="5" t="n">
        <v>9996</v>
      </c>
      <c r="E3871" t="inlineStr">
        <is>
          <t>DIALOG</t>
        </is>
      </c>
      <c r="F3871">
        <f>IF(ISERROR(VLOOKUP(Transaktionen[[#This Row],[Transaktionen]],BTT[Verwendete Transaktion (Pflichtauswahl)],1,FALSE)),"nein","ja")</f>
        <v/>
      </c>
    </row>
    <row r="3872">
      <c r="A3872" t="inlineStr">
        <is>
          <t>ZIK18</t>
        </is>
      </c>
      <c r="B3872" t="inlineStr">
        <is>
          <t>Auswertung Akonto-Zahlungen</t>
        </is>
      </c>
      <c r="C3872" t="inlineStr">
        <is>
          <t>IS-U</t>
        </is>
      </c>
      <c r="D3872" s="5" t="n">
        <v>5497</v>
      </c>
      <c r="E3872" t="inlineStr">
        <is>
          <t>DIALOG</t>
        </is>
      </c>
      <c r="F3872">
        <f>IF(ISERROR(VLOOKUP(Transaktionen[[#This Row],[Transaktionen]],BTT[Verwendete Transaktion (Pflichtauswahl)],1,FALSE)),"nein","ja")</f>
        <v/>
      </c>
    </row>
    <row r="3873">
      <c r="A3873" t="inlineStr">
        <is>
          <t>ZIK19</t>
        </is>
      </c>
      <c r="B3873" t="inlineStr">
        <is>
          <t>IK: Auswertung Zahlungskonten für WB</t>
        </is>
      </c>
      <c r="C3873" t="inlineStr">
        <is>
          <t>IS-U</t>
        </is>
      </c>
      <c r="D3873" s="5" t="n">
        <v>239</v>
      </c>
      <c r="E3873" t="inlineStr">
        <is>
          <t>DIALOG</t>
        </is>
      </c>
      <c r="F3873">
        <f>IF(ISERROR(VLOOKUP(Transaktionen[[#This Row],[Transaktionen]],BTT[Verwendete Transaktion (Pflichtauswahl)],1,FALSE)),"nein","ja")</f>
        <v/>
      </c>
    </row>
    <row r="3874">
      <c r="A3874" t="inlineStr">
        <is>
          <t>ZIM01</t>
        </is>
      </c>
      <c r="B3874" t="inlineStr">
        <is>
          <t>Investitionsabwicklung</t>
        </is>
      </c>
      <c r="C3874" t="inlineStr">
        <is>
          <t>PS</t>
        </is>
      </c>
      <c r="D3874" s="5" t="n">
        <v>380751</v>
      </c>
      <c r="E3874" t="inlineStr">
        <is>
          <t>DIALOG</t>
        </is>
      </c>
      <c r="F3874">
        <f>IF(ISERROR(VLOOKUP(Transaktionen[[#This Row],[Transaktionen]],BTT[Verwendete Transaktion (Pflichtauswahl)],1,FALSE)),"nein","ja")</f>
        <v/>
      </c>
    </row>
    <row r="3875">
      <c r="A3875" t="inlineStr">
        <is>
          <t>ZIM02</t>
        </is>
      </c>
      <c r="B3875" t="inlineStr">
        <is>
          <t>Gegenüberstellung Ausgaben / Anlagen</t>
        </is>
      </c>
      <c r="C3875" t="inlineStr">
        <is>
          <t>FI</t>
        </is>
      </c>
      <c r="D3875" s="5" t="n">
        <v>108672</v>
      </c>
      <c r="E3875" t="inlineStr">
        <is>
          <t>DIALOG</t>
        </is>
      </c>
      <c r="F3875">
        <f>IF(ISERROR(VLOOKUP(Transaktionen[[#This Row],[Transaktionen]],BTT[Verwendete Transaktion (Pflichtauswahl)],1,FALSE)),"nein","ja")</f>
        <v/>
      </c>
    </row>
    <row r="3876">
      <c r="A3876" t="inlineStr">
        <is>
          <t>ZIM03</t>
        </is>
      </c>
      <c r="B3876" t="inlineStr">
        <is>
          <t>Liste - Anlage im Bau (ASS)</t>
        </is>
      </c>
      <c r="C3876" t="inlineStr">
        <is>
          <t>FI-AA</t>
        </is>
      </c>
      <c r="D3876" s="5" t="n">
        <v>19712</v>
      </c>
      <c r="E3876" t="inlineStr">
        <is>
          <t>DIALOG</t>
        </is>
      </c>
      <c r="F3876">
        <f>IF(ISERROR(VLOOKUP(Transaktionen[[#This Row],[Transaktionen]],BTT[Verwendete Transaktion (Pflichtauswahl)],1,FALSE)),"nein","ja")</f>
        <v/>
      </c>
    </row>
    <row r="3877">
      <c r="A3877" t="inlineStr">
        <is>
          <t>ZIM04</t>
        </is>
      </c>
      <c r="B3877" t="inlineStr">
        <is>
          <t>Anz. Tab.-Pflege Z9CO_AUFNR zu ZIM03</t>
        </is>
      </c>
      <c r="C3877" t="inlineStr">
        <is>
          <t>IM</t>
        </is>
      </c>
      <c r="D3877" s="5" t="n">
        <v>8</v>
      </c>
      <c r="E3877" t="inlineStr">
        <is>
          <t>DIALOG</t>
        </is>
      </c>
      <c r="F3877">
        <f>IF(ISERROR(VLOOKUP(Transaktionen[[#This Row],[Transaktionen]],BTT[Verwendete Transaktion (Pflichtauswahl)],1,FALSE)),"nein","ja")</f>
        <v/>
      </c>
    </row>
    <row r="3878">
      <c r="A3878" t="inlineStr">
        <is>
          <t>ZIM06</t>
        </is>
      </c>
      <c r="B3878" t="inlineStr">
        <is>
          <t>Auswertung Investitionsmaßnahmen</t>
        </is>
      </c>
      <c r="C3878" t="inlineStr">
        <is>
          <t>IM</t>
        </is>
      </c>
      <c r="D3878" s="5" t="n">
        <v>10381</v>
      </c>
      <c r="E3878" t="inlineStr">
        <is>
          <t>DIALOG</t>
        </is>
      </c>
      <c r="F3878">
        <f>IF(ISERROR(VLOOKUP(Transaktionen[[#This Row],[Transaktionen]],BTT[Verwendete Transaktion (Pflichtauswahl)],1,FALSE)),"nein","ja")</f>
        <v/>
      </c>
    </row>
    <row r="3879">
      <c r="A3879" t="inlineStr">
        <is>
          <t>ZIM07</t>
        </is>
      </c>
      <c r="B3879" t="inlineStr">
        <is>
          <t>Investitionsabwicklung</t>
        </is>
      </c>
      <c r="C3879" t="inlineStr">
        <is>
          <t>PS</t>
        </is>
      </c>
      <c r="D3879" s="5" t="n">
        <v>95866</v>
      </c>
      <c r="E3879" t="inlineStr">
        <is>
          <t>DIALOG</t>
        </is>
      </c>
      <c r="F3879">
        <f>IF(ISERROR(VLOOKUP(Transaktionen[[#This Row],[Transaktionen]],BTT[Verwendete Transaktion (Pflichtauswahl)],1,FALSE)),"nein","ja")</f>
        <v/>
      </c>
    </row>
    <row r="3880">
      <c r="A3880" t="inlineStr">
        <is>
          <t>ZIM10</t>
        </is>
      </c>
      <c r="B3880" t="inlineStr">
        <is>
          <t>Investitionsplanung Aufträge</t>
        </is>
      </c>
      <c r="C3880" t="inlineStr">
        <is>
          <t>IM</t>
        </is>
      </c>
      <c r="D3880" s="5" t="n">
        <v>571</v>
      </c>
      <c r="E3880" t="inlineStr">
        <is>
          <t>DIALOG</t>
        </is>
      </c>
      <c r="F3880">
        <f>IF(ISERROR(VLOOKUP(Transaktionen[[#This Row],[Transaktionen]],BTT[Verwendete Transaktion (Pflichtauswahl)],1,FALSE)),"nein","ja")</f>
        <v/>
      </c>
    </row>
    <row r="3881">
      <c r="A3881" t="inlineStr">
        <is>
          <t>ZIM11</t>
        </is>
      </c>
      <c r="B3881" t="inlineStr">
        <is>
          <t>Investitionsplanung Projekte</t>
        </is>
      </c>
      <c r="C3881" t="inlineStr">
        <is>
          <t>IM</t>
        </is>
      </c>
      <c r="D3881" s="5" t="n">
        <v>582</v>
      </c>
      <c r="E3881" t="inlineStr">
        <is>
          <t>DIALOG</t>
        </is>
      </c>
      <c r="F3881">
        <f>IF(ISERROR(VLOOKUP(Transaktionen[[#This Row],[Transaktionen]],BTT[Verwendete Transaktion (Pflichtauswahl)],1,FALSE)),"nein","ja")</f>
        <v/>
      </c>
    </row>
    <row r="3882">
      <c r="A3882" t="inlineStr">
        <is>
          <t>ZIM13</t>
        </is>
      </c>
      <c r="B3882" t="inlineStr">
        <is>
          <t>GIMBAA Aktivierungen aus Aufträgen</t>
        </is>
      </c>
      <c r="C3882" t="inlineStr">
        <is>
          <t>FI</t>
        </is>
      </c>
      <c r="D3882" s="5" t="n">
        <v>709</v>
      </c>
      <c r="E3882" t="inlineStr">
        <is>
          <t>DIALOG</t>
        </is>
      </c>
      <c r="F3882">
        <f>IF(ISERROR(VLOOKUP(Transaktionen[[#This Row],[Transaktionen]],BTT[Verwendete Transaktion (Pflichtauswahl)],1,FALSE)),"nein","ja")</f>
        <v/>
      </c>
    </row>
    <row r="3883">
      <c r="A3883" t="inlineStr">
        <is>
          <t>ZIM14</t>
        </is>
      </c>
      <c r="B3883" t="inlineStr">
        <is>
          <t>GIMBAA Aktivierungen aus Projekten</t>
        </is>
      </c>
      <c r="C3883" t="inlineStr">
        <is>
          <t>FI</t>
        </is>
      </c>
      <c r="D3883" s="5" t="n">
        <v>1012</v>
      </c>
      <c r="E3883" t="inlineStr">
        <is>
          <t>DIALOG</t>
        </is>
      </c>
      <c r="F3883">
        <f>IF(ISERROR(VLOOKUP(Transaktionen[[#This Row],[Transaktionen]],BTT[Verwendete Transaktion (Pflichtauswahl)],1,FALSE)),"nein","ja")</f>
        <v/>
      </c>
    </row>
    <row r="3884">
      <c r="A3884" t="inlineStr">
        <is>
          <t>ZIM15</t>
        </is>
      </c>
      <c r="B3884" t="inlineStr">
        <is>
          <t>GIMBAA Aktivierungen</t>
        </is>
      </c>
      <c r="C3884" t="inlineStr">
        <is>
          <t>FI</t>
        </is>
      </c>
      <c r="D3884" s="5" t="n">
        <v>45</v>
      </c>
      <c r="E3884" t="inlineStr">
        <is>
          <t>DIALOG</t>
        </is>
      </c>
      <c r="F3884">
        <f>IF(ISERROR(VLOOKUP(Transaktionen[[#This Row],[Transaktionen]],BTT[Verwendete Transaktion (Pflichtauswahl)],1,FALSE)),"nein","ja")</f>
        <v/>
      </c>
    </row>
    <row r="3885">
      <c r="A3885" t="inlineStr">
        <is>
          <t>ZIM16</t>
        </is>
      </c>
      <c r="B3885" t="inlineStr">
        <is>
          <t>IM-IPP Investitionen mit FI-Belegen</t>
        </is>
      </c>
      <c r="C3885" t="inlineStr">
        <is>
          <t>IM</t>
        </is>
      </c>
      <c r="D3885" s="5" t="n">
        <v>2991</v>
      </c>
      <c r="E3885" t="inlineStr">
        <is>
          <t>DIALOG</t>
        </is>
      </c>
      <c r="F3885">
        <f>IF(ISERROR(VLOOKUP(Transaktionen[[#This Row],[Transaktionen]],BTT[Verwendete Transaktion (Pflichtauswahl)],1,FALSE)),"nein","ja")</f>
        <v/>
      </c>
    </row>
    <row r="3886">
      <c r="A3886" t="inlineStr">
        <is>
          <t>ZIMS10</t>
        </is>
      </c>
      <c r="B3886" t="inlineStr">
        <is>
          <t>InvProg IPP-Stammdaten für GIMBAA</t>
        </is>
      </c>
      <c r="C3886" t="inlineStr">
        <is>
          <t>FI</t>
        </is>
      </c>
      <c r="D3886" s="5" t="n">
        <v>87</v>
      </c>
      <c r="E3886" t="inlineStr">
        <is>
          <t>DIALOG</t>
        </is>
      </c>
      <c r="F3886">
        <f>IF(ISERROR(VLOOKUP(Transaktionen[[#This Row],[Transaktionen]],BTT[Verwendete Transaktion (Pflichtauswahl)],1,FALSE)),"nein","ja")</f>
        <v/>
      </c>
    </row>
    <row r="3887">
      <c r="A3887" t="inlineStr">
        <is>
          <t>ZIS_JS_FPYY</t>
        </is>
      </c>
      <c r="B3887" t="inlineStr">
        <is>
          <t>ZIS_O_ABWB  AusbWertb.Display</t>
        </is>
      </c>
      <c r="C3887" t="inlineStr">
        <is>
          <t>IS-U</t>
        </is>
      </c>
      <c r="D3887" s="5" t="n">
        <v>3</v>
      </c>
      <c r="E3887" t="inlineStr"/>
      <c r="F3887">
        <f>IF(ISERROR(VLOOKUP(Transaktionen[[#This Row],[Transaktionen]],BTT[Verwendete Transaktion (Pflichtauswahl)],1,FALSE)),"nein","ja")</f>
        <v/>
      </c>
      <c r="G3887" t="inlineStr">
        <is>
          <t>wird nicht mehr benötigt</t>
        </is>
      </c>
    </row>
    <row r="3888">
      <c r="A3888" t="inlineStr">
        <is>
          <t>ZIS_SHWF</t>
        </is>
      </c>
      <c r="B3888" t="inlineStr">
        <is>
          <t>Selektion von hängenden Workflows</t>
        </is>
      </c>
      <c r="C3888" t="inlineStr">
        <is>
          <t>IS-U</t>
        </is>
      </c>
      <c r="D3888" s="5" t="n">
        <v>552</v>
      </c>
      <c r="E3888" t="inlineStr">
        <is>
          <t>DIALOG</t>
        </is>
      </c>
      <c r="F3888">
        <f>IF(ISERROR(VLOOKUP(Transaktionen[[#This Row],[Transaktionen]],BTT[Verwendete Transaktion (Pflichtauswahl)],1,FALSE)),"nein","ja")</f>
        <v/>
      </c>
      <c r="G3888" t="inlineStr">
        <is>
          <t>Workflow-Administration</t>
        </is>
      </c>
    </row>
    <row r="3889">
      <c r="A3889" t="inlineStr">
        <is>
          <t>ZIS00</t>
        </is>
      </c>
      <c r="B3889" t="inlineStr">
        <is>
          <t>Auswahl Standrohr-WorkFlows</t>
        </is>
      </c>
      <c r="C3889" t="inlineStr">
        <is>
          <t>IS-U</t>
        </is>
      </c>
      <c r="D3889" s="5" t="n">
        <v>4255</v>
      </c>
      <c r="E3889" t="inlineStr">
        <is>
          <t>DIALOG</t>
        </is>
      </c>
      <c r="F3889">
        <f>IF(ISERROR(VLOOKUP(Transaktionen[[#This Row],[Transaktionen]],BTT[Verwendete Transaktion (Pflichtauswahl)],1,FALSE)),"nein","ja")</f>
        <v/>
      </c>
      <c r="G3889" t="inlineStr">
        <is>
          <t>Workflow-Administration</t>
        </is>
      </c>
    </row>
    <row r="3890">
      <c r="A3890" t="inlineStr">
        <is>
          <t>ZIS05</t>
        </is>
      </c>
      <c r="B3890" t="inlineStr">
        <is>
          <t>Drucksperre Druckbeleg aufheben/setz</t>
        </is>
      </c>
      <c r="C3890" t="inlineStr">
        <is>
          <t>IS-U</t>
        </is>
      </c>
      <c r="D3890" s="5" t="n">
        <v>402</v>
      </c>
      <c r="E3890" t="inlineStr">
        <is>
          <t>DIALOG</t>
        </is>
      </c>
      <c r="F3890">
        <f>IF(ISERROR(VLOOKUP(Transaktionen[[#This Row],[Transaktionen]],BTT[Verwendete Transaktion (Pflichtauswahl)],1,FALSE)),"nein","ja")</f>
        <v/>
      </c>
    </row>
    <row r="3891">
      <c r="A3891" t="inlineStr">
        <is>
          <t>ZIS06</t>
        </is>
      </c>
      <c r="B3891" t="inlineStr">
        <is>
          <t>Änderung Abrechnungsverfahren ZOMA</t>
        </is>
      </c>
      <c r="C3891" t="inlineStr">
        <is>
          <t>IS-U</t>
        </is>
      </c>
      <c r="D3891" s="5" t="inlineStr"/>
      <c r="E3891" t="inlineStr"/>
      <c r="F3891">
        <f>IF(ISERROR(VLOOKUP(Transaktionen[[#This Row],[Transaktionen]],BTT[Verwendete Transaktion (Pflichtauswahl)],1,FALSE)),"nein","ja")</f>
        <v/>
      </c>
      <c r="G3891" t="inlineStr">
        <is>
          <t>wird nicht mehr benötigt</t>
        </is>
      </c>
    </row>
    <row r="3892">
      <c r="A3892" t="inlineStr">
        <is>
          <t>ZIS07</t>
        </is>
      </c>
      <c r="B3892" t="inlineStr">
        <is>
          <t>TW/SW Verbrauchsstellen</t>
        </is>
      </c>
      <c r="C3892" t="inlineStr">
        <is>
          <t>IS-U</t>
        </is>
      </c>
      <c r="D3892" s="5" t="n">
        <v>354</v>
      </c>
      <c r="E3892" t="inlineStr">
        <is>
          <t>DIALOG</t>
        </is>
      </c>
      <c r="F3892">
        <f>IF(ISERROR(VLOOKUP(Transaktionen[[#This Row],[Transaktionen]],BTT[Verwendete Transaktion (Pflichtauswahl)],1,FALSE)),"nein","ja")</f>
        <v/>
      </c>
    </row>
    <row r="3893">
      <c r="A3893" t="inlineStr">
        <is>
          <t>ZIS09</t>
        </is>
      </c>
      <c r="B3893" t="inlineStr">
        <is>
          <t>Transaktion zur Aufgabe WS95200143</t>
        </is>
      </c>
      <c r="C3893" t="inlineStr">
        <is>
          <t>IS-U</t>
        </is>
      </c>
      <c r="D3893" s="5" t="inlineStr"/>
      <c r="E3893" t="inlineStr"/>
      <c r="F3893">
        <f>IF(ISERROR(VLOOKUP(Transaktionen[[#This Row],[Transaktionen]],BTT[Verwendete Transaktion (Pflichtauswahl)],1,FALSE)),"nein","ja")</f>
        <v/>
      </c>
      <c r="G3893" t="inlineStr">
        <is>
          <t>wird nicht mehr benötigt</t>
        </is>
      </c>
    </row>
    <row r="3894">
      <c r="A3894" t="inlineStr">
        <is>
          <t>ZIS10</t>
        </is>
      </c>
      <c r="B3894" t="inlineStr">
        <is>
          <t>Workflowstatistik</t>
        </is>
      </c>
      <c r="C3894" t="inlineStr">
        <is>
          <t>IS-U</t>
        </is>
      </c>
      <c r="D3894" s="5" t="n">
        <v>23278</v>
      </c>
      <c r="E3894" t="inlineStr">
        <is>
          <t>DIALOG</t>
        </is>
      </c>
      <c r="F3894">
        <f>IF(ISERROR(VLOOKUP(Transaktionen[[#This Row],[Transaktionen]],BTT[Verwendete Transaktion (Pflichtauswahl)],1,FALSE)),"nein","ja")</f>
        <v/>
      </c>
    </row>
    <row r="3895">
      <c r="A3895" t="inlineStr">
        <is>
          <t>ZIS17</t>
        </is>
      </c>
      <c r="B3895" t="inlineStr">
        <is>
          <t>Anzeige der Workflows</t>
        </is>
      </c>
      <c r="C3895" t="inlineStr">
        <is>
          <t>IS-U</t>
        </is>
      </c>
      <c r="D3895" s="5" t="n">
        <v>8</v>
      </c>
      <c r="E3895" t="inlineStr">
        <is>
          <t>DIALOG</t>
        </is>
      </c>
      <c r="F3895">
        <f>IF(ISERROR(VLOOKUP(Transaktionen[[#This Row],[Transaktionen]],BTT[Verwendete Transaktion (Pflichtauswahl)],1,FALSE)),"nein","ja")</f>
        <v/>
      </c>
      <c r="G3895" t="inlineStr">
        <is>
          <t>Workflow-Administration</t>
        </is>
      </c>
    </row>
    <row r="3896">
      <c r="A3896" t="inlineStr">
        <is>
          <t>ZIS18</t>
        </is>
      </c>
      <c r="B3896" t="inlineStr">
        <is>
          <t>Anzeige Vorgangsklassifzierungen</t>
        </is>
      </c>
      <c r="C3896" t="inlineStr">
        <is>
          <t>IS-U</t>
        </is>
      </c>
      <c r="D3896" s="5" t="n">
        <v>6</v>
      </c>
      <c r="E3896" t="inlineStr">
        <is>
          <t>DIALOG</t>
        </is>
      </c>
      <c r="F3896">
        <f>IF(ISERROR(VLOOKUP(Transaktionen[[#This Row],[Transaktionen]],BTT[Verwendete Transaktion (Pflichtauswahl)],1,FALSE)),"nein","ja")</f>
        <v/>
      </c>
      <c r="G3896" t="inlineStr">
        <is>
          <t>Vorgangsmappe - Tabelle wird ggf. noch benötigt</t>
        </is>
      </c>
    </row>
    <row r="3897">
      <c r="A3897" t="inlineStr">
        <is>
          <t>ZIS23</t>
        </is>
      </c>
      <c r="B3897" t="inlineStr">
        <is>
          <t>Anzeige Tabelle ZIS_DMS_ARCHIV</t>
        </is>
      </c>
      <c r="C3897" t="inlineStr">
        <is>
          <t>IS-U</t>
        </is>
      </c>
      <c r="D3897" s="5" t="n">
        <v>3</v>
      </c>
      <c r="E3897" t="inlineStr">
        <is>
          <t>DIALOG</t>
        </is>
      </c>
      <c r="F3897">
        <f>IF(ISERROR(VLOOKUP(Transaktionen[[#This Row],[Transaktionen]],BTT[Verwendete Transaktion (Pflichtauswahl)],1,FALSE)),"nein","ja")</f>
        <v/>
      </c>
      <c r="G3897" t="inlineStr">
        <is>
          <t>wird nicht mehr benutzt</t>
        </is>
      </c>
    </row>
    <row r="3898">
      <c r="A3898" t="inlineStr">
        <is>
          <t>ZIS26</t>
        </is>
      </c>
      <c r="B3898" t="inlineStr">
        <is>
          <t>Transaktion BSC-Report</t>
        </is>
      </c>
      <c r="C3898" t="inlineStr">
        <is>
          <t>IS-U</t>
        </is>
      </c>
      <c r="D3898" s="5" t="n">
        <v>2</v>
      </c>
      <c r="E3898" t="inlineStr">
        <is>
          <t>DIALOG</t>
        </is>
      </c>
      <c r="F3898">
        <f>IF(ISERROR(VLOOKUP(Transaktionen[[#This Row],[Transaktionen]],BTT[Verwendete Transaktion (Pflichtauswahl)],1,FALSE)),"nein","ja")</f>
        <v/>
      </c>
      <c r="G3898" t="inlineStr">
        <is>
          <t>wird nicht mehr benötigt</t>
        </is>
      </c>
    </row>
    <row r="3899">
      <c r="A3899" t="inlineStr">
        <is>
          <t>ZIS30</t>
        </is>
      </c>
      <c r="B3899" t="inlineStr">
        <is>
          <t>Anzeige ZIS_OFFENE_VG</t>
        </is>
      </c>
      <c r="C3899" t="inlineStr">
        <is>
          <t>IS-U</t>
        </is>
      </c>
      <c r="D3899" s="5" t="n">
        <v>12</v>
      </c>
      <c r="E3899" t="inlineStr">
        <is>
          <t>DIALOG</t>
        </is>
      </c>
      <c r="F3899">
        <f>IF(ISERROR(VLOOKUP(Transaktionen[[#This Row],[Transaktionen]],BTT[Verwendete Transaktion (Pflichtauswahl)],1,FALSE)),"nein","ja")</f>
        <v/>
      </c>
      <c r="G3899" t="inlineStr">
        <is>
          <t>wird nicht mehr benötigt</t>
        </is>
      </c>
    </row>
    <row r="3900">
      <c r="A3900" t="inlineStr">
        <is>
          <t>ZIS31</t>
        </is>
      </c>
      <c r="B3900" t="inlineStr">
        <is>
          <t>Anzeige ZIS_OFFENE_VGM</t>
        </is>
      </c>
      <c r="C3900" t="inlineStr">
        <is>
          <t>IS-U</t>
        </is>
      </c>
      <c r="D3900" s="5" t="n">
        <v>22</v>
      </c>
      <c r="E3900" t="inlineStr">
        <is>
          <t>DIALOG</t>
        </is>
      </c>
      <c r="F3900">
        <f>IF(ISERROR(VLOOKUP(Transaktionen[[#This Row],[Transaktionen]],BTT[Verwendete Transaktion (Pflichtauswahl)],1,FALSE)),"nein","ja")</f>
        <v/>
      </c>
      <c r="G3900" t="inlineStr">
        <is>
          <t>wird nicht mehr benutzt</t>
        </is>
      </c>
    </row>
    <row r="3901">
      <c r="A3901" t="inlineStr">
        <is>
          <t>ZIS37</t>
        </is>
      </c>
      <c r="B3901" t="inlineStr">
        <is>
          <t>Anzeige Vorgänge pro Benutzer</t>
        </is>
      </c>
      <c r="C3901" t="inlineStr">
        <is>
          <t>IS-U</t>
        </is>
      </c>
      <c r="D3901" s="5" t="n">
        <v>2371</v>
      </c>
      <c r="E3901" t="inlineStr">
        <is>
          <t>DIALOG</t>
        </is>
      </c>
      <c r="F3901">
        <f>IF(ISERROR(VLOOKUP(Transaktionen[[#This Row],[Transaktionen]],BTT[Verwendete Transaktion (Pflichtauswahl)],1,FALSE)),"nein","ja")</f>
        <v/>
      </c>
      <c r="G3901" t="inlineStr">
        <is>
          <t>wird nicht mehr benutzt</t>
        </is>
      </c>
    </row>
    <row r="3902">
      <c r="A3902" t="inlineStr">
        <is>
          <t>ZIS39</t>
        </is>
      </c>
      <c r="B3902" t="inlineStr">
        <is>
          <t>Daten zum Geschäftspartner</t>
        </is>
      </c>
      <c r="C3902" t="inlineStr">
        <is>
          <t>IS-U</t>
        </is>
      </c>
      <c r="D3902" s="5" t="n">
        <v>770</v>
      </c>
      <c r="E3902" t="inlineStr">
        <is>
          <t>DIALOG</t>
        </is>
      </c>
      <c r="F3902">
        <f>IF(ISERROR(VLOOKUP(Transaktionen[[#This Row],[Transaktionen]],BTT[Verwendete Transaktion (Pflichtauswahl)],1,FALSE)),"nein","ja")</f>
        <v/>
      </c>
    </row>
    <row r="3903">
      <c r="A3903" t="inlineStr">
        <is>
          <t>ZIS43</t>
        </is>
      </c>
      <c r="B3903" t="inlineStr">
        <is>
          <t>Fließtal:  Zählerwechselliste</t>
        </is>
      </c>
      <c r="C3903" t="inlineStr">
        <is>
          <t>IS-U</t>
        </is>
      </c>
      <c r="D3903" s="5" t="n">
        <v>6</v>
      </c>
      <c r="E3903" t="inlineStr"/>
      <c r="F3903">
        <f>IF(ISERROR(VLOOKUP(Transaktionen[[#This Row],[Transaktionen]],BTT[Verwendete Transaktion (Pflichtauswahl)],1,FALSE)),"nein","ja")</f>
        <v/>
      </c>
      <c r="G3903" t="inlineStr">
        <is>
          <t>wird nicht mehr benutzt</t>
        </is>
      </c>
    </row>
    <row r="3904">
      <c r="A3904" t="inlineStr">
        <is>
          <t>ZIS44</t>
        </is>
      </c>
      <c r="B3904" t="inlineStr">
        <is>
          <t>Abweichender Rechnungsempfänger</t>
        </is>
      </c>
      <c r="C3904" t="inlineStr">
        <is>
          <t>IS-U</t>
        </is>
      </c>
      <c r="D3904" s="5" t="inlineStr"/>
      <c r="E3904" t="inlineStr"/>
      <c r="F3904">
        <f>IF(ISERROR(VLOOKUP(Transaktionen[[#This Row],[Transaktionen]],BTT[Verwendete Transaktion (Pflichtauswahl)],1,FALSE)),"nein","ja")</f>
        <v/>
      </c>
      <c r="G3904" t="inlineStr">
        <is>
          <t>wird nicht mehr benötigt</t>
        </is>
      </c>
    </row>
    <row r="3905">
      <c r="A3905" t="inlineStr">
        <is>
          <t>ZIS45</t>
        </is>
      </c>
      <c r="B3905" t="inlineStr">
        <is>
          <t>Allgemeine Anlagenauswertung</t>
        </is>
      </c>
      <c r="C3905" t="inlineStr">
        <is>
          <t>IS-U</t>
        </is>
      </c>
      <c r="D3905" s="5" t="n">
        <v>31495</v>
      </c>
      <c r="E3905" t="inlineStr">
        <is>
          <t>DIALOG</t>
        </is>
      </c>
      <c r="F3905">
        <f>IF(ISERROR(VLOOKUP(Transaktionen[[#This Row],[Transaktionen]],BTT[Verwendete Transaktion (Pflichtauswahl)],1,FALSE)),"nein","ja")</f>
        <v/>
      </c>
    </row>
    <row r="3906">
      <c r="A3906" t="inlineStr">
        <is>
          <t>ZIS47</t>
        </is>
      </c>
      <c r="B3906" t="inlineStr">
        <is>
          <t>VK zu Ableseeinheiten</t>
        </is>
      </c>
      <c r="C3906" t="inlineStr">
        <is>
          <t>IS-U</t>
        </is>
      </c>
      <c r="D3906" s="5" t="n">
        <v>14746</v>
      </c>
      <c r="E3906" t="inlineStr">
        <is>
          <t>DIALOG</t>
        </is>
      </c>
      <c r="F3906">
        <f>IF(ISERROR(VLOOKUP(Transaktionen[[#This Row],[Transaktionen]],BTT[Verwendete Transaktion (Pflichtauswahl)],1,FALSE)),"nein","ja")</f>
        <v/>
      </c>
    </row>
    <row r="3907">
      <c r="A3907" t="inlineStr">
        <is>
          <t>ZIS48</t>
        </is>
      </c>
      <c r="B3907" t="inlineStr">
        <is>
          <t>Auswertung Anlagefakten</t>
        </is>
      </c>
      <c r="C3907" t="inlineStr">
        <is>
          <t>IS-U</t>
        </is>
      </c>
      <c r="D3907" s="5" t="n">
        <v>99</v>
      </c>
      <c r="E3907" t="inlineStr">
        <is>
          <t>DIALOG</t>
        </is>
      </c>
      <c r="F3907">
        <f>IF(ISERROR(VLOOKUP(Transaktionen[[#This Row],[Transaktionen]],BTT[Verwendete Transaktion (Pflichtauswahl)],1,FALSE)),"nein","ja")</f>
        <v/>
      </c>
    </row>
    <row r="3908">
      <c r="A3908" t="inlineStr">
        <is>
          <t>ZIS56</t>
        </is>
      </c>
      <c r="B3908" t="inlineStr">
        <is>
          <t>ISU-Navigator zum Anschlußobjekt</t>
        </is>
      </c>
      <c r="C3908" t="inlineStr">
        <is>
          <t>IS-U</t>
        </is>
      </c>
      <c r="D3908" s="5" t="inlineStr"/>
      <c r="E3908" t="inlineStr"/>
      <c r="F3908">
        <f>IF(ISERROR(VLOOKUP(Transaktionen[[#This Row],[Transaktionen]],BTT[Verwendete Transaktion (Pflichtauswahl)],1,FALSE)),"nein","ja")</f>
        <v/>
      </c>
      <c r="G3908" t="inlineStr">
        <is>
          <t>in neuester Auswertung von Steffen nicht mehr vorhanden</t>
        </is>
      </c>
    </row>
    <row r="3909">
      <c r="A3909" t="inlineStr">
        <is>
          <t>ZIS57</t>
        </is>
      </c>
      <c r="B3909" t="inlineStr">
        <is>
          <t>Mengen Verrechnungspreis u. Preisst.</t>
        </is>
      </c>
      <c r="C3909" t="inlineStr">
        <is>
          <t>IS-U</t>
        </is>
      </c>
      <c r="D3909" s="5" t="n">
        <v>6</v>
      </c>
      <c r="E3909" t="inlineStr">
        <is>
          <t>DIALOG</t>
        </is>
      </c>
      <c r="F3909">
        <f>IF(ISERROR(VLOOKUP(Transaktionen[[#This Row],[Transaktionen]],BTT[Verwendete Transaktion (Pflichtauswahl)],1,FALSE)),"nein","ja")</f>
        <v/>
      </c>
      <c r="G3909" t="inlineStr">
        <is>
          <t>KS?</t>
        </is>
      </c>
    </row>
    <row r="3910">
      <c r="A3910" t="inlineStr">
        <is>
          <t>ZIS59</t>
        </is>
      </c>
      <c r="B3910" t="inlineStr">
        <is>
          <t>Verbrauch Knotenberechnung STANET</t>
        </is>
      </c>
      <c r="C3910" t="inlineStr">
        <is>
          <t>IS-U</t>
        </is>
      </c>
      <c r="D3910" s="5" t="n">
        <v>92</v>
      </c>
      <c r="E3910" t="inlineStr"/>
      <c r="F3910">
        <f>IF(ISERROR(VLOOKUP(Transaktionen[[#This Row],[Transaktionen]],BTT[Verwendete Transaktion (Pflichtauswahl)],1,FALSE)),"nein","ja")</f>
        <v/>
      </c>
    </row>
    <row r="3911">
      <c r="A3911" t="inlineStr">
        <is>
          <t>ZIS61</t>
        </is>
      </c>
      <c r="B3911" t="inlineStr">
        <is>
          <t>GPartner / Vertragskonto / Zählergr.</t>
        </is>
      </c>
      <c r="C3911" t="inlineStr">
        <is>
          <t>IS-U</t>
        </is>
      </c>
      <c r="D3911" s="5" t="n">
        <v>36</v>
      </c>
      <c r="E3911" t="inlineStr">
        <is>
          <t>DIALOG</t>
        </is>
      </c>
      <c r="F3911">
        <f>IF(ISERROR(VLOOKUP(Transaktionen[[#This Row],[Transaktionen]],BTT[Verwendete Transaktion (Pflichtauswahl)],1,FALSE)),"nein","ja")</f>
        <v/>
      </c>
    </row>
    <row r="3912">
      <c r="A3912" t="inlineStr">
        <is>
          <t>ZIS65</t>
        </is>
      </c>
      <c r="B3912" t="inlineStr">
        <is>
          <t>Mengenabgleich ZOMA-DB / Kleingarten</t>
        </is>
      </c>
      <c r="C3912" t="inlineStr">
        <is>
          <t>IS-U</t>
        </is>
      </c>
      <c r="D3912" s="5" t="inlineStr"/>
      <c r="E3912" t="inlineStr"/>
      <c r="F3912">
        <f>IF(ISERROR(VLOOKUP(Transaktionen[[#This Row],[Transaktionen]],BTT[Verwendete Transaktion (Pflichtauswahl)],1,FALSE)),"nein","ja")</f>
        <v/>
      </c>
      <c r="G3912" t="inlineStr">
        <is>
          <t>wird nicht mehr benötigt</t>
        </is>
      </c>
    </row>
    <row r="3913">
      <c r="A3913" t="inlineStr">
        <is>
          <t>ZIS66</t>
        </is>
      </c>
      <c r="B3913" t="inlineStr">
        <is>
          <t>Query: Bankverb. o gemeins. Faktura</t>
        </is>
      </c>
      <c r="C3913" t="inlineStr">
        <is>
          <t>IS-U</t>
        </is>
      </c>
      <c r="D3913" s="5" t="n">
        <v>1345</v>
      </c>
      <c r="E3913" t="inlineStr">
        <is>
          <t>DIALOG</t>
        </is>
      </c>
      <c r="F3913">
        <f>IF(ISERROR(VLOOKUP(Transaktionen[[#This Row],[Transaktionen]],BTT[Verwendete Transaktion (Pflichtauswahl)],1,FALSE)),"nein","ja")</f>
        <v/>
      </c>
    </row>
    <row r="3914">
      <c r="A3914" t="inlineStr">
        <is>
          <t>ZIS67</t>
        </is>
      </c>
      <c r="B3914" t="inlineStr">
        <is>
          <t>Abrechnungssperre bei Eichfrist...</t>
        </is>
      </c>
      <c r="C3914" t="inlineStr">
        <is>
          <t>IS-U</t>
        </is>
      </c>
      <c r="D3914" s="5" t="n">
        <v>51</v>
      </c>
      <c r="E3914" t="inlineStr">
        <is>
          <t>DIALOG</t>
        </is>
      </c>
      <c r="F3914">
        <f>IF(ISERROR(VLOOKUP(Transaktionen[[#This Row],[Transaktionen]],BTT[Verwendete Transaktion (Pflichtauswahl)],1,FALSE)),"nein","ja")</f>
        <v/>
      </c>
    </row>
    <row r="3915">
      <c r="A3915" t="inlineStr">
        <is>
          <t>ZIS68</t>
        </is>
      </c>
      <c r="B3915" t="inlineStr">
        <is>
          <t>Ändern Periodenverbrauch</t>
        </is>
      </c>
      <c r="C3915" t="inlineStr">
        <is>
          <t>IS-U</t>
        </is>
      </c>
      <c r="D3915" s="5" t="n">
        <v>3</v>
      </c>
      <c r="E3915" t="inlineStr"/>
      <c r="F3915">
        <f>IF(ISERROR(VLOOKUP(Transaktionen[[#This Row],[Transaktionen]],BTT[Verwendete Transaktion (Pflichtauswahl)],1,FALSE)),"nein","ja")</f>
        <v/>
      </c>
    </row>
    <row r="3916">
      <c r="A3916" t="inlineStr">
        <is>
          <t>ZIS69</t>
        </is>
      </c>
      <c r="B3916" t="inlineStr">
        <is>
          <t>Auswertung ERA-Kunden</t>
        </is>
      </c>
      <c r="C3916" t="inlineStr">
        <is>
          <t>IS-U</t>
        </is>
      </c>
      <c r="D3916" s="5" t="n">
        <v>11642</v>
      </c>
      <c r="E3916" t="inlineStr">
        <is>
          <t>DIALOG</t>
        </is>
      </c>
      <c r="F3916">
        <f>IF(ISERROR(VLOOKUP(Transaktionen[[#This Row],[Transaktionen]],BTT[Verwendete Transaktion (Pflichtauswahl)],1,FALSE)),"nein","ja")</f>
        <v/>
      </c>
    </row>
    <row r="3917">
      <c r="A3917" t="inlineStr">
        <is>
          <t>ZIS71</t>
        </is>
      </c>
      <c r="B3917" t="inlineStr">
        <is>
          <t>ISU: Technischer Platz - VK (Query)</t>
        </is>
      </c>
      <c r="C3917" t="inlineStr">
        <is>
          <t>IS-U</t>
        </is>
      </c>
      <c r="D3917" s="5" t="n">
        <v>164</v>
      </c>
      <c r="E3917" t="inlineStr">
        <is>
          <t>DIALOG</t>
        </is>
      </c>
      <c r="F3917">
        <f>IF(ISERROR(VLOOKUP(Transaktionen[[#This Row],[Transaktionen]],BTT[Verwendete Transaktion (Pflichtauswahl)],1,FALSE)),"nein","ja")</f>
        <v/>
      </c>
    </row>
    <row r="3918">
      <c r="A3918" t="inlineStr">
        <is>
          <t>ZIS72</t>
        </is>
      </c>
      <c r="B3918" t="inlineStr">
        <is>
          <t>Korrespondenzempf. im VK auswerten</t>
        </is>
      </c>
      <c r="C3918" t="inlineStr">
        <is>
          <t>IS-U</t>
        </is>
      </c>
      <c r="D3918" s="5" t="n">
        <v>81</v>
      </c>
      <c r="E3918" t="inlineStr">
        <is>
          <t>DIALOG</t>
        </is>
      </c>
      <c r="F3918">
        <f>IF(ISERROR(VLOOKUP(Transaktionen[[#This Row],[Transaktionen]],BTT[Verwendete Transaktion (Pflichtauswahl)],1,FALSE)),"nein","ja")</f>
        <v/>
      </c>
    </row>
    <row r="3919">
      <c r="A3919" t="inlineStr">
        <is>
          <t>ZIS73</t>
        </is>
      </c>
      <c r="B3919" t="inlineStr">
        <is>
          <t>Korrespondenzempf. im VK eintragen</t>
        </is>
      </c>
      <c r="C3919" t="inlineStr">
        <is>
          <t>IS-U</t>
        </is>
      </c>
      <c r="D3919" s="5" t="n">
        <v>1420</v>
      </c>
      <c r="E3919" t="inlineStr">
        <is>
          <t>DIALOG</t>
        </is>
      </c>
      <c r="F3919">
        <f>IF(ISERROR(VLOOKUP(Transaktionen[[#This Row],[Transaktionen]],BTT[Verwendete Transaktion (Pflichtauswahl)],1,FALSE)),"nein","ja")</f>
        <v/>
      </c>
    </row>
    <row r="3920">
      <c r="A3920" t="inlineStr">
        <is>
          <t>ZIS74</t>
        </is>
      </c>
      <c r="B3920" t="inlineStr">
        <is>
          <t>UCES Fehlgeschlagene ADR-Änderungen</t>
        </is>
      </c>
      <c r="C3920" t="inlineStr">
        <is>
          <t>IS-U</t>
        </is>
      </c>
      <c r="D3920" s="5" t="n">
        <v>8</v>
      </c>
      <c r="E3920" t="inlineStr">
        <is>
          <t>DIALOG</t>
        </is>
      </c>
      <c r="F3920">
        <f>IF(ISERROR(VLOOKUP(Transaktionen[[#This Row],[Transaktionen]],BTT[Verwendete Transaktion (Pflichtauswahl)],1,FALSE)),"nein","ja")</f>
        <v/>
      </c>
      <c r="G3920" t="inlineStr">
        <is>
          <t>wird nicht mehr benötigt</t>
        </is>
      </c>
    </row>
    <row r="3921">
      <c r="A3921" t="inlineStr">
        <is>
          <t>ZIS75</t>
        </is>
      </c>
      <c r="B3921" t="inlineStr">
        <is>
          <t>Aktive Partner und Vertragskonten</t>
        </is>
      </c>
      <c r="C3921" t="inlineStr">
        <is>
          <t>IS-U</t>
        </is>
      </c>
      <c r="D3921" s="5" t="n">
        <v>291</v>
      </c>
      <c r="E3921" t="inlineStr">
        <is>
          <t>DIALOG</t>
        </is>
      </c>
      <c r="F3921">
        <f>IF(ISERROR(VLOOKUP(Transaktionen[[#This Row],[Transaktionen]],BTT[Verwendete Transaktion (Pflichtauswahl)],1,FALSE)),"nein","ja")</f>
        <v/>
      </c>
    </row>
    <row r="3922">
      <c r="A3922" t="inlineStr">
        <is>
          <t>ZIS76</t>
        </is>
      </c>
      <c r="B3922" t="inlineStr">
        <is>
          <t>IS: Adresse Geschäftspartner u. AO</t>
        </is>
      </c>
      <c r="C3922" t="inlineStr">
        <is>
          <t>IS-U</t>
        </is>
      </c>
      <c r="D3922" s="5" t="n">
        <v>39</v>
      </c>
      <c r="E3922" t="inlineStr">
        <is>
          <t>DIALOG</t>
        </is>
      </c>
      <c r="F3922">
        <f>IF(ISERROR(VLOOKUP(Transaktionen[[#This Row],[Transaktionen]],BTT[Verwendete Transaktion (Pflichtauswahl)],1,FALSE)),"nein","ja")</f>
        <v/>
      </c>
    </row>
    <row r="3923">
      <c r="A3923" t="inlineStr">
        <is>
          <t>ZIS77</t>
        </is>
      </c>
      <c r="B3923" t="inlineStr">
        <is>
          <t>GP-Email, Steuer, Keyaccount, GP-Art</t>
        </is>
      </c>
      <c r="C3923" t="inlineStr">
        <is>
          <t>IS-U</t>
        </is>
      </c>
      <c r="D3923" s="5" t="n">
        <v>943</v>
      </c>
      <c r="E3923" t="inlineStr">
        <is>
          <t>DIALOG</t>
        </is>
      </c>
      <c r="F3923">
        <f>IF(ISERROR(VLOOKUP(Transaktionen[[#This Row],[Transaktionen]],BTT[Verwendete Transaktion (Pflichtauswahl)],1,FALSE)),"nein","ja")</f>
        <v/>
      </c>
    </row>
    <row r="3924">
      <c r="A3924" t="inlineStr">
        <is>
          <t>ZIS78</t>
        </is>
      </c>
      <c r="B3924" t="inlineStr">
        <is>
          <t>IS: Ändern Formular in Ableseeinheit</t>
        </is>
      </c>
      <c r="C3924" t="inlineStr">
        <is>
          <t>IS-U</t>
        </is>
      </c>
      <c r="D3924" s="5" t="n">
        <v>3</v>
      </c>
      <c r="E3924" t="inlineStr"/>
      <c r="F3924">
        <f>IF(ISERROR(VLOOKUP(Transaktionen[[#This Row],[Transaktionen]],BTT[Verwendete Transaktion (Pflichtauswahl)],1,FALSE)),"nein","ja")</f>
        <v/>
      </c>
    </row>
    <row r="3925">
      <c r="A3925" t="inlineStr">
        <is>
          <t>ZIS79</t>
        </is>
      </c>
      <c r="B3925" t="inlineStr">
        <is>
          <t>IS: Ändern VK und Vertrag wg. Gebühr</t>
        </is>
      </c>
      <c r="C3925" t="inlineStr">
        <is>
          <t>IS-U</t>
        </is>
      </c>
      <c r="D3925" s="5" t="n">
        <v>430582</v>
      </c>
      <c r="E3925" t="inlineStr">
        <is>
          <t>DIALOG</t>
        </is>
      </c>
      <c r="F3925">
        <f>IF(ISERROR(VLOOKUP(Transaktionen[[#This Row],[Transaktionen]],BTT[Verwendete Transaktion (Pflichtauswahl)],1,FALSE)),"nein","ja")</f>
        <v/>
      </c>
    </row>
    <row r="3926">
      <c r="A3926" t="inlineStr">
        <is>
          <t>ZIS80</t>
        </is>
      </c>
      <c r="B3926" t="inlineStr">
        <is>
          <t>Verträge ändern: Abschlagsdaten</t>
        </is>
      </c>
      <c r="C3926" t="inlineStr">
        <is>
          <t>IS-U</t>
        </is>
      </c>
      <c r="D3926" s="5" t="inlineStr"/>
      <c r="E3926" t="inlineStr"/>
      <c r="F3926">
        <f>IF(ISERROR(VLOOKUP(Transaktionen[[#This Row],[Transaktionen]],BTT[Verwendete Transaktion (Pflichtauswahl)],1,FALSE)),"nein","ja")</f>
        <v/>
      </c>
      <c r="G3926" t="inlineStr">
        <is>
          <t>wird nicht mehr benötigt</t>
        </is>
      </c>
    </row>
    <row r="3927">
      <c r="A3927" t="inlineStr">
        <is>
          <t>ZIS81</t>
        </is>
      </c>
      <c r="B3927" t="inlineStr">
        <is>
          <t>Monitoring Gebührenbescheid</t>
        </is>
      </c>
      <c r="C3927" t="inlineStr">
        <is>
          <t>IS-U</t>
        </is>
      </c>
      <c r="D3927" s="5" t="n">
        <v>3923</v>
      </c>
      <c r="E3927" t="inlineStr">
        <is>
          <t>DIALOG</t>
        </is>
      </c>
      <c r="F3927">
        <f>IF(ISERROR(VLOOKUP(Transaktionen[[#This Row],[Transaktionen]],BTT[Verwendete Transaktion (Pflichtauswahl)],1,FALSE)),"nein","ja")</f>
        <v/>
      </c>
      <c r="G3927" t="inlineStr">
        <is>
          <t>Gebührenumstellung</t>
        </is>
      </c>
    </row>
    <row r="3928">
      <c r="A3928" t="inlineStr">
        <is>
          <t>ZIS82</t>
        </is>
      </c>
      <c r="B3928" t="inlineStr">
        <is>
          <t>IS: Auswertung Namen GPartner</t>
        </is>
      </c>
      <c r="C3928" t="inlineStr">
        <is>
          <t>IS-U</t>
        </is>
      </c>
      <c r="D3928" s="5" t="n">
        <v>8</v>
      </c>
      <c r="E3928" t="inlineStr">
        <is>
          <t>DIALOG</t>
        </is>
      </c>
      <c r="F3928">
        <f>IF(ISERROR(VLOOKUP(Transaktionen[[#This Row],[Transaktionen]],BTT[Verwendete Transaktion (Pflichtauswahl)],1,FALSE)),"nein","ja")</f>
        <v/>
      </c>
      <c r="G3928" t="inlineStr">
        <is>
          <t>Gebührenumstellung</t>
        </is>
      </c>
    </row>
    <row r="3929">
      <c r="A3929" t="inlineStr">
        <is>
          <t>ZIS83</t>
        </is>
      </c>
      <c r="B3929" t="inlineStr">
        <is>
          <t>Erstellung Kündigungsschreiben</t>
        </is>
      </c>
      <c r="C3929" t="inlineStr">
        <is>
          <t>IS-U</t>
        </is>
      </c>
      <c r="D3929" s="5" t="n">
        <v>3</v>
      </c>
      <c r="E3929" t="inlineStr"/>
      <c r="F3929">
        <f>IF(ISERROR(VLOOKUP(Transaktionen[[#This Row],[Transaktionen]],BTT[Verwendete Transaktion (Pflichtauswahl)],1,FALSE)),"nein","ja")</f>
        <v/>
      </c>
      <c r="G3929" t="inlineStr">
        <is>
          <t>Gebührenumstellung</t>
        </is>
      </c>
    </row>
    <row r="3930">
      <c r="A3930" t="inlineStr">
        <is>
          <t>ZIS84</t>
        </is>
      </c>
      <c r="B3930" t="inlineStr">
        <is>
          <t>IS: Ändern Haus-Nr im Anschlußobjekt</t>
        </is>
      </c>
      <c r="C3930" t="inlineStr">
        <is>
          <t>IS-U</t>
        </is>
      </c>
      <c r="D3930" s="5" t="n">
        <v>1758</v>
      </c>
      <c r="E3930" t="inlineStr">
        <is>
          <t>DIALOG</t>
        </is>
      </c>
      <c r="F3930">
        <f>IF(ISERROR(VLOOKUP(Transaktionen[[#This Row],[Transaktionen]],BTT[Verwendete Transaktion (Pflichtauswahl)],1,FALSE)),"nein","ja")</f>
        <v/>
      </c>
      <c r="G3930" t="inlineStr">
        <is>
          <t>wird nicht mehr benötigt</t>
        </is>
      </c>
    </row>
    <row r="3931">
      <c r="A3931" t="inlineStr">
        <is>
          <t>ZIS85</t>
        </is>
      </c>
      <c r="B3931" t="inlineStr">
        <is>
          <t>IS: Vertriebsdaten Anschluss löschen</t>
        </is>
      </c>
      <c r="C3931" t="inlineStr">
        <is>
          <t>IS-U</t>
        </is>
      </c>
      <c r="D3931" s="5" t="inlineStr"/>
      <c r="E3931" t="inlineStr"/>
      <c r="F3931">
        <f>IF(ISERROR(VLOOKUP(Transaktionen[[#This Row],[Transaktionen]],BTT[Verwendete Transaktion (Pflichtauswahl)],1,FALSE)),"nein","ja")</f>
        <v/>
      </c>
      <c r="G3931" t="inlineStr">
        <is>
          <t>wird nicht mehr benötigt</t>
        </is>
      </c>
    </row>
    <row r="3932">
      <c r="A3932" t="inlineStr">
        <is>
          <t>ZIS86</t>
        </is>
      </c>
      <c r="B3932" t="inlineStr">
        <is>
          <t>IS: Gem. Faktierg auf 1 setzen</t>
        </is>
      </c>
      <c r="C3932" t="inlineStr">
        <is>
          <t>IS-U</t>
        </is>
      </c>
      <c r="D3932" s="5" t="n">
        <v>145</v>
      </c>
      <c r="E3932" t="inlineStr">
        <is>
          <t>DIALOG</t>
        </is>
      </c>
      <c r="F3932">
        <f>IF(ISERROR(VLOOKUP(Transaktionen[[#This Row],[Transaktionen]],BTT[Verwendete Transaktion (Pflichtauswahl)],1,FALSE)),"nein","ja")</f>
        <v/>
      </c>
    </row>
    <row r="3933">
      <c r="A3933" t="inlineStr">
        <is>
          <t>ZIS87</t>
        </is>
      </c>
      <c r="B3933" t="inlineStr">
        <is>
          <t>GPartner ändern: Namen oder Adresse</t>
        </is>
      </c>
      <c r="C3933" t="inlineStr">
        <is>
          <t>IS-U</t>
        </is>
      </c>
      <c r="D3933" s="5" t="n">
        <v>326</v>
      </c>
      <c r="E3933" t="inlineStr">
        <is>
          <t>DIALOG</t>
        </is>
      </c>
      <c r="F3933">
        <f>IF(ISERROR(VLOOKUP(Transaktionen[[#This Row],[Transaktionen]],BTT[Verwendete Transaktion (Pflichtauswahl)],1,FALSE)),"nein","ja")</f>
        <v/>
      </c>
    </row>
    <row r="3934">
      <c r="A3934" t="inlineStr">
        <is>
          <t>ZISZOMA_01</t>
        </is>
      </c>
      <c r="B3934" t="inlineStr">
        <is>
          <t>Liste AnlArt/Anlage nach AbrTermin</t>
        </is>
      </c>
      <c r="C3934" t="inlineStr">
        <is>
          <t>IS-U</t>
        </is>
      </c>
      <c r="D3934" s="5" t="n">
        <v>20</v>
      </c>
      <c r="E3934" t="inlineStr">
        <is>
          <t>DIALOG</t>
        </is>
      </c>
      <c r="F3934">
        <f>IF(ISERROR(VLOOKUP(Transaktionen[[#This Row],[Transaktionen]],BTT[Verwendete Transaktion (Pflichtauswahl)],1,FALSE)),"nein","ja")</f>
        <v/>
      </c>
      <c r="G3934" t="inlineStr">
        <is>
          <t>wird nicht mehr benötigt</t>
        </is>
      </c>
    </row>
    <row r="3935">
      <c r="A3935" t="inlineStr">
        <is>
          <t>ZKA_5A21</t>
        </is>
      </c>
      <c r="B3935" t="inlineStr">
        <is>
          <t>Kostenarten nach Objekten</t>
        </is>
      </c>
      <c r="C3935" t="inlineStr">
        <is>
          <t>FI</t>
        </is>
      </c>
      <c r="D3935" s="5" t="n">
        <v>1324</v>
      </c>
      <c r="E3935" t="inlineStr">
        <is>
          <t>DIALOG</t>
        </is>
      </c>
      <c r="F3935">
        <f>IF(ISERROR(VLOOKUP(Transaktionen[[#This Row],[Transaktionen]],BTT[Verwendete Transaktion (Pflichtauswahl)],1,FALSE)),"nein","ja")</f>
        <v/>
      </c>
    </row>
    <row r="3936">
      <c r="A3936" t="inlineStr">
        <is>
          <t>ZKA_5AR1_01</t>
        </is>
      </c>
      <c r="B3936" t="inlineStr">
        <is>
          <t>Kostenarten nach Typen/Objektkl. Jhr</t>
        </is>
      </c>
      <c r="C3936" t="inlineStr">
        <is>
          <t>FI</t>
        </is>
      </c>
      <c r="D3936" s="5" t="n">
        <v>81</v>
      </c>
      <c r="E3936" t="inlineStr">
        <is>
          <t>DIALOG</t>
        </is>
      </c>
      <c r="F3936">
        <f>IF(ISERROR(VLOOKUP(Transaktionen[[#This Row],[Transaktionen]],BTT[Verwendete Transaktion (Pflichtauswahl)],1,FALSE)),"nein","ja")</f>
        <v/>
      </c>
    </row>
    <row r="3937">
      <c r="A3937" t="inlineStr">
        <is>
          <t>ZKA_Z5AC_01</t>
        </is>
      </c>
      <c r="B3937" t="inlineStr">
        <is>
          <t>GUV-Kostenarten für Investit. (Only)</t>
        </is>
      </c>
      <c r="C3937" t="inlineStr">
        <is>
          <t>FI</t>
        </is>
      </c>
      <c r="D3937" s="5" t="n">
        <v>25</v>
      </c>
      <c r="E3937" t="inlineStr">
        <is>
          <t>DIALOG</t>
        </is>
      </c>
      <c r="F3937">
        <f>IF(ISERROR(VLOOKUP(Transaktionen[[#This Row],[Transaktionen]],BTT[Verwendete Transaktion (Pflichtauswahl)],1,FALSE)),"nein","ja")</f>
        <v/>
      </c>
    </row>
    <row r="3938">
      <c r="A3938" t="inlineStr">
        <is>
          <t>ZKA_Z5R1_01</t>
        </is>
      </c>
      <c r="B3938" t="inlineStr">
        <is>
          <t>KstArten-Typen nach Objektkl./Per.</t>
        </is>
      </c>
      <c r="C3938" t="inlineStr">
        <is>
          <t>FI</t>
        </is>
      </c>
      <c r="D3938" s="5" t="n">
        <v>34</v>
      </c>
      <c r="E3938" t="inlineStr">
        <is>
          <t>DIALOG</t>
        </is>
      </c>
      <c r="F3938">
        <f>IF(ISERROR(VLOOKUP(Transaktionen[[#This Row],[Transaktionen]],BTT[Verwendete Transaktion (Pflichtauswahl)],1,FALSE)),"nein","ja")</f>
        <v/>
      </c>
    </row>
    <row r="3939">
      <c r="A3939" t="inlineStr">
        <is>
          <t>ZKAG03</t>
        </is>
      </c>
      <c r="B3939" t="inlineStr">
        <is>
          <t>Kostenartengruppe   Listen u. Export</t>
        </is>
      </c>
      <c r="C3939" t="inlineStr">
        <is>
          <t>CO-OM</t>
        </is>
      </c>
      <c r="D3939" s="5" t="n">
        <v>78</v>
      </c>
      <c r="E3939" t="inlineStr">
        <is>
          <t>DIALOG</t>
        </is>
      </c>
      <c r="F3939">
        <f>IF(ISERROR(VLOOKUP(Transaktionen[[#This Row],[Transaktionen]],BTT[Verwendete Transaktion (Pflichtauswahl)],1,FALSE)),"nein","ja")</f>
        <v/>
      </c>
    </row>
    <row r="3940">
      <c r="A3940" t="inlineStr">
        <is>
          <t>ZKB01</t>
        </is>
      </c>
      <c r="B3940" t="inlineStr">
        <is>
          <t>Umsatzsteuerverrechnung</t>
        </is>
      </c>
      <c r="C3940" t="inlineStr">
        <is>
          <t>CO-OM</t>
        </is>
      </c>
      <c r="D3940" s="5" t="n">
        <v>2625</v>
      </c>
      <c r="E3940" t="inlineStr">
        <is>
          <t>DIALOG</t>
        </is>
      </c>
      <c r="F3940">
        <f>IF(ISERROR(VLOOKUP(Transaktionen[[#This Row],[Transaktionen]],BTT[Verwendete Transaktion (Pflichtauswahl)],1,FALSE)),"nein","ja")</f>
        <v/>
      </c>
    </row>
    <row r="3941">
      <c r="A3941" t="inlineStr">
        <is>
          <t>ZKB04</t>
        </is>
      </c>
      <c r="B3941" t="inlineStr">
        <is>
          <t>Anz. u. Pflege der Tabelle T9AV5</t>
        </is>
      </c>
      <c r="C3941" t="inlineStr">
        <is>
          <t>CO-OM</t>
        </is>
      </c>
      <c r="D3941" s="5" t="n">
        <v>723</v>
      </c>
      <c r="E3941" t="inlineStr">
        <is>
          <t>DIALOG</t>
        </is>
      </c>
      <c r="F3941">
        <f>IF(ISERROR(VLOOKUP(Transaktionen[[#This Row],[Transaktionen]],BTT[Verwendete Transaktion (Pflichtauswahl)],1,FALSE)),"nein","ja")</f>
        <v/>
      </c>
    </row>
    <row r="3942">
      <c r="A3942" t="inlineStr">
        <is>
          <t>ZKB21</t>
        </is>
      </c>
      <c r="B3942" t="inlineStr">
        <is>
          <t>Autom. Lstg.-verr. aus Filetransfer</t>
        </is>
      </c>
      <c r="C3942" t="inlineStr">
        <is>
          <t>CO-OM</t>
        </is>
      </c>
      <c r="D3942" s="5" t="n">
        <v>23106</v>
      </c>
      <c r="E3942" t="inlineStr">
        <is>
          <t>DIALOG</t>
        </is>
      </c>
      <c r="F3942">
        <f>IF(ISERROR(VLOOKUP(Transaktionen[[#This Row],[Transaktionen]],BTT[Verwendete Transaktion (Pflichtauswahl)],1,FALSE)),"nein","ja")</f>
        <v/>
      </c>
    </row>
    <row r="3943">
      <c r="A3943" t="inlineStr">
        <is>
          <t>ZKB21FAKT</t>
        </is>
      </c>
      <c r="B3943" t="inlineStr">
        <is>
          <t>Masch. Leistungsverrechnung zu HA</t>
        </is>
      </c>
      <c r="C3943" t="inlineStr">
        <is>
          <t>CO-OM</t>
        </is>
      </c>
      <c r="D3943" s="5" t="n">
        <v>196</v>
      </c>
      <c r="E3943" t="inlineStr">
        <is>
          <t>DIALOG</t>
        </is>
      </c>
      <c r="F3943">
        <f>IF(ISERROR(VLOOKUP(Transaktionen[[#This Row],[Transaktionen]],BTT[Verwendete Transaktion (Pflichtauswahl)],1,FALSE)),"nein","ja")</f>
        <v/>
      </c>
    </row>
    <row r="3944">
      <c r="A3944" t="inlineStr">
        <is>
          <t>ZKB21IT</t>
        </is>
      </c>
      <c r="B3944" t="inlineStr">
        <is>
          <t>Abrechnung der ILV-Daten</t>
        </is>
      </c>
      <c r="C3944" t="inlineStr">
        <is>
          <t>CO</t>
        </is>
      </c>
      <c r="D3944" s="5" t="n">
        <v>12027</v>
      </c>
      <c r="E3944" t="inlineStr">
        <is>
          <t>DIALOG</t>
        </is>
      </c>
      <c r="F3944">
        <f>IF(ISERROR(VLOOKUP(Transaktionen[[#This Row],[Transaktionen]],BTT[Verwendete Transaktion (Pflichtauswahl)],1,FALSE)),"nein","ja")</f>
        <v/>
      </c>
    </row>
    <row r="3945">
      <c r="A3945" t="inlineStr">
        <is>
          <t>ZKB21KM</t>
        </is>
      </c>
      <c r="B3945" t="inlineStr">
        <is>
          <t>Autom. Leistungsverrechnung für KM-A</t>
        </is>
      </c>
      <c r="C3945" t="inlineStr">
        <is>
          <t>CO</t>
        </is>
      </c>
      <c r="D3945" s="5" t="n">
        <v>36</v>
      </c>
      <c r="E3945" t="inlineStr">
        <is>
          <t>DIALOG</t>
        </is>
      </c>
      <c r="F3945">
        <f>IF(ISERROR(VLOOKUP(Transaktionen[[#This Row],[Transaktionen]],BTT[Verwendete Transaktion (Pflichtauswahl)],1,FALSE)),"nein","ja")</f>
        <v/>
      </c>
    </row>
    <row r="3946">
      <c r="A3946" t="inlineStr">
        <is>
          <t>ZKB21WV</t>
        </is>
      </c>
      <c r="B3946" t="inlineStr">
        <is>
          <t>Leistungsverr. WV HA zu Aufträgen</t>
        </is>
      </c>
      <c r="C3946" t="inlineStr">
        <is>
          <t>CO</t>
        </is>
      </c>
      <c r="D3946" s="5" t="inlineStr"/>
      <c r="E3946" t="inlineStr"/>
      <c r="F3946">
        <f>IF(ISERROR(VLOOKUP(Transaktionen[[#This Row],[Transaktionen]],BTT[Verwendete Transaktion (Pflichtauswahl)],1,FALSE)),"nein","ja")</f>
        <v/>
      </c>
      <c r="G3946" t="inlineStr">
        <is>
          <t>in neuester Auswertung von Steffen nicht mehr vorhanden</t>
        </is>
      </c>
    </row>
    <row r="3947">
      <c r="A3947" t="inlineStr">
        <is>
          <t>ZKB21WVHA</t>
        </is>
      </c>
      <c r="B3947" t="inlineStr">
        <is>
          <t>IBL-WV-Ingenieure zu HA</t>
        </is>
      </c>
      <c r="C3947" t="inlineStr">
        <is>
          <t>CO-OM</t>
        </is>
      </c>
      <c r="D3947" s="5" t="n">
        <v>486</v>
      </c>
      <c r="E3947" t="inlineStr">
        <is>
          <t>DIALOG</t>
        </is>
      </c>
      <c r="F3947">
        <f>IF(ISERROR(VLOOKUP(Transaktionen[[#This Row],[Transaktionen]],BTT[Verwendete Transaktion (Pflichtauswahl)],1,FALSE)),"nein","ja")</f>
        <v/>
      </c>
    </row>
    <row r="3948">
      <c r="A3948" t="inlineStr">
        <is>
          <t>ZKC02</t>
        </is>
      </c>
      <c r="B3948" t="inlineStr">
        <is>
          <t>PC Plan- und Istdaten mit Mengen</t>
        </is>
      </c>
      <c r="C3948" t="inlineStr">
        <is>
          <t>CO</t>
        </is>
      </c>
      <c r="D3948" s="5" t="n">
        <v>203</v>
      </c>
      <c r="E3948" t="inlineStr">
        <is>
          <t>DIALOG</t>
        </is>
      </c>
      <c r="F3948">
        <f>IF(ISERROR(VLOOKUP(Transaktionen[[#This Row],[Transaktionen]],BTT[Verwendete Transaktion (Pflichtauswahl)],1,FALSE)),"nein","ja")</f>
        <v/>
      </c>
    </row>
    <row r="3949">
      <c r="A3949" t="inlineStr">
        <is>
          <t>ZKC02PG</t>
        </is>
      </c>
      <c r="B3949" t="inlineStr">
        <is>
          <t>PC Plan- und Istdaten mit Mengen PGS</t>
        </is>
      </c>
      <c r="C3949" t="inlineStr">
        <is>
          <t>CO</t>
        </is>
      </c>
      <c r="D3949" s="5" t="n">
        <v>6167</v>
      </c>
      <c r="E3949" t="inlineStr">
        <is>
          <t>DIALOG</t>
        </is>
      </c>
      <c r="F3949">
        <f>IF(ISERROR(VLOOKUP(Transaktionen[[#This Row],[Transaktionen]],BTT[Verwendete Transaktion (Pflichtauswahl)],1,FALSE)),"nein","ja")</f>
        <v/>
      </c>
    </row>
    <row r="3950">
      <c r="A3950" t="inlineStr">
        <is>
          <t>ZKCP03</t>
        </is>
      </c>
      <c r="B3950" t="inlineStr">
        <is>
          <t>ProfitC. Planges/Ist lfd.P/Kum/Ges</t>
        </is>
      </c>
      <c r="C3950" t="inlineStr">
        <is>
          <t>CO</t>
        </is>
      </c>
      <c r="D3950" s="5" t="n">
        <v>799</v>
      </c>
      <c r="E3950" t="inlineStr">
        <is>
          <t>DIALOG</t>
        </is>
      </c>
      <c r="F3950">
        <f>IF(ISERROR(VLOOKUP(Transaktionen[[#This Row],[Transaktionen]],BTT[Verwendete Transaktion (Pflichtauswahl)],1,FALSE)),"nein","ja")</f>
        <v/>
      </c>
    </row>
    <row r="3951">
      <c r="A3951" t="inlineStr">
        <is>
          <t>ZKCP11</t>
        </is>
      </c>
      <c r="B3951" t="inlineStr">
        <is>
          <t>Profit C. Gr. Plan/Ist/Verbrs.-Menge</t>
        </is>
      </c>
      <c r="C3951" t="inlineStr">
        <is>
          <t>CO</t>
        </is>
      </c>
      <c r="D3951" s="5" t="n">
        <v>351</v>
      </c>
      <c r="E3951" t="inlineStr">
        <is>
          <t>DIALOG</t>
        </is>
      </c>
      <c r="F3951">
        <f>IF(ISERROR(VLOOKUP(Transaktionen[[#This Row],[Transaktionen]],BTT[Verwendete Transaktion (Pflichtauswahl)],1,FALSE)),"nein","ja")</f>
        <v/>
      </c>
    </row>
    <row r="3952">
      <c r="A3952" t="inlineStr">
        <is>
          <t>ZKE03</t>
        </is>
      </c>
      <c r="B3952" t="inlineStr">
        <is>
          <t>Kontengruppe PC   Listen und Export</t>
        </is>
      </c>
      <c r="C3952" t="inlineStr">
        <is>
          <t>CO-OM</t>
        </is>
      </c>
      <c r="D3952" s="5" t="n">
        <v>753</v>
      </c>
      <c r="E3952" t="inlineStr">
        <is>
          <t>DIALOG</t>
        </is>
      </c>
      <c r="F3952">
        <f>IF(ISERROR(VLOOKUP(Transaktionen[[#This Row],[Transaktionen]],BTT[Verwendete Transaktion (Pflichtauswahl)],1,FALSE)),"nein","ja")</f>
        <v/>
      </c>
    </row>
    <row r="3953">
      <c r="A3953" t="inlineStr">
        <is>
          <t>ZKE13</t>
        </is>
      </c>
      <c r="B3953" t="inlineStr">
        <is>
          <t>Profit Center Plan- und Istdaten</t>
        </is>
      </c>
      <c r="C3953" t="inlineStr">
        <is>
          <t>CO</t>
        </is>
      </c>
      <c r="D3953" s="5" t="n">
        <v>10</v>
      </c>
      <c r="E3953" t="inlineStr">
        <is>
          <t>DIALOG</t>
        </is>
      </c>
      <c r="F3953">
        <f>IF(ISERROR(VLOOKUP(Transaktionen[[#This Row],[Transaktionen]],BTT[Verwendete Transaktion (Pflichtauswahl)],1,FALSE)),"nein","ja")</f>
        <v/>
      </c>
    </row>
    <row r="3954">
      <c r="A3954" t="inlineStr">
        <is>
          <t>ZKE5Z</t>
        </is>
      </c>
      <c r="B3954" t="inlineStr">
        <is>
          <t>Profit Center: Ist-Einzelposten(TM1)</t>
        </is>
      </c>
      <c r="C3954" t="inlineStr">
        <is>
          <t>CO</t>
        </is>
      </c>
      <c r="D3954" s="5" t="n">
        <v>10</v>
      </c>
      <c r="E3954" t="inlineStr"/>
      <c r="F3954">
        <f>IF(ISERROR(VLOOKUP(Transaktionen[[#This Row],[Transaktionen]],BTT[Verwendete Transaktion (Pflichtauswahl)],1,FALSE)),"nein","ja")</f>
        <v/>
      </c>
    </row>
    <row r="3955">
      <c r="A3955" t="inlineStr">
        <is>
          <t>ZKEG03</t>
        </is>
      </c>
      <c r="B3955" t="inlineStr">
        <is>
          <t>Profit Center Grp.  Listen u. Export</t>
        </is>
      </c>
      <c r="C3955" t="inlineStr">
        <is>
          <t>CO-OM</t>
        </is>
      </c>
      <c r="D3955" s="5" t="n">
        <v>124</v>
      </c>
      <c r="E3955" t="inlineStr">
        <is>
          <t>DIALOG</t>
        </is>
      </c>
      <c r="F3955">
        <f>IF(ISERROR(VLOOKUP(Transaktionen[[#This Row],[Transaktionen]],BTT[Verwendete Transaktion (Pflichtauswahl)],1,FALSE)),"nein","ja")</f>
        <v/>
      </c>
    </row>
    <row r="3956">
      <c r="A3956" t="inlineStr">
        <is>
          <t>ZKK01</t>
        </is>
      </c>
      <c r="B3956" t="inlineStr">
        <is>
          <t>Ausw. Kostenstellen mit EA-Erlösauft</t>
        </is>
      </c>
      <c r="C3956" t="inlineStr">
        <is>
          <t>CO-OM</t>
        </is>
      </c>
      <c r="D3956" s="5" t="n">
        <v>137145</v>
      </c>
      <c r="E3956" t="inlineStr">
        <is>
          <t>DIALOG</t>
        </is>
      </c>
      <c r="F3956">
        <f>IF(ISERROR(VLOOKUP(Transaktionen[[#This Row],[Transaktionen]],BTT[Verwendete Transaktion (Pflichtauswahl)],1,FALSE)),"nein","ja")</f>
        <v/>
      </c>
    </row>
    <row r="3957">
      <c r="A3957" t="inlineStr">
        <is>
          <t>ZKK10</t>
        </is>
      </c>
      <c r="B3957" t="inlineStr">
        <is>
          <t>Kostenstellenausw. n. Partnerobjekt</t>
        </is>
      </c>
      <c r="C3957" t="inlineStr">
        <is>
          <t>CO-OM</t>
        </is>
      </c>
      <c r="D3957" s="5" t="n">
        <v>12473</v>
      </c>
      <c r="E3957" t="inlineStr">
        <is>
          <t>DIALOG</t>
        </is>
      </c>
      <c r="F3957">
        <f>IF(ISERROR(VLOOKUP(Transaktionen[[#This Row],[Transaktionen]],BTT[Verwendete Transaktion (Pflichtauswahl)],1,FALSE)),"nein","ja")</f>
        <v/>
      </c>
    </row>
    <row r="3958">
      <c r="A3958" t="inlineStr">
        <is>
          <t>ZKK20</t>
        </is>
      </c>
      <c r="B3958" t="inlineStr">
        <is>
          <t>Innerbetriebliche Leistungserfassung</t>
        </is>
      </c>
      <c r="C3958" t="inlineStr">
        <is>
          <t>CO</t>
        </is>
      </c>
      <c r="D3958" s="5" t="n">
        <v>8</v>
      </c>
      <c r="E3958" t="inlineStr"/>
      <c r="F3958">
        <f>IF(ISERROR(VLOOKUP(Transaktionen[[#This Row],[Transaktionen]],BTT[Verwendete Transaktion (Pflichtauswahl)],1,FALSE)),"nein","ja")</f>
        <v/>
      </c>
    </row>
    <row r="3959">
      <c r="A3959" t="inlineStr">
        <is>
          <t>ZKK21</t>
        </is>
      </c>
      <c r="B3959" t="inlineStr">
        <is>
          <t>Pflege Leistungsart und Kontierung</t>
        </is>
      </c>
      <c r="C3959" t="inlineStr">
        <is>
          <t>CO</t>
        </is>
      </c>
      <c r="D3959" s="5" t="n">
        <v>3894</v>
      </c>
      <c r="E3959" t="inlineStr">
        <is>
          <t>DIALOG</t>
        </is>
      </c>
      <c r="F3959">
        <f>IF(ISERROR(VLOOKUP(Transaktionen[[#This Row],[Transaktionen]],BTT[Verwendete Transaktion (Pflichtauswahl)],1,FALSE)),"nein","ja")</f>
        <v/>
      </c>
    </row>
    <row r="3960">
      <c r="A3960" t="inlineStr">
        <is>
          <t>ZKK22</t>
        </is>
      </c>
      <c r="B3960" t="inlineStr">
        <is>
          <t>Pflege Organisationsstruktur</t>
        </is>
      </c>
      <c r="C3960" t="inlineStr">
        <is>
          <t>CO</t>
        </is>
      </c>
      <c r="D3960" s="5" t="n">
        <v>19193</v>
      </c>
      <c r="E3960" t="inlineStr">
        <is>
          <t>DIALOG</t>
        </is>
      </c>
      <c r="F3960">
        <f>IF(ISERROR(VLOOKUP(Transaktionen[[#This Row],[Transaktionen]],BTT[Verwendete Transaktion (Pflichtauswahl)],1,FALSE)),"nein","ja")</f>
        <v/>
      </c>
    </row>
    <row r="3961">
      <c r="A3961" t="inlineStr">
        <is>
          <t>ZKK23</t>
        </is>
      </c>
      <c r="B3961" t="inlineStr">
        <is>
          <t>Pflege Maßnahmenart pro OE</t>
        </is>
      </c>
      <c r="C3961" t="inlineStr">
        <is>
          <t>CO</t>
        </is>
      </c>
      <c r="D3961" s="5" t="n">
        <v>266</v>
      </c>
      <c r="E3961" t="inlineStr">
        <is>
          <t>DIALOG</t>
        </is>
      </c>
      <c r="F3961">
        <f>IF(ISERROR(VLOOKUP(Transaktionen[[#This Row],[Transaktionen]],BTT[Verwendete Transaktion (Pflichtauswahl)],1,FALSE)),"nein","ja")</f>
        <v/>
      </c>
    </row>
    <row r="3962">
      <c r="A3962" t="inlineStr">
        <is>
          <t>ZKK24</t>
        </is>
      </c>
      <c r="B3962" t="inlineStr">
        <is>
          <t>Pflege Maßnahmennummer OE/MArt</t>
        </is>
      </c>
      <c r="C3962" t="inlineStr">
        <is>
          <t>CO</t>
        </is>
      </c>
      <c r="D3962" s="5" t="n">
        <v>5218</v>
      </c>
      <c r="E3962" t="inlineStr">
        <is>
          <t>DIALOG</t>
        </is>
      </c>
      <c r="F3962">
        <f>IF(ISERROR(VLOOKUP(Transaktionen[[#This Row],[Transaktionen]],BTT[Verwendete Transaktion (Pflichtauswahl)],1,FALSE)),"nein","ja")</f>
        <v/>
      </c>
    </row>
    <row r="3963">
      <c r="A3963" t="inlineStr">
        <is>
          <t>ZKK25</t>
        </is>
      </c>
      <c r="B3963" t="inlineStr">
        <is>
          <t>Pflege Status pro OE/MArt</t>
        </is>
      </c>
      <c r="C3963" t="inlineStr">
        <is>
          <t>CO</t>
        </is>
      </c>
      <c r="D3963" s="5" t="n">
        <v>112</v>
      </c>
      <c r="E3963" t="inlineStr">
        <is>
          <t>DIALOG</t>
        </is>
      </c>
      <c r="F3963">
        <f>IF(ISERROR(VLOOKUP(Transaktionen[[#This Row],[Transaktionen]],BTT[Verwendete Transaktion (Pflichtauswahl)],1,FALSE)),"nein","ja")</f>
        <v/>
      </c>
    </row>
    <row r="3964">
      <c r="A3964" t="inlineStr">
        <is>
          <t>ZKK26</t>
        </is>
      </c>
      <c r="B3964" t="inlineStr">
        <is>
          <t>Pflege Vorgangsstufe pro OE/MArt</t>
        </is>
      </c>
      <c r="C3964" t="inlineStr">
        <is>
          <t>CO</t>
        </is>
      </c>
      <c r="D3964" s="5" t="n">
        <v>1317</v>
      </c>
      <c r="E3964" t="inlineStr">
        <is>
          <t>DIALOG</t>
        </is>
      </c>
      <c r="F3964">
        <f>IF(ISERROR(VLOOKUP(Transaktionen[[#This Row],[Transaktionen]],BTT[Verwendete Transaktion (Pflichtauswahl)],1,FALSE)),"nein","ja")</f>
        <v/>
      </c>
    </row>
    <row r="3965">
      <c r="A3965" t="inlineStr">
        <is>
          <t>ZKK27</t>
        </is>
      </c>
      <c r="B3965" t="inlineStr">
        <is>
          <t>Pflege Kont.-Objekte pro VorgStufe</t>
        </is>
      </c>
      <c r="C3965" t="inlineStr">
        <is>
          <t>CO</t>
        </is>
      </c>
      <c r="D3965" s="5" t="n">
        <v>11058</v>
      </c>
      <c r="E3965" t="inlineStr">
        <is>
          <t>DIALOG</t>
        </is>
      </c>
      <c r="F3965">
        <f>IF(ISERROR(VLOOKUP(Transaktionen[[#This Row],[Transaktionen]],BTT[Verwendete Transaktion (Pflichtauswahl)],1,FALSE)),"nein","ja")</f>
        <v/>
      </c>
    </row>
    <row r="3966">
      <c r="A3966" t="inlineStr">
        <is>
          <t>ZKK28</t>
        </is>
      </c>
      <c r="B3966" t="inlineStr">
        <is>
          <t>Pflege Status pro VorgStufe zeitabh.</t>
        </is>
      </c>
      <c r="C3966" t="inlineStr">
        <is>
          <t>CO</t>
        </is>
      </c>
      <c r="D3966" s="5" t="n">
        <v>10010</v>
      </c>
      <c r="E3966" t="inlineStr">
        <is>
          <t>DIALOG</t>
        </is>
      </c>
      <c r="F3966">
        <f>IF(ISERROR(VLOOKUP(Transaktionen[[#This Row],[Transaktionen]],BTT[Verwendete Transaktion (Pflichtauswahl)],1,FALSE)),"nein","ja")</f>
        <v/>
      </c>
    </row>
    <row r="3967">
      <c r="A3967" t="inlineStr">
        <is>
          <t>ZKK29</t>
        </is>
      </c>
      <c r="B3967" t="inlineStr">
        <is>
          <t>Pflege User pro Vorgangsstufe</t>
        </is>
      </c>
      <c r="C3967" t="inlineStr">
        <is>
          <t>CO</t>
        </is>
      </c>
      <c r="D3967" s="5" t="n">
        <v>29068</v>
      </c>
      <c r="E3967" t="inlineStr">
        <is>
          <t>DIALOG</t>
        </is>
      </c>
      <c r="F3967">
        <f>IF(ISERROR(VLOOKUP(Transaktionen[[#This Row],[Transaktionen]],BTT[Verwendete Transaktion (Pflichtauswahl)],1,FALSE)),"nein","ja")</f>
        <v/>
      </c>
    </row>
    <row r="3968">
      <c r="A3968" t="inlineStr">
        <is>
          <t>ZKK30</t>
        </is>
      </c>
      <c r="B3968" t="inlineStr">
        <is>
          <t>Auswertung / Pflege der ILV-Daten</t>
        </is>
      </c>
      <c r="C3968" t="inlineStr">
        <is>
          <t>CO</t>
        </is>
      </c>
      <c r="D3968" s="5" t="n">
        <v>23200</v>
      </c>
      <c r="E3968" t="inlineStr">
        <is>
          <t>DIALOG</t>
        </is>
      </c>
      <c r="F3968">
        <f>IF(ISERROR(VLOOKUP(Transaktionen[[#This Row],[Transaktionen]],BTT[Verwendete Transaktion (Pflichtauswahl)],1,FALSE)),"nein","ja")</f>
        <v/>
      </c>
    </row>
    <row r="3969">
      <c r="A3969" t="inlineStr">
        <is>
          <t>ZKK31</t>
        </is>
      </c>
      <c r="B3969" t="inlineStr">
        <is>
          <t>Eröffnen einer Maßnahme</t>
        </is>
      </c>
      <c r="C3969" t="inlineStr">
        <is>
          <t>CO</t>
        </is>
      </c>
      <c r="D3969" s="5" t="n">
        <v>8977</v>
      </c>
      <c r="E3969" t="inlineStr">
        <is>
          <t>DIALOG</t>
        </is>
      </c>
      <c r="F3969">
        <f>IF(ISERROR(VLOOKUP(Transaktionen[[#This Row],[Transaktionen]],BTT[Verwendete Transaktion (Pflichtauswahl)],1,FALSE)),"nein","ja")</f>
        <v/>
      </c>
    </row>
    <row r="3970">
      <c r="A3970" t="inlineStr">
        <is>
          <t>ZKK32</t>
        </is>
      </c>
      <c r="B3970" t="inlineStr">
        <is>
          <t>Anlegen einer Vorgangsstufe</t>
        </is>
      </c>
      <c r="C3970" t="inlineStr">
        <is>
          <t>CO</t>
        </is>
      </c>
      <c r="D3970" s="5" t="n">
        <v>5404</v>
      </c>
      <c r="E3970" t="inlineStr">
        <is>
          <t>DIALOG</t>
        </is>
      </c>
      <c r="F3970">
        <f>IF(ISERROR(VLOOKUP(Transaktionen[[#This Row],[Transaktionen]],BTT[Verwendete Transaktion (Pflichtauswahl)],1,FALSE)),"nein","ja")</f>
        <v/>
      </c>
    </row>
    <row r="3971">
      <c r="A3971" t="inlineStr">
        <is>
          <t>ZKK33</t>
        </is>
      </c>
      <c r="B3971" t="inlineStr">
        <is>
          <t>Löschung von abgerechneten ILV-Daten</t>
        </is>
      </c>
      <c r="C3971" t="inlineStr">
        <is>
          <t>CO</t>
        </is>
      </c>
      <c r="D3971" s="5" t="n">
        <v>154</v>
      </c>
      <c r="E3971" t="inlineStr">
        <is>
          <t>DIALOG</t>
        </is>
      </c>
      <c r="F3971">
        <f>IF(ISERROR(VLOOKUP(Transaktionen[[#This Row],[Transaktionen]],BTT[Verwendete Transaktion (Pflichtauswahl)],1,FALSE)),"nein","ja")</f>
        <v/>
      </c>
    </row>
    <row r="3972">
      <c r="A3972" t="inlineStr">
        <is>
          <t>ZKKL15</t>
        </is>
      </c>
      <c r="B3972" t="inlineStr">
        <is>
          <t>Ist-,Plandaten EP BeEntlastung Downl</t>
        </is>
      </c>
      <c r="C3972" t="inlineStr">
        <is>
          <t>CO</t>
        </is>
      </c>
      <c r="D3972" s="5" t="n">
        <v>2525</v>
      </c>
      <c r="E3972" t="inlineStr">
        <is>
          <t>DIALOG</t>
        </is>
      </c>
      <c r="F3972">
        <f>IF(ISERROR(VLOOKUP(Transaktionen[[#This Row],[Transaktionen]],BTT[Verwendete Transaktion (Pflichtauswahl)],1,FALSE)),"nein","ja")</f>
        <v/>
      </c>
    </row>
    <row r="3973">
      <c r="A3973" t="inlineStr">
        <is>
          <t>ZKKP01</t>
        </is>
      </c>
      <c r="B3973" t="inlineStr">
        <is>
          <t>Automatische Plankostenverteilung</t>
        </is>
      </c>
      <c r="C3973" t="inlineStr">
        <is>
          <t>CO-OM</t>
        </is>
      </c>
      <c r="D3973" s="5" t="inlineStr"/>
      <c r="E3973" t="inlineStr"/>
      <c r="F3973">
        <f>IF(ISERROR(VLOOKUP(Transaktionen[[#This Row],[Transaktionen]],BTT[Verwendete Transaktion (Pflichtauswahl)],1,FALSE)),"nein","ja")</f>
        <v/>
      </c>
      <c r="G3973" t="inlineStr">
        <is>
          <t>in neuester Auswertung von Steffen nicht mehr vorhanden</t>
        </is>
      </c>
    </row>
    <row r="3974">
      <c r="A3974" t="inlineStr">
        <is>
          <t>ZKKS03</t>
        </is>
      </c>
      <c r="B3974" t="inlineStr">
        <is>
          <t>Kostenstellengruppe Listen u. Export</t>
        </is>
      </c>
      <c r="C3974" t="inlineStr">
        <is>
          <t>CO-OM</t>
        </is>
      </c>
      <c r="D3974" s="5" t="n">
        <v>1057</v>
      </c>
      <c r="E3974" t="inlineStr">
        <is>
          <t>DIALOG</t>
        </is>
      </c>
      <c r="F3974">
        <f>IF(ISERROR(VLOOKUP(Transaktionen[[#This Row],[Transaktionen]],BTT[Verwendete Transaktion (Pflichtauswahl)],1,FALSE)),"nein","ja")</f>
        <v/>
      </c>
    </row>
    <row r="3975">
      <c r="A3975" t="inlineStr">
        <is>
          <t>ZKLA01</t>
        </is>
      </c>
      <c r="B3975" t="inlineStr">
        <is>
          <t>Ausw.. LA u. stat. KZ zu Aufträgen</t>
        </is>
      </c>
      <c r="C3975" t="inlineStr">
        <is>
          <t>CO-OM</t>
        </is>
      </c>
      <c r="D3975" s="5" t="n">
        <v>96</v>
      </c>
      <c r="E3975" t="inlineStr">
        <is>
          <t>DIALOG</t>
        </is>
      </c>
      <c r="F3975">
        <f>IF(ISERROR(VLOOKUP(Transaktionen[[#This Row],[Transaktionen]],BTT[Verwendete Transaktion (Pflichtauswahl)],1,FALSE)),"nein","ja")</f>
        <v/>
      </c>
    </row>
    <row r="3976">
      <c r="A3976" t="inlineStr">
        <is>
          <t>ZKLA03</t>
        </is>
      </c>
      <c r="B3976" t="inlineStr">
        <is>
          <t>Ausw. Aufträge m. Kosten LA u. Kennz</t>
        </is>
      </c>
      <c r="C3976" t="inlineStr">
        <is>
          <t>CO-OM</t>
        </is>
      </c>
      <c r="D3976" s="5" t="n">
        <v>6092</v>
      </c>
      <c r="E3976" t="inlineStr">
        <is>
          <t>DIALOG</t>
        </is>
      </c>
      <c r="F3976">
        <f>IF(ISERROR(VLOOKUP(Transaktionen[[#This Row],[Transaktionen]],BTT[Verwendete Transaktion (Pflichtauswahl)],1,FALSE)),"nein","ja")</f>
        <v/>
      </c>
    </row>
    <row r="3977">
      <c r="A3977" t="inlineStr">
        <is>
          <t>ZKLA04</t>
        </is>
      </c>
      <c r="B3977" t="inlineStr">
        <is>
          <t>Ausw. Aufträge m. Aufteilungsregeln</t>
        </is>
      </c>
      <c r="C3977" t="inlineStr">
        <is>
          <t>CO</t>
        </is>
      </c>
      <c r="D3977" s="5" t="n">
        <v>1301</v>
      </c>
      <c r="E3977" t="inlineStr">
        <is>
          <t>DIALOG</t>
        </is>
      </c>
      <c r="F3977">
        <f>IF(ISERROR(VLOOKUP(Transaktionen[[#This Row],[Transaktionen]],BTT[Verwendete Transaktion (Pflichtauswahl)],1,FALSE)),"nein","ja")</f>
        <v/>
      </c>
    </row>
    <row r="3978">
      <c r="A3978" t="inlineStr">
        <is>
          <t>ZKLA11</t>
        </is>
      </c>
      <c r="B3978" t="inlineStr">
        <is>
          <t>Ausw.. LA u. stat. KZ zu Kostenst.</t>
        </is>
      </c>
      <c r="C3978" t="inlineStr">
        <is>
          <t>CO-OM</t>
        </is>
      </c>
      <c r="D3978" s="5" t="n">
        <v>258</v>
      </c>
      <c r="E3978" t="inlineStr">
        <is>
          <t>DIALOG</t>
        </is>
      </c>
      <c r="F3978">
        <f>IF(ISERROR(VLOOKUP(Transaktionen[[#This Row],[Transaktionen]],BTT[Verwendete Transaktion (Pflichtauswahl)],1,FALSE)),"nein","ja")</f>
        <v/>
      </c>
    </row>
    <row r="3979">
      <c r="A3979" t="inlineStr">
        <is>
          <t>ZKLA13</t>
        </is>
      </c>
      <c r="B3979" t="inlineStr">
        <is>
          <t>Ausw. Kostenstellen für Download</t>
        </is>
      </c>
      <c r="C3979" t="inlineStr">
        <is>
          <t>CO-OM</t>
        </is>
      </c>
      <c r="D3979" s="5" t="n">
        <v>42</v>
      </c>
      <c r="E3979" t="inlineStr"/>
      <c r="F3979">
        <f>IF(ISERROR(VLOOKUP(Transaktionen[[#This Row],[Transaktionen]],BTT[Verwendete Transaktion (Pflichtauswahl)],1,FALSE)),"nein","ja")</f>
        <v/>
      </c>
    </row>
    <row r="3980">
      <c r="A3980" t="inlineStr">
        <is>
          <t>ZKLA14</t>
        </is>
      </c>
      <c r="B3980" t="inlineStr">
        <is>
          <t>Ausw. KSTL Listen f. APART</t>
        </is>
      </c>
      <c r="C3980" t="inlineStr">
        <is>
          <t>CO</t>
        </is>
      </c>
      <c r="D3980" s="5" t="n">
        <v>595</v>
      </c>
      <c r="E3980" t="inlineStr">
        <is>
          <t>DIALOG</t>
        </is>
      </c>
      <c r="F3980">
        <f>IF(ISERROR(VLOOKUP(Transaktionen[[#This Row],[Transaktionen]],BTT[Verwendete Transaktion (Pflichtauswahl)],1,FALSE)),"nein","ja")</f>
        <v/>
      </c>
    </row>
    <row r="3981">
      <c r="A3981" t="inlineStr">
        <is>
          <t>ZKLAN</t>
        </is>
      </c>
      <c r="B3981" t="inlineStr">
        <is>
          <t>Ausw. Aufträge m. Bestellungen</t>
        </is>
      </c>
      <c r="C3981" t="inlineStr">
        <is>
          <t>CO</t>
        </is>
      </c>
      <c r="D3981" s="5" t="inlineStr"/>
      <c r="E3981" t="inlineStr"/>
      <c r="F3981">
        <f>IF(ISERROR(VLOOKUP(Transaktionen[[#This Row],[Transaktionen]],BTT[Verwendete Transaktion (Pflichtauswahl)],1,FALSE)),"nein","ja")</f>
        <v/>
      </c>
      <c r="G3981" t="inlineStr">
        <is>
          <t>in neuester Auswertung von Steffen nicht mehr vorhanden</t>
        </is>
      </c>
    </row>
    <row r="3982">
      <c r="A3982" t="inlineStr">
        <is>
          <t>ZKLG03</t>
        </is>
      </c>
      <c r="B3982" t="inlineStr">
        <is>
          <t>Leistungsartengrp.  Listen u. Export</t>
        </is>
      </c>
      <c r="C3982" t="inlineStr">
        <is>
          <t>CO-OM</t>
        </is>
      </c>
      <c r="D3982" s="5" t="n">
        <v>22</v>
      </c>
      <c r="E3982" t="inlineStr"/>
      <c r="F3982">
        <f>IF(ISERROR(VLOOKUP(Transaktionen[[#This Row],[Transaktionen]],BTT[Verwendete Transaktion (Pflichtauswahl)],1,FALSE)),"nein","ja")</f>
        <v/>
      </c>
    </row>
    <row r="3983">
      <c r="A3983" t="inlineStr">
        <is>
          <t>ZKO_6OAB_01</t>
        </is>
      </c>
      <c r="B3983" t="inlineStr">
        <is>
          <t>Auftrag: Istk.,Abgrenzungen/Kategori</t>
        </is>
      </c>
      <c r="C3983" t="inlineStr">
        <is>
          <t>FI</t>
        </is>
      </c>
      <c r="D3983" s="5" t="n">
        <v>10</v>
      </c>
      <c r="E3983" t="inlineStr">
        <is>
          <t>DIALOG</t>
        </is>
      </c>
      <c r="F3983">
        <f>IF(ISERROR(VLOOKUP(Transaktionen[[#This Row],[Transaktionen]],BTT[Verwendete Transaktion (Pflichtauswahl)],1,FALSE)),"nein","ja")</f>
        <v/>
      </c>
    </row>
    <row r="3984">
      <c r="A3984" t="inlineStr">
        <is>
          <t>ZKO_Z600</t>
        </is>
      </c>
      <c r="B3984" t="inlineStr">
        <is>
          <t>Auftrag Istk Verlauf nach Be Entlast</t>
        </is>
      </c>
      <c r="C3984" t="inlineStr">
        <is>
          <t>FI</t>
        </is>
      </c>
      <c r="D3984" s="5" t="n">
        <v>126</v>
      </c>
      <c r="E3984" t="inlineStr"/>
      <c r="F3984">
        <f>IF(ISERROR(VLOOKUP(Transaktionen[[#This Row],[Transaktionen]],BTT[Verwendete Transaktion (Pflichtauswahl)],1,FALSE)),"nein","ja")</f>
        <v/>
      </c>
    </row>
    <row r="3985">
      <c r="A3985" t="inlineStr">
        <is>
          <t>ZKO_Z601</t>
        </is>
      </c>
      <c r="B3985" t="inlineStr">
        <is>
          <t>Auftrag Istk Be Entlast. lfd. Jahr</t>
        </is>
      </c>
      <c r="C3985" t="inlineStr">
        <is>
          <t>FI</t>
        </is>
      </c>
      <c r="D3985" s="5" t="n">
        <v>154</v>
      </c>
      <c r="E3985" t="inlineStr">
        <is>
          <t>DIALOG</t>
        </is>
      </c>
      <c r="F3985">
        <f>IF(ISERROR(VLOOKUP(Transaktionen[[#This Row],[Transaktionen]],BTT[Verwendete Transaktion (Pflichtauswahl)],1,FALSE)),"nein","ja")</f>
        <v/>
      </c>
    </row>
    <row r="3986">
      <c r="A3986" t="inlineStr">
        <is>
          <t>ZKO_Z7KO</t>
        </is>
      </c>
      <c r="B3986" t="inlineStr">
        <is>
          <t>Auftrag Istkosten nach Kostenartengr</t>
        </is>
      </c>
      <c r="C3986" t="inlineStr">
        <is>
          <t>FI</t>
        </is>
      </c>
      <c r="D3986" s="5" t="n">
        <v>590</v>
      </c>
      <c r="E3986" t="inlineStr">
        <is>
          <t>DIALOG</t>
        </is>
      </c>
      <c r="F3986">
        <f>IF(ISERROR(VLOOKUP(Transaktionen[[#This Row],[Transaktionen]],BTT[Verwendete Transaktion (Pflichtauswahl)],1,FALSE)),"nein","ja")</f>
        <v/>
      </c>
    </row>
    <row r="3987">
      <c r="A3987" t="inlineStr">
        <is>
          <t>ZKO01</t>
        </is>
      </c>
      <c r="B3987" t="inlineStr">
        <is>
          <t>Anlegen Auftrag aus LIMS</t>
        </is>
      </c>
      <c r="C3987" t="inlineStr">
        <is>
          <t>FI</t>
        </is>
      </c>
      <c r="D3987" s="5" t="n">
        <v>1458</v>
      </c>
      <c r="E3987" t="inlineStr">
        <is>
          <t>DIALOG</t>
        </is>
      </c>
      <c r="F3987">
        <f>IF(ISERROR(VLOOKUP(Transaktionen[[#This Row],[Transaktionen]],BTT[Verwendete Transaktion (Pflichtauswahl)],1,FALSE)),"nein","ja")</f>
        <v/>
      </c>
    </row>
    <row r="3988">
      <c r="A3988" t="inlineStr">
        <is>
          <t>ZKO02GO</t>
        </is>
      </c>
      <c r="B3988" t="inlineStr">
        <is>
          <t>Ändern Größenordnung  im Auftrag</t>
        </is>
      </c>
      <c r="C3988" t="inlineStr">
        <is>
          <t>FI</t>
        </is>
      </c>
      <c r="D3988" s="5" t="n">
        <v>10</v>
      </c>
      <c r="E3988" t="inlineStr">
        <is>
          <t>DIALOG</t>
        </is>
      </c>
      <c r="F3988">
        <f>IF(ISERROR(VLOOKUP(Transaktionen[[#This Row],[Transaktionen]],BTT[Verwendete Transaktion (Pflichtauswahl)],1,FALSE)),"nein","ja")</f>
        <v/>
      </c>
    </row>
    <row r="3989">
      <c r="A3989" t="inlineStr">
        <is>
          <t>ZKO02PC</t>
        </is>
      </c>
      <c r="B3989" t="inlineStr">
        <is>
          <t>Ändern ProfitCenter im Auftrag</t>
        </is>
      </c>
      <c r="C3989" t="inlineStr">
        <is>
          <t>CO-OM</t>
        </is>
      </c>
      <c r="D3989" s="5" t="n">
        <v>14</v>
      </c>
      <c r="E3989" t="inlineStr">
        <is>
          <t>DIALOG</t>
        </is>
      </c>
      <c r="F3989">
        <f>IF(ISERROR(VLOOKUP(Transaktionen[[#This Row],[Transaktionen]],BTT[Verwendete Transaktion (Pflichtauswahl)],1,FALSE)),"nein","ja")</f>
        <v/>
      </c>
    </row>
    <row r="3990">
      <c r="A3990" t="inlineStr">
        <is>
          <t>ZKO02PP</t>
        </is>
      </c>
      <c r="B3990" t="inlineStr">
        <is>
          <t>Check Auftrag- Feld Kundenauftrag SD</t>
        </is>
      </c>
      <c r="C3990" t="inlineStr">
        <is>
          <t>SD</t>
        </is>
      </c>
      <c r="D3990" s="5" t="n">
        <v>3</v>
      </c>
      <c r="E3990" t="inlineStr">
        <is>
          <t>DIALOG</t>
        </is>
      </c>
      <c r="F3990">
        <f>IF(ISERROR(VLOOKUP(Transaktionen[[#This Row],[Transaktionen]],BTT[Verwendete Transaktion (Pflichtauswahl)],1,FALSE)),"nein","ja")</f>
        <v/>
      </c>
    </row>
    <row r="3991">
      <c r="A3991" t="inlineStr">
        <is>
          <t>ZKO03</t>
        </is>
      </c>
      <c r="B3991" t="inlineStr">
        <is>
          <t>Ist- und Obligo zu Bestelldaten</t>
        </is>
      </c>
      <c r="C3991" t="inlineStr">
        <is>
          <t>PS</t>
        </is>
      </c>
      <c r="D3991" s="5" t="n">
        <v>217</v>
      </c>
      <c r="E3991" t="inlineStr">
        <is>
          <t>DIALOG</t>
        </is>
      </c>
      <c r="F3991">
        <f>IF(ISERROR(VLOOKUP(Transaktionen[[#This Row],[Transaktionen]],BTT[Verwendete Transaktion (Pflichtauswahl)],1,FALSE)),"nein","ja")</f>
        <v/>
      </c>
    </row>
    <row r="3992">
      <c r="A3992" t="inlineStr">
        <is>
          <t>ZKO31</t>
        </is>
      </c>
      <c r="B3992" t="inlineStr">
        <is>
          <t>Auftr.-auswertung mit Herk.-nachweis</t>
        </is>
      </c>
      <c r="C3992" t="inlineStr">
        <is>
          <t>CO-OM</t>
        </is>
      </c>
      <c r="D3992" s="5" t="n">
        <v>53</v>
      </c>
      <c r="E3992" t="inlineStr">
        <is>
          <t>DIALOG</t>
        </is>
      </c>
      <c r="F3992">
        <f>IF(ISERROR(VLOOKUP(Transaktionen[[#This Row],[Transaktionen]],BTT[Verwendete Transaktion (Pflichtauswahl)],1,FALSE)),"nein","ja")</f>
        <v/>
      </c>
    </row>
    <row r="3993">
      <c r="A3993" t="inlineStr">
        <is>
          <t>ZKO32</t>
        </is>
      </c>
      <c r="B3993" t="inlineStr">
        <is>
          <t>Auftr.-auswertung mit Herk.-nachweis</t>
        </is>
      </c>
      <c r="C3993" t="inlineStr">
        <is>
          <t>CO-OM</t>
        </is>
      </c>
      <c r="D3993" s="5" t="n">
        <v>57</v>
      </c>
      <c r="E3993" t="inlineStr">
        <is>
          <t>DIALOG</t>
        </is>
      </c>
      <c r="F3993">
        <f>IF(ISERROR(VLOOKUP(Transaktionen[[#This Row],[Transaktionen]],BTT[Verwendete Transaktion (Pflichtauswahl)],1,FALSE)),"nein","ja")</f>
        <v/>
      </c>
    </row>
    <row r="3994">
      <c r="A3994" t="inlineStr">
        <is>
          <t>ZKO36</t>
        </is>
      </c>
      <c r="B3994" t="inlineStr">
        <is>
          <t>Auft.-liste mit Kosten + Erträgen</t>
        </is>
      </c>
      <c r="C3994" t="inlineStr">
        <is>
          <t>CO-OM</t>
        </is>
      </c>
      <c r="D3994" s="5" t="n">
        <v>244</v>
      </c>
      <c r="E3994" t="inlineStr"/>
      <c r="F3994">
        <f>IF(ISERROR(VLOOKUP(Transaktionen[[#This Row],[Transaktionen]],BTT[Verwendete Transaktion (Pflichtauswahl)],1,FALSE)),"nein","ja")</f>
        <v/>
      </c>
    </row>
    <row r="3995">
      <c r="A3995" t="inlineStr">
        <is>
          <t>ZKO37</t>
        </is>
      </c>
      <c r="B3995" t="inlineStr">
        <is>
          <t>Überwachungspfl. Erfolgsplanmaßnahme</t>
        </is>
      </c>
      <c r="C3995" t="inlineStr">
        <is>
          <t>CO-OM</t>
        </is>
      </c>
      <c r="D3995" s="5" t="n">
        <v>369</v>
      </c>
      <c r="E3995" t="inlineStr">
        <is>
          <t>DIALOG</t>
        </is>
      </c>
      <c r="F3995">
        <f>IF(ISERROR(VLOOKUP(Transaktionen[[#This Row],[Transaktionen]],BTT[Verwendete Transaktion (Pflichtauswahl)],1,FALSE)),"nein","ja")</f>
        <v/>
      </c>
    </row>
    <row r="3996">
      <c r="A3996" t="inlineStr">
        <is>
          <t>ZKO38</t>
        </is>
      </c>
      <c r="B3996" t="inlineStr">
        <is>
          <t>CO-Aufträge ohne IM-IPP Zuordnung</t>
        </is>
      </c>
      <c r="C3996" t="inlineStr">
        <is>
          <t>CO-OM</t>
        </is>
      </c>
      <c r="D3996" s="5" t="n">
        <v>833</v>
      </c>
      <c r="E3996" t="inlineStr">
        <is>
          <t>DIALOG</t>
        </is>
      </c>
      <c r="F3996">
        <f>IF(ISERROR(VLOOKUP(Transaktionen[[#This Row],[Transaktionen]],BTT[Verwendete Transaktion (Pflichtauswahl)],1,FALSE)),"nein","ja")</f>
        <v/>
      </c>
    </row>
    <row r="3997">
      <c r="A3997" t="inlineStr">
        <is>
          <t>ZKO39</t>
        </is>
      </c>
      <c r="B3997" t="inlineStr">
        <is>
          <t>Analyse akt. Verf.Kontrolle Aufträge</t>
        </is>
      </c>
      <c r="C3997" t="inlineStr">
        <is>
          <t>CO-OM</t>
        </is>
      </c>
      <c r="D3997" s="5" t="n">
        <v>797</v>
      </c>
      <c r="E3997" t="inlineStr"/>
      <c r="F3997">
        <f>IF(ISERROR(VLOOKUP(Transaktionen[[#This Row],[Transaktionen]],BTT[Verwendete Transaktion (Pflichtauswahl)],1,FALSE)),"nein","ja")</f>
        <v/>
      </c>
    </row>
    <row r="3998">
      <c r="A3998" t="inlineStr">
        <is>
          <t>ZKO6P3_6P0A_01</t>
        </is>
      </c>
      <c r="B3998" t="inlineStr">
        <is>
          <t>Abgr.Kat. aus Erg.Ermit. zu Auf, PSP</t>
        </is>
      </c>
      <c r="C3998" t="inlineStr">
        <is>
          <t>CO-OM</t>
        </is>
      </c>
      <c r="D3998" s="5" t="n">
        <v>10</v>
      </c>
      <c r="E3998" t="inlineStr">
        <is>
          <t>DIALOG</t>
        </is>
      </c>
      <c r="F3998">
        <f>IF(ISERROR(VLOOKUP(Transaktionen[[#This Row],[Transaktionen]],BTT[Verwendete Transaktion (Pflichtauswahl)],1,FALSE)),"nein","ja")</f>
        <v/>
      </c>
    </row>
    <row r="3999">
      <c r="A3999" t="inlineStr">
        <is>
          <t>ZKO6P3_6P0B_01</t>
        </is>
      </c>
      <c r="B3999" t="inlineStr">
        <is>
          <t>WiP Ware in Arbeit zu AUF, PSP</t>
        </is>
      </c>
      <c r="C3999" t="inlineStr">
        <is>
          <t>CO-OM</t>
        </is>
      </c>
      <c r="D3999" s="5" t="n">
        <v>10</v>
      </c>
      <c r="E3999" t="inlineStr">
        <is>
          <t>DIALOG</t>
        </is>
      </c>
      <c r="F3999">
        <f>IF(ISERROR(VLOOKUP(Transaktionen[[#This Row],[Transaktionen]],BTT[Verwendete Transaktion (Pflichtauswahl)],1,FALSE)),"nein","ja")</f>
        <v/>
      </c>
    </row>
    <row r="4000">
      <c r="A4000" t="inlineStr">
        <is>
          <t>ZKOA02</t>
        </is>
      </c>
      <c r="B4000" t="inlineStr">
        <is>
          <t>Auswertg nicht abgerechnete Aufträge</t>
        </is>
      </c>
      <c r="C4000" t="inlineStr">
        <is>
          <t>CO-OM</t>
        </is>
      </c>
      <c r="D4000" s="5" t="n">
        <v>10</v>
      </c>
      <c r="E4000" t="inlineStr"/>
      <c r="F4000">
        <f>IF(ISERROR(VLOOKUP(Transaktionen[[#This Row],[Transaktionen]],BTT[Verwendete Transaktion (Pflichtauswahl)],1,FALSE)),"nein","ja")</f>
        <v/>
      </c>
    </row>
    <row r="4001">
      <c r="A4001" t="inlineStr">
        <is>
          <t>ZKOA03</t>
        </is>
      </c>
      <c r="B4001" t="inlineStr">
        <is>
          <t>IA -  nicht vollst. abgerechnet</t>
        </is>
      </c>
      <c r="C4001" t="inlineStr">
        <is>
          <t>CO-OM</t>
        </is>
      </c>
      <c r="D4001" s="5" t="n">
        <v>5310</v>
      </c>
      <c r="E4001" t="inlineStr">
        <is>
          <t>DIALOG</t>
        </is>
      </c>
      <c r="F4001">
        <f>IF(ISERROR(VLOOKUP(Transaktionen[[#This Row],[Transaktionen]],BTT[Verwendete Transaktion (Pflichtauswahl)],1,FALSE)),"nein","ja")</f>
        <v/>
      </c>
    </row>
    <row r="4002">
      <c r="A4002" t="inlineStr">
        <is>
          <t>ZKOA05</t>
        </is>
      </c>
      <c r="B4002" t="inlineStr">
        <is>
          <t>IH-Aufträge m. n. abger. Werten</t>
        </is>
      </c>
      <c r="C4002" t="inlineStr">
        <is>
          <t>CO-OM</t>
        </is>
      </c>
      <c r="D4002" s="5" t="n">
        <v>9</v>
      </c>
      <c r="E4002" t="inlineStr">
        <is>
          <t>DIALOG</t>
        </is>
      </c>
      <c r="F4002">
        <f>IF(ISERROR(VLOOKUP(Transaktionen[[#This Row],[Transaktionen]],BTT[Verwendete Transaktion (Pflichtauswahl)],1,FALSE)),"nein","ja")</f>
        <v/>
      </c>
    </row>
    <row r="4003">
      <c r="A4003" t="inlineStr">
        <is>
          <t>ZKOA07</t>
        </is>
      </c>
      <c r="B4003" t="inlineStr">
        <is>
          <t>Aufträge mit Abrechnung an AUF / PSP</t>
        </is>
      </c>
      <c r="C4003" t="inlineStr">
        <is>
          <t>PS</t>
        </is>
      </c>
      <c r="D4003" s="5" t="n">
        <v>11</v>
      </c>
      <c r="E4003" t="inlineStr">
        <is>
          <t>DIALOG</t>
        </is>
      </c>
      <c r="F4003">
        <f>IF(ISERROR(VLOOKUP(Transaktionen[[#This Row],[Transaktionen]],BTT[Verwendete Transaktion (Pflichtauswahl)],1,FALSE)),"nein","ja")</f>
        <v/>
      </c>
    </row>
    <row r="4004">
      <c r="A4004" t="inlineStr">
        <is>
          <t>ZKOA90</t>
        </is>
      </c>
      <c r="B4004" t="inlineStr">
        <is>
          <t>Analyseprogramm zur Abrechnung</t>
        </is>
      </c>
      <c r="C4004" t="inlineStr">
        <is>
          <t>CO-OM</t>
        </is>
      </c>
      <c r="D4004" s="5" t="n">
        <v>397</v>
      </c>
      <c r="E4004" t="inlineStr">
        <is>
          <t>DIALOG</t>
        </is>
      </c>
      <c r="F4004">
        <f>IF(ISERROR(VLOOKUP(Transaktionen[[#This Row],[Transaktionen]],BTT[Verwendete Transaktion (Pflichtauswahl)],1,FALSE)),"nein","ja")</f>
        <v/>
      </c>
    </row>
    <row r="4005">
      <c r="A4005" t="inlineStr">
        <is>
          <t>ZKOAIB02</t>
        </is>
      </c>
      <c r="B4005" t="inlineStr">
        <is>
          <t>CS-HA AIB-Aktivierung UmBuch. V.02</t>
        </is>
      </c>
      <c r="C4005" t="inlineStr">
        <is>
          <t>CS</t>
        </is>
      </c>
      <c r="D4005" s="5" t="n">
        <v>3528</v>
      </c>
      <c r="E4005" t="inlineStr">
        <is>
          <t>DIALOG</t>
        </is>
      </c>
      <c r="F4005">
        <f>IF(ISERROR(VLOOKUP(Transaktionen[[#This Row],[Transaktionen]],BTT[Verwendete Transaktion (Pflichtauswahl)],1,FALSE)),"nein","ja")</f>
        <v/>
      </c>
    </row>
    <row r="4006">
      <c r="A4006" t="inlineStr">
        <is>
          <t>ZKOAIB40</t>
        </is>
      </c>
      <c r="B4006" t="inlineStr">
        <is>
          <t>HA-Passivierung Buchungen der Erlöse</t>
        </is>
      </c>
      <c r="C4006" t="inlineStr">
        <is>
          <t>CS</t>
        </is>
      </c>
      <c r="D4006" s="5" t="n">
        <v>2565</v>
      </c>
      <c r="E4006" t="inlineStr">
        <is>
          <t>DIALOG</t>
        </is>
      </c>
      <c r="F4006">
        <f>IF(ISERROR(VLOOKUP(Transaktionen[[#This Row],[Transaktionen]],BTT[Verwendete Transaktion (Pflichtauswahl)],1,FALSE)),"nein","ja")</f>
        <v/>
      </c>
    </row>
    <row r="4007">
      <c r="A4007" t="inlineStr">
        <is>
          <t>ZKOAIB43</t>
        </is>
      </c>
      <c r="B4007" t="inlineStr">
        <is>
          <t>HA-Passivierung Anzeige Tab ZCSHAPAS</t>
        </is>
      </c>
      <c r="C4007" t="inlineStr">
        <is>
          <t>CS</t>
        </is>
      </c>
      <c r="D4007" s="5" t="n">
        <v>10</v>
      </c>
      <c r="E4007" t="inlineStr">
        <is>
          <t>DIALOG</t>
        </is>
      </c>
      <c r="F4007">
        <f>IF(ISERROR(VLOOKUP(Transaktionen[[#This Row],[Transaktionen]],BTT[Verwendete Transaktion (Pflichtauswahl)],1,FALSE)),"nein","ja")</f>
        <v/>
      </c>
    </row>
    <row r="4008">
      <c r="A4008" t="inlineStr">
        <is>
          <t>ZKOAIBAK</t>
        </is>
      </c>
      <c r="B4008" t="inlineStr">
        <is>
          <t>HA-Aktivierungen: AIB-Bestand</t>
        </is>
      </c>
      <c r="C4008" t="inlineStr">
        <is>
          <t>CS</t>
        </is>
      </c>
      <c r="D4008" s="5" t="n">
        <v>3952</v>
      </c>
      <c r="E4008" t="inlineStr">
        <is>
          <t>DIALOG</t>
        </is>
      </c>
      <c r="F4008">
        <f>IF(ISERROR(VLOOKUP(Transaktionen[[#This Row],[Transaktionen]],BTT[Verwendete Transaktion (Pflichtauswahl)],1,FALSE)),"nein","ja")</f>
        <v/>
      </c>
    </row>
    <row r="4009">
      <c r="A4009" t="inlineStr">
        <is>
          <t>ZKOBDG10</t>
        </is>
      </c>
      <c r="B4009" t="inlineStr">
        <is>
          <t>GIMBAA Bestelldaten zu Aufträgen</t>
        </is>
      </c>
      <c r="C4009" t="inlineStr">
        <is>
          <t>FI</t>
        </is>
      </c>
      <c r="D4009" s="5" t="n">
        <v>1934</v>
      </c>
      <c r="E4009" t="inlineStr">
        <is>
          <t>DIALOG</t>
        </is>
      </c>
      <c r="F4009">
        <f>IF(ISERROR(VLOOKUP(Transaktionen[[#This Row],[Transaktionen]],BTT[Verwendete Transaktion (Pflichtauswahl)],1,FALSE)),"nein","ja")</f>
        <v/>
      </c>
    </row>
    <row r="4010">
      <c r="A4010" t="inlineStr">
        <is>
          <t>ZKOG03</t>
        </is>
      </c>
      <c r="B4010" t="inlineStr">
        <is>
          <t>Auftragsgruppe mit Auftrag auflisten</t>
        </is>
      </c>
      <c r="C4010" t="inlineStr">
        <is>
          <t>CO-OM</t>
        </is>
      </c>
      <c r="D4010" s="5" t="inlineStr"/>
      <c r="E4010" t="inlineStr"/>
      <c r="F4010">
        <f>IF(ISERROR(VLOOKUP(Transaktionen[[#This Row],[Transaktionen]],BTT[Verwendete Transaktion (Pflichtauswahl)],1,FALSE)),"nein","ja")</f>
        <v/>
      </c>
      <c r="G4010" t="inlineStr">
        <is>
          <t>in neuester Auswertung von Steffen nicht mehr vorhanden</t>
        </is>
      </c>
    </row>
    <row r="4011">
      <c r="A4011" t="inlineStr">
        <is>
          <t>ZKOG10</t>
        </is>
      </c>
      <c r="B4011" t="inlineStr">
        <is>
          <t>AufragsStammdaten für Invest GIMBAA</t>
        </is>
      </c>
      <c r="C4011" t="inlineStr">
        <is>
          <t>FI</t>
        </is>
      </c>
      <c r="D4011" s="5" t="n">
        <v>1800</v>
      </c>
      <c r="E4011" t="inlineStr">
        <is>
          <t>DIALOG</t>
        </is>
      </c>
      <c r="F4011">
        <f>IF(ISERROR(VLOOKUP(Transaktionen[[#This Row],[Transaktionen]],BTT[Verwendete Transaktion (Pflichtauswahl)],1,FALSE)),"nein","ja")</f>
        <v/>
      </c>
    </row>
    <row r="4012">
      <c r="A4012" t="inlineStr">
        <is>
          <t>ZKOHAIK</t>
        </is>
      </c>
      <c r="B4012" t="inlineStr">
        <is>
          <t>HA-Aktivierungen: Anzeige ZCOHAAIB</t>
        </is>
      </c>
      <c r="C4012" t="inlineStr">
        <is>
          <t>FI</t>
        </is>
      </c>
      <c r="D4012" s="5" t="n">
        <v>1838</v>
      </c>
      <c r="E4012" t="inlineStr">
        <is>
          <t>DIALOG</t>
        </is>
      </c>
      <c r="F4012">
        <f>IF(ISERROR(VLOOKUP(Transaktionen[[#This Row],[Transaktionen]],BTT[Verwendete Transaktion (Pflichtauswahl)],1,FALSE)),"nein","ja")</f>
        <v/>
      </c>
    </row>
    <row r="4013">
      <c r="A4013" t="inlineStr">
        <is>
          <t>ZKOHAKA</t>
        </is>
      </c>
      <c r="B4013" t="inlineStr">
        <is>
          <t>HA-Aktivierungen: Pflege ZCOHAKAF</t>
        </is>
      </c>
      <c r="C4013" t="inlineStr">
        <is>
          <t>FI</t>
        </is>
      </c>
      <c r="D4013" s="5" t="n">
        <v>895</v>
      </c>
      <c r="E4013" t="inlineStr">
        <is>
          <t>DIALOG</t>
        </is>
      </c>
      <c r="F4013">
        <f>IF(ISERROR(VLOOKUP(Transaktionen[[#This Row],[Transaktionen]],BTT[Verwendete Transaktion (Pflichtauswahl)],1,FALSE)),"nein","ja")</f>
        <v/>
      </c>
    </row>
    <row r="4014">
      <c r="A4014" t="inlineStr">
        <is>
          <t>ZKOHAMA</t>
        </is>
      </c>
      <c r="B4014" t="inlineStr">
        <is>
          <t>HA-Aktivierungen: Pflege ZCOHAMA</t>
        </is>
      </c>
      <c r="C4014" t="inlineStr">
        <is>
          <t>FI</t>
        </is>
      </c>
      <c r="D4014" s="5" t="n">
        <v>74</v>
      </c>
      <c r="E4014" t="inlineStr">
        <is>
          <t>DIALOG</t>
        </is>
      </c>
      <c r="F4014">
        <f>IF(ISERROR(VLOOKUP(Transaktionen[[#This Row],[Transaktionen]],BTT[Verwendete Transaktion (Pflichtauswahl)],1,FALSE)),"nein","ja")</f>
        <v/>
      </c>
    </row>
    <row r="4015">
      <c r="A4015" t="inlineStr">
        <is>
          <t>ZKOIK10</t>
        </is>
      </c>
      <c r="B4015" t="inlineStr">
        <is>
          <t>Istkosten aus Aufträgen</t>
        </is>
      </c>
      <c r="C4015" t="inlineStr">
        <is>
          <t>FI</t>
        </is>
      </c>
      <c r="D4015" s="5" t="n">
        <v>6851</v>
      </c>
      <c r="E4015" t="inlineStr">
        <is>
          <t>DIALOG</t>
        </is>
      </c>
      <c r="F4015">
        <f>IF(ISERROR(VLOOKUP(Transaktionen[[#This Row],[Transaktionen]],BTT[Verwendete Transaktion (Pflichtauswahl)],1,FALSE)),"nein","ja")</f>
        <v/>
      </c>
    </row>
    <row r="4016">
      <c r="A4016" t="inlineStr">
        <is>
          <t>ZKOL01</t>
        </is>
      </c>
      <c r="B4016" t="inlineStr">
        <is>
          <t>Plan-/Istkosten nach Abteilung</t>
        </is>
      </c>
      <c r="C4016" t="inlineStr">
        <is>
          <t>CO</t>
        </is>
      </c>
      <c r="D4016" s="5" t="n">
        <v>10</v>
      </c>
      <c r="E4016" t="inlineStr"/>
      <c r="F4016">
        <f>IF(ISERROR(VLOOKUP(Transaktionen[[#This Row],[Transaktionen]],BTT[Verwendete Transaktion (Pflichtauswahl)],1,FALSE)),"nein","ja")</f>
        <v/>
      </c>
    </row>
    <row r="4017">
      <c r="A4017" t="inlineStr">
        <is>
          <t>ZKOL05</t>
        </is>
      </c>
      <c r="B4017" t="inlineStr">
        <is>
          <t>Datentransfer für das Bauprogramm</t>
        </is>
      </c>
      <c r="C4017" t="inlineStr">
        <is>
          <t>CO</t>
        </is>
      </c>
      <c r="D4017" s="5" t="n">
        <v>10</v>
      </c>
      <c r="E4017" t="inlineStr"/>
      <c r="F4017">
        <f>IF(ISERROR(VLOOKUP(Transaktionen[[#This Row],[Transaktionen]],BTT[Verwendete Transaktion (Pflichtauswahl)],1,FALSE)),"nein","ja")</f>
        <v/>
      </c>
    </row>
    <row r="4018">
      <c r="A4018" t="inlineStr">
        <is>
          <t>ZKOL06</t>
        </is>
      </c>
      <c r="B4018" t="inlineStr">
        <is>
          <t>Erträge u. Kosten zu Hausanschlüssen</t>
        </is>
      </c>
      <c r="C4018" t="inlineStr">
        <is>
          <t>CO-OM</t>
        </is>
      </c>
      <c r="D4018" s="5" t="n">
        <v>25613</v>
      </c>
      <c r="E4018" t="inlineStr">
        <is>
          <t>DIALOG</t>
        </is>
      </c>
      <c r="F4018">
        <f>IF(ISERROR(VLOOKUP(Transaktionen[[#This Row],[Transaktionen]],BTT[Verwendete Transaktion (Pflichtauswahl)],1,FALSE)),"nein","ja")</f>
        <v/>
      </c>
    </row>
    <row r="4019">
      <c r="A4019" t="inlineStr">
        <is>
          <t>ZKOL11</t>
        </is>
      </c>
      <c r="B4019" t="inlineStr">
        <is>
          <t>Controllingbericht IT-Maßnahmen</t>
        </is>
      </c>
      <c r="C4019" t="inlineStr">
        <is>
          <t>CO-OM</t>
        </is>
      </c>
      <c r="D4019" s="5" t="n">
        <v>810</v>
      </c>
      <c r="E4019" t="inlineStr"/>
      <c r="F4019">
        <f>IF(ISERROR(VLOOKUP(Transaktionen[[#This Row],[Transaktionen]],BTT[Verwendete Transaktion (Pflichtauswahl)],1,FALSE)),"nein","ja")</f>
        <v/>
      </c>
    </row>
    <row r="4020">
      <c r="A4020" t="inlineStr">
        <is>
          <t>ZKOL12</t>
        </is>
      </c>
      <c r="B4020" t="inlineStr">
        <is>
          <t>Pflege Tab. IT-Maßnahmen</t>
        </is>
      </c>
      <c r="C4020" t="inlineStr">
        <is>
          <t>FI</t>
        </is>
      </c>
      <c r="D4020" s="5" t="n">
        <v>930</v>
      </c>
      <c r="E4020" t="inlineStr"/>
      <c r="F4020">
        <f>IF(ISERROR(VLOOKUP(Transaktionen[[#This Row],[Transaktionen]],BTT[Verwendete Transaktion (Pflichtauswahl)],1,FALSE)),"nein","ja")</f>
        <v/>
      </c>
    </row>
    <row r="4021">
      <c r="A4021" t="inlineStr">
        <is>
          <t>ZKOM03</t>
        </is>
      </c>
      <c r="B4021" t="inlineStr">
        <is>
          <t>Auftragsausw. für Absatzwirtschaft</t>
        </is>
      </c>
      <c r="C4021" t="inlineStr">
        <is>
          <t>CO-OM</t>
        </is>
      </c>
      <c r="D4021" s="5" t="n">
        <v>1804</v>
      </c>
      <c r="E4021" t="inlineStr">
        <is>
          <t>DIALOG</t>
        </is>
      </c>
      <c r="F4021">
        <f>IF(ISERROR(VLOOKUP(Transaktionen[[#This Row],[Transaktionen]],BTT[Verwendete Transaktion (Pflichtauswahl)],1,FALSE)),"nein","ja")</f>
        <v/>
      </c>
    </row>
    <row r="4022">
      <c r="A4022" t="inlineStr">
        <is>
          <t>ZKOM04</t>
        </is>
      </c>
      <c r="B4022" t="inlineStr">
        <is>
          <t>Auftrag Istkostenbericht m. Herkunft</t>
        </is>
      </c>
      <c r="C4022" t="inlineStr">
        <is>
          <t>CO-OM</t>
        </is>
      </c>
      <c r="D4022" s="5" t="n">
        <v>569738</v>
      </c>
      <c r="E4022" t="inlineStr">
        <is>
          <t>DIALOG</t>
        </is>
      </c>
      <c r="F4022">
        <f>IF(ISERROR(VLOOKUP(Transaktionen[[#This Row],[Transaktionen]],BTT[Verwendete Transaktion (Pflichtauswahl)],1,FALSE)),"nein","ja")</f>
        <v/>
      </c>
    </row>
    <row r="4023">
      <c r="A4023" t="inlineStr">
        <is>
          <t>ZKOM06</t>
        </is>
      </c>
      <c r="B4023" t="inlineStr">
        <is>
          <t>Auftrag Istkostenbericht m. Herkunft</t>
        </is>
      </c>
      <c r="C4023" t="inlineStr">
        <is>
          <t>CO-OM</t>
        </is>
      </c>
      <c r="D4023" s="5" t="n">
        <v>18</v>
      </c>
      <c r="E4023" t="inlineStr">
        <is>
          <t>DIALOG</t>
        </is>
      </c>
      <c r="F4023">
        <f>IF(ISERROR(VLOOKUP(Transaktionen[[#This Row],[Transaktionen]],BTT[Verwendete Transaktion (Pflichtauswahl)],1,FALSE)),"nein","ja")</f>
        <v/>
      </c>
    </row>
    <row r="4024">
      <c r="A4024" t="inlineStr">
        <is>
          <t>ZKOP01</t>
        </is>
      </c>
      <c r="B4024" t="inlineStr">
        <is>
          <t>Planungsübernahme Aufträge</t>
        </is>
      </c>
      <c r="C4024" t="inlineStr">
        <is>
          <t>CO-OM</t>
        </is>
      </c>
      <c r="D4024" s="5" t="n">
        <v>10</v>
      </c>
      <c r="E4024" t="inlineStr"/>
      <c r="F4024">
        <f>IF(ISERROR(VLOOKUP(Transaktionen[[#This Row],[Transaktionen]],BTT[Verwendete Transaktion (Pflichtauswahl)],1,FALSE)),"nein","ja")</f>
        <v/>
      </c>
    </row>
    <row r="4025">
      <c r="A4025" t="inlineStr">
        <is>
          <t>ZKOP03</t>
        </is>
      </c>
      <c r="B4025" t="inlineStr">
        <is>
          <t>Ändern Tab. ZV_T9PLAE</t>
        </is>
      </c>
      <c r="C4025" t="inlineStr">
        <is>
          <t>CO-OM</t>
        </is>
      </c>
      <c r="D4025" s="5" t="n">
        <v>10</v>
      </c>
      <c r="E4025" t="inlineStr">
        <is>
          <t>DIALOG</t>
        </is>
      </c>
      <c r="F4025">
        <f>IF(ISERROR(VLOOKUP(Transaktionen[[#This Row],[Transaktionen]],BTT[Verwendete Transaktion (Pflichtauswahl)],1,FALSE)),"nein","ja")</f>
        <v/>
      </c>
    </row>
    <row r="4026">
      <c r="A4026" t="inlineStr">
        <is>
          <t>ZKOS01</t>
        </is>
      </c>
      <c r="B4026" t="inlineStr">
        <is>
          <t>neg. Werte im Feld AUFK-USER4</t>
        </is>
      </c>
      <c r="C4026" t="inlineStr">
        <is>
          <t>CO-OM</t>
        </is>
      </c>
      <c r="D4026" s="5" t="n">
        <v>10</v>
      </c>
      <c r="E4026" t="inlineStr"/>
      <c r="F4026">
        <f>IF(ISERROR(VLOOKUP(Transaktionen[[#This Row],[Transaktionen]],BTT[Verwendete Transaktion (Pflichtauswahl)],1,FALSE)),"nein","ja")</f>
        <v/>
      </c>
    </row>
    <row r="4027">
      <c r="A4027" t="inlineStr">
        <is>
          <t>ZKOST1</t>
        </is>
      </c>
      <c r="B4027" t="inlineStr">
        <is>
          <t>Informationen zum Statusschema</t>
        </is>
      </c>
      <c r="C4027" t="inlineStr">
        <is>
          <t>FI</t>
        </is>
      </c>
      <c r="D4027" s="5" t="n">
        <v>856</v>
      </c>
      <c r="E4027" t="inlineStr">
        <is>
          <t>DIALOG</t>
        </is>
      </c>
      <c r="F4027">
        <f>IF(ISERROR(VLOOKUP(Transaktionen[[#This Row],[Transaktionen]],BTT[Verwendete Transaktion (Pflichtauswahl)],1,FALSE)),"nein","ja")</f>
        <v/>
      </c>
    </row>
    <row r="4028">
      <c r="A4028" t="inlineStr">
        <is>
          <t>ZKP06</t>
        </is>
      </c>
      <c r="B4028" t="inlineStr">
        <is>
          <t>Buchen Planwerte aus aPART auf Kstl.</t>
        </is>
      </c>
      <c r="C4028" t="inlineStr">
        <is>
          <t>CO</t>
        </is>
      </c>
      <c r="D4028" s="5" t="n">
        <v>7</v>
      </c>
      <c r="E4028" t="inlineStr">
        <is>
          <t>DIALOG</t>
        </is>
      </c>
      <c r="F4028">
        <f>IF(ISERROR(VLOOKUP(Transaktionen[[#This Row],[Transaktionen]],BTT[Verwendete Transaktion (Pflichtauswahl)],1,FALSE)),"nein","ja")</f>
        <v/>
      </c>
    </row>
    <row r="4029">
      <c r="A4029" t="inlineStr">
        <is>
          <t>ZKP26</t>
        </is>
      </c>
      <c r="B4029" t="inlineStr">
        <is>
          <t>Planwerte aus Excel lesen und ändern</t>
        </is>
      </c>
      <c r="C4029" t="inlineStr">
        <is>
          <t>CO</t>
        </is>
      </c>
      <c r="D4029" s="5" t="n">
        <v>875</v>
      </c>
      <c r="E4029" t="inlineStr">
        <is>
          <t>DIALOG</t>
        </is>
      </c>
      <c r="F4029">
        <f>IF(ISERROR(VLOOKUP(Transaktionen[[#This Row],[Transaktionen]],BTT[Verwendete Transaktion (Pflichtauswahl)],1,FALSE)),"nein","ja")</f>
        <v/>
      </c>
    </row>
    <row r="4030">
      <c r="A4030" t="inlineStr">
        <is>
          <t>ZKSKG3</t>
        </is>
      </c>
      <c r="B4030" t="inlineStr">
        <is>
          <t>Stat. Kennzahlengr. Listen u. Export</t>
        </is>
      </c>
      <c r="C4030" t="inlineStr">
        <is>
          <t>CO-OM</t>
        </is>
      </c>
      <c r="D4030" s="5" t="n">
        <v>10</v>
      </c>
      <c r="E4030" t="inlineStr"/>
      <c r="F4030">
        <f>IF(ISERROR(VLOOKUP(Transaktionen[[#This Row],[Transaktionen]],BTT[Verwendete Transaktion (Pflichtauswahl)],1,FALSE)),"nein","ja")</f>
        <v/>
      </c>
    </row>
    <row r="4031">
      <c r="A4031" t="inlineStr">
        <is>
          <t>ZKST06N</t>
        </is>
      </c>
      <c r="B4031" t="inlineStr">
        <is>
          <t>Buchen Planwerte aus aPART auf Kstl.</t>
        </is>
      </c>
      <c r="C4031" t="inlineStr">
        <is>
          <t>CO</t>
        </is>
      </c>
      <c r="D4031" s="5" t="n">
        <v>218</v>
      </c>
      <c r="E4031" t="inlineStr">
        <is>
          <t>DIALOG</t>
        </is>
      </c>
      <c r="F4031">
        <f>IF(ISERROR(VLOOKUP(Transaktionen[[#This Row],[Transaktionen]],BTT[Verwendete Transaktion (Pflichtauswahl)],1,FALSE)),"nein","ja")</f>
        <v/>
      </c>
    </row>
    <row r="4032">
      <c r="A4032" t="inlineStr">
        <is>
          <t>ZKSU5</t>
        </is>
      </c>
      <c r="B4032" t="inlineStr">
        <is>
          <t>Umlage Zyklus Segmentliste anzeigen</t>
        </is>
      </c>
      <c r="C4032" t="inlineStr">
        <is>
          <t>CO-OM</t>
        </is>
      </c>
      <c r="D4032" s="5" t="n">
        <v>40</v>
      </c>
      <c r="E4032" t="inlineStr">
        <is>
          <t>DIALOG</t>
        </is>
      </c>
      <c r="F4032">
        <f>IF(ISERROR(VLOOKUP(Transaktionen[[#This Row],[Transaktionen]],BTT[Verwendete Transaktion (Pflichtauswahl)],1,FALSE)),"nein","ja")</f>
        <v/>
      </c>
    </row>
    <row r="4033">
      <c r="A4033" t="inlineStr">
        <is>
          <t>ZKTA14</t>
        </is>
      </c>
      <c r="B4033" t="inlineStr">
        <is>
          <t>Ergebniserm.  Abgleich CO u. FiBu</t>
        </is>
      </c>
      <c r="C4033" t="inlineStr">
        <is>
          <t>FI</t>
        </is>
      </c>
      <c r="D4033" s="5" t="n">
        <v>14</v>
      </c>
      <c r="E4033" t="inlineStr">
        <is>
          <t>DIALOG</t>
        </is>
      </c>
      <c r="F4033">
        <f>IF(ISERROR(VLOOKUP(Transaktionen[[#This Row],[Transaktionen]],BTT[Verwendete Transaktion (Pflichtauswahl)],1,FALSE)),"nein","ja")</f>
        <v/>
      </c>
    </row>
    <row r="4034">
      <c r="A4034" t="inlineStr">
        <is>
          <t>ZKTA16</t>
        </is>
      </c>
      <c r="B4034" t="inlineStr">
        <is>
          <t>FiFo Zeitverlauf Ergebnisermittlung</t>
        </is>
      </c>
      <c r="C4034" t="inlineStr">
        <is>
          <t>FI</t>
        </is>
      </c>
      <c r="D4034" s="5" t="n">
        <v>88</v>
      </c>
      <c r="E4034" t="inlineStr">
        <is>
          <t>DIALOG</t>
        </is>
      </c>
      <c r="F4034">
        <f>IF(ISERROR(VLOOKUP(Transaktionen[[#This Row],[Transaktionen]],BTT[Verwendete Transaktion (Pflichtauswahl)],1,FALSE)),"nein","ja")</f>
        <v/>
      </c>
    </row>
    <row r="4035">
      <c r="A4035" t="inlineStr">
        <is>
          <t>ZKTA18</t>
        </is>
      </c>
      <c r="B4035" t="inlineStr">
        <is>
          <t>Ist-Ergebnisermittlung Auftrag/Istb.</t>
        </is>
      </c>
      <c r="C4035" t="inlineStr">
        <is>
          <t>FI</t>
        </is>
      </c>
      <c r="D4035" s="5" t="n">
        <v>4</v>
      </c>
      <c r="E4035" t="inlineStr">
        <is>
          <t>DIALOG</t>
        </is>
      </c>
      <c r="F4035">
        <f>IF(ISERROR(VLOOKUP(Transaktionen[[#This Row],[Transaktionen]],BTT[Verwendete Transaktion (Pflichtauswahl)],1,FALSE)),"nein","ja")</f>
        <v/>
      </c>
    </row>
    <row r="4036">
      <c r="A4036" t="inlineStr">
        <is>
          <t>ZMM_CU_EDIDC_ORD</t>
        </is>
      </c>
      <c r="B4036" t="inlineStr">
        <is>
          <t>Bestellungen IDoc Kontrollsätze AI</t>
        </is>
      </c>
      <c r="C4036" t="inlineStr">
        <is>
          <t>MM</t>
        </is>
      </c>
      <c r="D4036" s="5" t="n">
        <v>15</v>
      </c>
      <c r="E4036" t="inlineStr">
        <is>
          <t>DIALOG</t>
        </is>
      </c>
      <c r="F4036">
        <f>IF(ISERROR(VLOOKUP(Transaktionen[[#This Row],[Transaktionen]],BTT[Verwendete Transaktion (Pflichtauswahl)],1,FALSE)),"nein","ja")</f>
        <v/>
      </c>
    </row>
    <row r="4037">
      <c r="A4037" t="inlineStr">
        <is>
          <t>ZMM_EMATS_INVITE</t>
        </is>
      </c>
      <c r="B4037" t="inlineStr">
        <is>
          <t>eMats - Registrierung: Einladung</t>
        </is>
      </c>
      <c r="C4037" t="inlineStr">
        <is>
          <t>MM</t>
        </is>
      </c>
      <c r="D4037" s="5" t="n">
        <v>2304</v>
      </c>
      <c r="E4037" t="inlineStr">
        <is>
          <t>DIALOG</t>
        </is>
      </c>
      <c r="F4037">
        <f>IF(ISERROR(VLOOKUP(Transaktionen[[#This Row],[Transaktionen]],BTT[Verwendete Transaktion (Pflichtauswahl)],1,FALSE)),"nein","ja")</f>
        <v/>
      </c>
    </row>
    <row r="4038">
      <c r="A4038" t="inlineStr">
        <is>
          <t>ZMM_EMATS_LSTDPLRSRV</t>
        </is>
      </c>
      <c r="B4038" t="inlineStr">
        <is>
          <t>eMatS: Auflisten der dupl. Reserv.</t>
        </is>
      </c>
      <c r="C4038" t="inlineStr">
        <is>
          <t>MM</t>
        </is>
      </c>
      <c r="D4038" s="5" t="n">
        <v>3618</v>
      </c>
      <c r="E4038" t="inlineStr">
        <is>
          <t>DIALOG</t>
        </is>
      </c>
      <c r="F4038">
        <f>IF(ISERROR(VLOOKUP(Transaktionen[[#This Row],[Transaktionen]],BTT[Verwendete Transaktion (Pflichtauswahl)],1,FALSE)),"nein","ja")</f>
        <v/>
      </c>
    </row>
    <row r="4039">
      <c r="A4039" t="inlineStr">
        <is>
          <t>ZMM_KRED_AI</t>
        </is>
      </c>
      <c r="B4039" t="inlineStr">
        <is>
          <t>Kreditorenstammdatenverteilung AI</t>
        </is>
      </c>
      <c r="C4039" t="inlineStr">
        <is>
          <t>MM</t>
        </is>
      </c>
      <c r="D4039" s="5" t="n">
        <v>463</v>
      </c>
      <c r="E4039" t="inlineStr">
        <is>
          <t>DIALOG</t>
        </is>
      </c>
      <c r="F4039">
        <f>IF(ISERROR(VLOOKUP(Transaktionen[[#This Row],[Transaktionen]],BTT[Verwendete Transaktion (Pflichtauswahl)],1,FALSE)),"nein","ja")</f>
        <v/>
      </c>
    </row>
    <row r="4040">
      <c r="A4040" t="inlineStr">
        <is>
          <t>ZMM01</t>
        </is>
      </c>
      <c r="B4040" t="inlineStr">
        <is>
          <t>Kommissionierliste für Umlagerungsre</t>
        </is>
      </c>
      <c r="C4040" t="inlineStr">
        <is>
          <t>MM</t>
        </is>
      </c>
      <c r="D4040" s="5" t="n">
        <v>70620</v>
      </c>
      <c r="E4040" t="inlineStr">
        <is>
          <t>DIALOG</t>
        </is>
      </c>
      <c r="F4040">
        <f>IF(ISERROR(VLOOKUP(Transaktionen[[#This Row],[Transaktionen]],BTT[Verwendete Transaktion (Pflichtauswahl)],1,FALSE)),"nein","ja")</f>
        <v/>
      </c>
    </row>
    <row r="4041">
      <c r="A4041" t="inlineStr">
        <is>
          <t>ZMM02</t>
        </is>
      </c>
      <c r="B4041" t="inlineStr">
        <is>
          <t>Kommissionierliste für Bereitstellun</t>
        </is>
      </c>
      <c r="C4041" t="inlineStr">
        <is>
          <t>MM</t>
        </is>
      </c>
      <c r="D4041" s="5" t="n">
        <v>1400441</v>
      </c>
      <c r="E4041" t="inlineStr">
        <is>
          <t>DIALOG</t>
        </is>
      </c>
      <c r="F4041">
        <f>IF(ISERROR(VLOOKUP(Transaktionen[[#This Row],[Transaktionen]],BTT[Verwendete Transaktion (Pflichtauswahl)],1,FALSE)),"nein","ja")</f>
        <v/>
      </c>
    </row>
    <row r="4042">
      <c r="A4042" t="inlineStr">
        <is>
          <t>ZMM03</t>
        </is>
      </c>
      <c r="B4042" t="inlineStr">
        <is>
          <t>Kommiliste für Inst.u. HA.</t>
        </is>
      </c>
      <c r="C4042" t="inlineStr">
        <is>
          <t>MM</t>
        </is>
      </c>
      <c r="D4042" s="5" t="n">
        <v>80</v>
      </c>
      <c r="E4042" t="inlineStr">
        <is>
          <t>DIALOG</t>
        </is>
      </c>
      <c r="F4042">
        <f>IF(ISERROR(VLOOKUP(Transaktionen[[#This Row],[Transaktionen]],BTT[Verwendete Transaktion (Pflichtauswahl)],1,FALSE)),"nein","ja")</f>
        <v/>
      </c>
    </row>
    <row r="4043">
      <c r="A4043" t="inlineStr">
        <is>
          <t>ZMM04</t>
        </is>
      </c>
      <c r="B4043" t="inlineStr">
        <is>
          <t>Bereitstellg. Teilabrufe</t>
        </is>
      </c>
      <c r="C4043" t="inlineStr">
        <is>
          <t>MM</t>
        </is>
      </c>
      <c r="D4043" s="5" t="n">
        <v>66</v>
      </c>
      <c r="E4043" t="inlineStr">
        <is>
          <t>DIALOG</t>
        </is>
      </c>
      <c r="F4043">
        <f>IF(ISERROR(VLOOKUP(Transaktionen[[#This Row],[Transaktionen]],BTT[Verwendete Transaktion (Pflichtauswahl)],1,FALSE)),"nein","ja")</f>
        <v/>
      </c>
    </row>
    <row r="4044">
      <c r="A4044" t="inlineStr">
        <is>
          <t>ZMM05</t>
        </is>
      </c>
      <c r="B4044" t="inlineStr">
        <is>
          <t>Reservierungseinzeldruck</t>
        </is>
      </c>
      <c r="C4044" t="inlineStr">
        <is>
          <t>MM</t>
        </is>
      </c>
      <c r="D4044" s="5" t="n">
        <v>147033</v>
      </c>
      <c r="E4044" t="inlineStr">
        <is>
          <t>DIALOG</t>
        </is>
      </c>
      <c r="F4044">
        <f>IF(ISERROR(VLOOKUP(Transaktionen[[#This Row],[Transaktionen]],BTT[Verwendete Transaktion (Pflichtauswahl)],1,FALSE)),"nein","ja")</f>
        <v/>
      </c>
    </row>
    <row r="4045">
      <c r="A4045" t="inlineStr">
        <is>
          <t>ZMM06</t>
        </is>
      </c>
      <c r="B4045" t="inlineStr">
        <is>
          <t>Reservierung - Teilmengenabruf (NB/R</t>
        </is>
      </c>
      <c r="C4045" t="inlineStr">
        <is>
          <t>MM</t>
        </is>
      </c>
      <c r="D4045" s="5" t="n">
        <v>12684</v>
      </c>
      <c r="E4045" t="inlineStr">
        <is>
          <t>DIALOG</t>
        </is>
      </c>
      <c r="F4045">
        <f>IF(ISERROR(VLOOKUP(Transaktionen[[#This Row],[Transaktionen]],BTT[Verwendete Transaktion (Pflichtauswahl)],1,FALSE)),"nein","ja")</f>
        <v/>
      </c>
    </row>
    <row r="4046">
      <c r="A4046" t="inlineStr">
        <is>
          <t>ZMM07</t>
        </is>
      </c>
      <c r="B4046" t="inlineStr">
        <is>
          <t>Etikettendruck</t>
        </is>
      </c>
      <c r="C4046" t="inlineStr">
        <is>
          <t>MM</t>
        </is>
      </c>
      <c r="D4046" s="5" t="n">
        <v>7</v>
      </c>
      <c r="E4046" t="inlineStr">
        <is>
          <t>DIALOG</t>
        </is>
      </c>
      <c r="F4046">
        <f>IF(ISERROR(VLOOKUP(Transaktionen[[#This Row],[Transaktionen]],BTT[Verwendete Transaktion (Pflichtauswahl)],1,FALSE)),"nein","ja")</f>
        <v/>
      </c>
    </row>
    <row r="4047">
      <c r="A4047" t="inlineStr">
        <is>
          <t>ZMM08</t>
        </is>
      </c>
      <c r="B4047" t="inlineStr">
        <is>
          <t>Ändern Bestellung, Endlief- u. Endr.</t>
        </is>
      </c>
      <c r="C4047" t="inlineStr">
        <is>
          <t>MM</t>
        </is>
      </c>
      <c r="D4047" s="5" t="n">
        <v>1204453</v>
      </c>
      <c r="E4047" t="inlineStr">
        <is>
          <t>DIALOG</t>
        </is>
      </c>
      <c r="F4047">
        <f>IF(ISERROR(VLOOKUP(Transaktionen[[#This Row],[Transaktionen]],BTT[Verwendete Transaktion (Pflichtauswahl)],1,FALSE)),"nein","ja")</f>
        <v/>
      </c>
    </row>
    <row r="4048">
      <c r="A4048" t="inlineStr">
        <is>
          <t>ZMM09</t>
        </is>
      </c>
      <c r="B4048" t="inlineStr">
        <is>
          <t>Stand der Abrufe zu Mengenkontrakten</t>
        </is>
      </c>
      <c r="C4048" t="inlineStr">
        <is>
          <t>MM</t>
        </is>
      </c>
      <c r="D4048" s="5" t="n">
        <v>3</v>
      </c>
      <c r="E4048" t="inlineStr">
        <is>
          <t>DIALOG</t>
        </is>
      </c>
      <c r="F4048">
        <f>IF(ISERROR(VLOOKUP(Transaktionen[[#This Row],[Transaktionen]],BTT[Verwendete Transaktion (Pflichtauswahl)],1,FALSE)),"nein","ja")</f>
        <v/>
      </c>
    </row>
    <row r="4049">
      <c r="A4049" t="inlineStr">
        <is>
          <t>ZMM10</t>
        </is>
      </c>
      <c r="B4049" t="inlineStr">
        <is>
          <t>Stand der Abrufe zu Mengenkontrakten</t>
        </is>
      </c>
      <c r="C4049" t="inlineStr">
        <is>
          <t>MM</t>
        </is>
      </c>
      <c r="D4049" s="5" t="n">
        <v>25</v>
      </c>
      <c r="E4049" t="inlineStr"/>
      <c r="F4049">
        <f>IF(ISERROR(VLOOKUP(Transaktionen[[#This Row],[Transaktionen]],BTT[Verwendete Transaktion (Pflichtauswahl)],1,FALSE)),"nein","ja")</f>
        <v/>
      </c>
    </row>
    <row r="4050">
      <c r="A4050" t="inlineStr">
        <is>
          <t>ZMM100</t>
        </is>
      </c>
      <c r="B4050" t="inlineStr">
        <is>
          <t>WF: Materialstamm OrgEinheit zu View</t>
        </is>
      </c>
      <c r="C4050" t="inlineStr">
        <is>
          <t>MM</t>
        </is>
      </c>
      <c r="D4050" s="5" t="n">
        <v>26</v>
      </c>
      <c r="E4050" t="inlineStr">
        <is>
          <t>DIALOG</t>
        </is>
      </c>
      <c r="F4050">
        <f>IF(ISERROR(VLOOKUP(Transaktionen[[#This Row],[Transaktionen]],BTT[Verwendete Transaktion (Pflichtauswahl)],1,FALSE)),"nein","ja")</f>
        <v/>
      </c>
    </row>
    <row r="4051">
      <c r="A4051" t="inlineStr">
        <is>
          <t>ZMM101</t>
        </is>
      </c>
      <c r="B4051" t="inlineStr">
        <is>
          <t>BWB MM: ABC Betriebssicherheit</t>
        </is>
      </c>
      <c r="C4051" t="inlineStr">
        <is>
          <t>MM</t>
        </is>
      </c>
      <c r="D4051" s="5" t="n">
        <v>130</v>
      </c>
      <c r="E4051" t="inlineStr"/>
      <c r="F4051">
        <f>IF(ISERROR(VLOOKUP(Transaktionen[[#This Row],[Transaktionen]],BTT[Verwendete Transaktion (Pflichtauswahl)],1,FALSE)),"nein","ja")</f>
        <v/>
      </c>
    </row>
    <row r="4052">
      <c r="A4052" t="inlineStr">
        <is>
          <t>ZMM102</t>
        </is>
      </c>
      <c r="B4052" t="inlineStr">
        <is>
          <t>BWB MM: XYZ Kennzeichen</t>
        </is>
      </c>
      <c r="C4052" t="inlineStr">
        <is>
          <t>MM</t>
        </is>
      </c>
      <c r="D4052" s="5" t="n">
        <v>255</v>
      </c>
      <c r="E4052" t="inlineStr">
        <is>
          <t>DIALOG</t>
        </is>
      </c>
      <c r="F4052">
        <f>IF(ISERROR(VLOOKUP(Transaktionen[[#This Row],[Transaktionen]],BTT[Verwendete Transaktion (Pflichtauswahl)],1,FALSE)),"nein","ja")</f>
        <v/>
      </c>
    </row>
    <row r="4053">
      <c r="A4053" t="inlineStr">
        <is>
          <t>ZMM103</t>
        </is>
      </c>
      <c r="B4053" t="inlineStr">
        <is>
          <t>BWB MM: Planlieferzeit</t>
        </is>
      </c>
      <c r="C4053" t="inlineStr">
        <is>
          <t>MM</t>
        </is>
      </c>
      <c r="D4053" s="5" t="n">
        <v>56</v>
      </c>
      <c r="E4053" t="inlineStr">
        <is>
          <t>DIALOG</t>
        </is>
      </c>
      <c r="F4053">
        <f>IF(ISERROR(VLOOKUP(Transaktionen[[#This Row],[Transaktionen]],BTT[Verwendete Transaktion (Pflichtauswahl)],1,FALSE)),"nein","ja")</f>
        <v/>
      </c>
    </row>
    <row r="4054">
      <c r="A4054" t="inlineStr">
        <is>
          <t>ZMM104</t>
        </is>
      </c>
      <c r="B4054" t="inlineStr">
        <is>
          <t>BWB MM: Lieferbereitschaft</t>
        </is>
      </c>
      <c r="C4054" t="inlineStr">
        <is>
          <t>MM</t>
        </is>
      </c>
      <c r="D4054" s="5" t="n">
        <v>102</v>
      </c>
      <c r="E4054" t="inlineStr">
        <is>
          <t>DIALOG</t>
        </is>
      </c>
      <c r="F4054">
        <f>IF(ISERROR(VLOOKUP(Transaktionen[[#This Row],[Transaktionen]],BTT[Verwendete Transaktion (Pflichtauswahl)],1,FALSE)),"nein","ja")</f>
        <v/>
      </c>
    </row>
    <row r="4055">
      <c r="A4055" t="inlineStr">
        <is>
          <t>ZMM105</t>
        </is>
      </c>
      <c r="B4055" t="inlineStr">
        <is>
          <t>BWB MM: Übersicht Materialstammdaten</t>
        </is>
      </c>
      <c r="C4055" t="inlineStr">
        <is>
          <t>MM</t>
        </is>
      </c>
      <c r="D4055" s="5" t="n">
        <v>16294</v>
      </c>
      <c r="E4055" t="inlineStr">
        <is>
          <t>DIALOG</t>
        </is>
      </c>
      <c r="F4055">
        <f>IF(ISERROR(VLOOKUP(Transaktionen[[#This Row],[Transaktionen]],BTT[Verwendete Transaktion (Pflichtauswahl)],1,FALSE)),"nein","ja")</f>
        <v/>
      </c>
    </row>
    <row r="4056">
      <c r="A4056" t="inlineStr">
        <is>
          <t>ZMM106</t>
        </is>
      </c>
      <c r="B4056" t="inlineStr">
        <is>
          <t>BWB MM: Anzahl Lagermaterialien</t>
        </is>
      </c>
      <c r="C4056" t="inlineStr">
        <is>
          <t>MM</t>
        </is>
      </c>
      <c r="D4056" s="5" t="n">
        <v>1526</v>
      </c>
      <c r="E4056" t="inlineStr">
        <is>
          <t>DIALOG</t>
        </is>
      </c>
      <c r="F4056">
        <f>IF(ISERROR(VLOOKUP(Transaktionen[[#This Row],[Transaktionen]],BTT[Verwendete Transaktion (Pflichtauswahl)],1,FALSE)),"nein","ja")</f>
        <v/>
      </c>
    </row>
    <row r="4057">
      <c r="A4057" t="inlineStr">
        <is>
          <t>ZMM107</t>
        </is>
      </c>
      <c r="B4057" t="inlineStr">
        <is>
          <t>WF: Mat.stamm löschen EKG ausgeschl.</t>
        </is>
      </c>
      <c r="C4057" t="inlineStr">
        <is>
          <t>MM</t>
        </is>
      </c>
      <c r="D4057" s="5" t="n">
        <v>206</v>
      </c>
      <c r="E4057" t="inlineStr">
        <is>
          <t>DIALOG</t>
        </is>
      </c>
      <c r="F4057">
        <f>IF(ISERROR(VLOOKUP(Transaktionen[[#This Row],[Transaktionen]],BTT[Verwendete Transaktion (Pflichtauswahl)],1,FALSE)),"nein","ja")</f>
        <v/>
      </c>
    </row>
    <row r="4058">
      <c r="A4058" t="inlineStr">
        <is>
          <t>ZMM108</t>
        </is>
      </c>
      <c r="B4058" t="inlineStr">
        <is>
          <t>MM: WF Mat.stamm löschen</t>
        </is>
      </c>
      <c r="C4058" t="inlineStr">
        <is>
          <t>MM</t>
        </is>
      </c>
      <c r="D4058" s="5" t="n">
        <v>282</v>
      </c>
      <c r="E4058" t="inlineStr">
        <is>
          <t>DIALOG</t>
        </is>
      </c>
      <c r="F4058">
        <f>IF(ISERROR(VLOOKUP(Transaktionen[[#This Row],[Transaktionen]],BTT[Verwendete Transaktion (Pflichtauswahl)],1,FALSE)),"nein","ja")</f>
        <v/>
      </c>
    </row>
    <row r="4059">
      <c r="A4059" t="inlineStr">
        <is>
          <t>ZMM11</t>
        </is>
      </c>
      <c r="B4059" t="inlineStr">
        <is>
          <t>Kontraktwerte Mengenkontrakte Detail</t>
        </is>
      </c>
      <c r="C4059" t="inlineStr">
        <is>
          <t>MM</t>
        </is>
      </c>
      <c r="D4059" s="5" t="n">
        <v>37</v>
      </c>
      <c r="E4059" t="inlineStr">
        <is>
          <t>DIALOG</t>
        </is>
      </c>
      <c r="F4059">
        <f>IF(ISERROR(VLOOKUP(Transaktionen[[#This Row],[Transaktionen]],BTT[Verwendete Transaktion (Pflichtauswahl)],1,FALSE)),"nein","ja")</f>
        <v/>
      </c>
    </row>
    <row r="4060">
      <c r="A4060" t="inlineStr">
        <is>
          <t>ZMM110</t>
        </is>
      </c>
      <c r="B4060" t="inlineStr">
        <is>
          <t>Umsetzen von NB-BANF in Bestellung</t>
        </is>
      </c>
      <c r="C4060" t="inlineStr">
        <is>
          <t>MM</t>
        </is>
      </c>
      <c r="D4060" s="5" t="n">
        <v>6785</v>
      </c>
      <c r="E4060" t="inlineStr">
        <is>
          <t>DIALOG</t>
        </is>
      </c>
      <c r="F4060">
        <f>IF(ISERROR(VLOOKUP(Transaktionen[[#This Row],[Transaktionen]],BTT[Verwendete Transaktion (Pflichtauswahl)],1,FALSE)),"nein","ja")</f>
        <v/>
      </c>
    </row>
    <row r="4061">
      <c r="A4061" t="inlineStr">
        <is>
          <t>ZMM111</t>
        </is>
      </c>
      <c r="B4061" t="inlineStr">
        <is>
          <t>Automatisches Umsetzen von NB-BANF</t>
        </is>
      </c>
      <c r="C4061" t="inlineStr">
        <is>
          <t>MM</t>
        </is>
      </c>
      <c r="D4061" s="5" t="n">
        <v>15</v>
      </c>
      <c r="E4061" t="inlineStr">
        <is>
          <t>DIALOG</t>
        </is>
      </c>
      <c r="F4061">
        <f>IF(ISERROR(VLOOKUP(Transaktionen[[#This Row],[Transaktionen]],BTT[Verwendete Transaktion (Pflichtauswahl)],1,FALSE)),"nein","ja")</f>
        <v/>
      </c>
    </row>
    <row r="4062">
      <c r="A4062" t="inlineStr">
        <is>
          <t>ZMM112</t>
        </is>
      </c>
      <c r="B4062" t="inlineStr">
        <is>
          <t>Automatisches Umsetzen von NB-BANF</t>
        </is>
      </c>
      <c r="C4062" t="inlineStr">
        <is>
          <t>MM</t>
        </is>
      </c>
      <c r="D4062" s="5" t="n">
        <v>24963</v>
      </c>
      <c r="E4062" t="inlineStr">
        <is>
          <t>DIALOG</t>
        </is>
      </c>
      <c r="F4062">
        <f>IF(ISERROR(VLOOKUP(Transaktionen[[#This Row],[Transaktionen]],BTT[Verwendete Transaktion (Pflichtauswahl)],1,FALSE)),"nein","ja")</f>
        <v/>
      </c>
    </row>
    <row r="4063">
      <c r="A4063" t="inlineStr">
        <is>
          <t>ZMM12</t>
        </is>
      </c>
      <c r="B4063" t="inlineStr">
        <is>
          <t>Kontraktwerte Mengenkontrakte Beleg</t>
        </is>
      </c>
      <c r="C4063" t="inlineStr">
        <is>
          <t>MM</t>
        </is>
      </c>
      <c r="D4063" s="5" t="n">
        <v>16</v>
      </c>
      <c r="E4063" t="inlineStr">
        <is>
          <t>DIALOG</t>
        </is>
      </c>
      <c r="F4063">
        <f>IF(ISERROR(VLOOKUP(Transaktionen[[#This Row],[Transaktionen]],BTT[Verwendete Transaktion (Pflichtauswahl)],1,FALSE)),"nein","ja")</f>
        <v/>
      </c>
    </row>
    <row r="4064">
      <c r="A4064" t="inlineStr">
        <is>
          <t>ZMM13</t>
        </is>
      </c>
      <c r="B4064" t="inlineStr">
        <is>
          <t>Kontraktwerte Mengenkontrakte Wareng</t>
        </is>
      </c>
      <c r="C4064" t="inlineStr">
        <is>
          <t>MM</t>
        </is>
      </c>
      <c r="D4064" s="5" t="n">
        <v>10</v>
      </c>
      <c r="E4064" t="inlineStr">
        <is>
          <t>DIALOG</t>
        </is>
      </c>
      <c r="F4064">
        <f>IF(ISERROR(VLOOKUP(Transaktionen[[#This Row],[Transaktionen]],BTT[Verwendete Transaktion (Pflichtauswahl)],1,FALSE)),"nein","ja")</f>
        <v/>
      </c>
    </row>
    <row r="4065">
      <c r="A4065" t="inlineStr">
        <is>
          <t>ZMM14</t>
        </is>
      </c>
      <c r="B4065" t="inlineStr">
        <is>
          <t>Materialverzeichnis</t>
        </is>
      </c>
      <c r="C4065" t="inlineStr">
        <is>
          <t>MM</t>
        </is>
      </c>
      <c r="D4065" s="5" t="n">
        <v>2884</v>
      </c>
      <c r="E4065" t="inlineStr">
        <is>
          <t>DIALOG</t>
        </is>
      </c>
      <c r="F4065">
        <f>IF(ISERROR(VLOOKUP(Transaktionen[[#This Row],[Transaktionen]],BTT[Verwendete Transaktion (Pflichtauswahl)],1,FALSE)),"nein","ja")</f>
        <v/>
      </c>
    </row>
    <row r="4066">
      <c r="A4066" t="inlineStr">
        <is>
          <t>ZMM15</t>
        </is>
      </c>
      <c r="B4066" t="inlineStr">
        <is>
          <t>Materialdispobereichdaten</t>
        </is>
      </c>
      <c r="C4066" t="inlineStr">
        <is>
          <t>MM</t>
        </is>
      </c>
      <c r="D4066" s="5" t="n">
        <v>418</v>
      </c>
      <c r="E4066" t="inlineStr">
        <is>
          <t>DIALOG</t>
        </is>
      </c>
      <c r="F4066">
        <f>IF(ISERROR(VLOOKUP(Transaktionen[[#This Row],[Transaktionen]],BTT[Verwendete Transaktion (Pflichtauswahl)],1,FALSE)),"nein","ja")</f>
        <v/>
      </c>
    </row>
    <row r="4067">
      <c r="A4067" t="inlineStr">
        <is>
          <t>ZMM16</t>
        </is>
      </c>
      <c r="B4067" t="inlineStr">
        <is>
          <t>Kontraktwerte Detailliste</t>
        </is>
      </c>
      <c r="C4067" t="inlineStr">
        <is>
          <t>MM</t>
        </is>
      </c>
      <c r="D4067" s="5" t="n">
        <v>52</v>
      </c>
      <c r="E4067" t="inlineStr">
        <is>
          <t>DIALOG</t>
        </is>
      </c>
      <c r="F4067">
        <f>IF(ISERROR(VLOOKUP(Transaktionen[[#This Row],[Transaktionen]],BTT[Verwendete Transaktion (Pflichtauswahl)],1,FALSE)),"nein","ja")</f>
        <v/>
      </c>
    </row>
    <row r="4068">
      <c r="A4068" t="inlineStr">
        <is>
          <t>ZMM18</t>
        </is>
      </c>
      <c r="B4068" t="inlineStr">
        <is>
          <t>Abrufe zu Wertkontrakten</t>
        </is>
      </c>
      <c r="C4068" t="inlineStr">
        <is>
          <t>MM</t>
        </is>
      </c>
      <c r="D4068" s="5" t="n">
        <v>3</v>
      </c>
      <c r="E4068" t="inlineStr">
        <is>
          <t>DIALOG</t>
        </is>
      </c>
      <c r="F4068">
        <f>IF(ISERROR(VLOOKUP(Transaktionen[[#This Row],[Transaktionen]],BTT[Verwendete Transaktion (Pflichtauswahl)],1,FALSE)),"nein","ja")</f>
        <v/>
      </c>
    </row>
    <row r="4069">
      <c r="A4069" t="inlineStr">
        <is>
          <t>ZMM20</t>
        </is>
      </c>
      <c r="B4069" t="inlineStr">
        <is>
          <t>Inventurliste</t>
        </is>
      </c>
      <c r="C4069" t="inlineStr">
        <is>
          <t>MM</t>
        </is>
      </c>
      <c r="D4069" s="5" t="n">
        <v>334621</v>
      </c>
      <c r="E4069" t="inlineStr">
        <is>
          <t>DIALOG</t>
        </is>
      </c>
      <c r="F4069">
        <f>IF(ISERROR(VLOOKUP(Transaktionen[[#This Row],[Transaktionen]],BTT[Verwendete Transaktion (Pflichtauswahl)],1,FALSE)),"nein","ja")</f>
        <v/>
      </c>
    </row>
    <row r="4070">
      <c r="A4070" t="inlineStr">
        <is>
          <t>ZMM200</t>
        </is>
      </c>
      <c r="B4070" t="inlineStr">
        <is>
          <t>Pflege Freigabestrategie InScope</t>
        </is>
      </c>
      <c r="C4070" t="inlineStr">
        <is>
          <t>MM</t>
        </is>
      </c>
      <c r="D4070" s="5" t="n">
        <v>1482</v>
      </c>
      <c r="E4070" t="inlineStr">
        <is>
          <t>DIALOG</t>
        </is>
      </c>
      <c r="F4070">
        <f>IF(ISERROR(VLOOKUP(Transaktionen[[#This Row],[Transaktionen]],BTT[Verwendete Transaktion (Pflichtauswahl)],1,FALSE)),"nein","ja")</f>
        <v/>
      </c>
    </row>
    <row r="4071">
      <c r="A4071" t="inlineStr">
        <is>
          <t>ZMM201</t>
        </is>
      </c>
      <c r="B4071" t="inlineStr">
        <is>
          <t>Pflege Fr.-Codes pro Hilfsmittel</t>
        </is>
      </c>
      <c r="C4071" t="inlineStr">
        <is>
          <t>MM</t>
        </is>
      </c>
      <c r="D4071" s="5" t="n">
        <v>445</v>
      </c>
      <c r="E4071" t="inlineStr">
        <is>
          <t>DIALOG</t>
        </is>
      </c>
      <c r="F4071">
        <f>IF(ISERROR(VLOOKUP(Transaktionen[[#This Row],[Transaktionen]],BTT[Verwendete Transaktion (Pflichtauswahl)],1,FALSE)),"nein","ja")</f>
        <v/>
      </c>
    </row>
    <row r="4072">
      <c r="A4072" t="inlineStr">
        <is>
          <t>ZMM202</t>
        </is>
      </c>
      <c r="B4072" t="inlineStr">
        <is>
          <t>Pflege RV-Versand ohne Unterschrift</t>
        </is>
      </c>
      <c r="C4072" t="inlineStr">
        <is>
          <t>MM</t>
        </is>
      </c>
      <c r="D4072" s="5" t="n">
        <v>210</v>
      </c>
      <c r="E4072" t="inlineStr">
        <is>
          <t>DIALOG</t>
        </is>
      </c>
      <c r="F4072">
        <f>IF(ISERROR(VLOOKUP(Transaktionen[[#This Row],[Transaktionen]],BTT[Verwendete Transaktion (Pflichtauswahl)],1,FALSE)),"nein","ja")</f>
        <v/>
      </c>
    </row>
    <row r="4073">
      <c r="A4073" t="inlineStr">
        <is>
          <t>ZMM203</t>
        </is>
      </c>
      <c r="B4073" t="inlineStr">
        <is>
          <t>nachträglich BANF-Pos. in Freigabe</t>
        </is>
      </c>
      <c r="C4073" t="inlineStr">
        <is>
          <t>MM</t>
        </is>
      </c>
      <c r="D4073" s="5" t="n">
        <v>1914</v>
      </c>
      <c r="E4073" t="inlineStr">
        <is>
          <t>DIALOG</t>
        </is>
      </c>
      <c r="F4073">
        <f>IF(ISERROR(VLOOKUP(Transaktionen[[#This Row],[Transaktionen]],BTT[Verwendete Transaktion (Pflichtauswahl)],1,FALSE)),"nein","ja")</f>
        <v/>
      </c>
    </row>
    <row r="4074">
      <c r="A4074" t="inlineStr">
        <is>
          <t>ZMM204</t>
        </is>
      </c>
      <c r="B4074" t="inlineStr">
        <is>
          <t>BANF-Pos. v. Freigabe ausschließen</t>
        </is>
      </c>
      <c r="C4074" t="inlineStr">
        <is>
          <t>MM</t>
        </is>
      </c>
      <c r="D4074" s="5" t="n">
        <v>14</v>
      </c>
      <c r="E4074" t="inlineStr">
        <is>
          <t>DIALOG</t>
        </is>
      </c>
      <c r="F4074">
        <f>IF(ISERROR(VLOOKUP(Transaktionen[[#This Row],[Transaktionen]],BTT[Verwendete Transaktion (Pflichtauswahl)],1,FALSE)),"nein","ja")</f>
        <v/>
      </c>
    </row>
    <row r="4075">
      <c r="A4075" t="inlineStr">
        <is>
          <t>ZMM205</t>
        </is>
      </c>
      <c r="B4075" t="inlineStr">
        <is>
          <t>User für Infomail bei BANF-Freigabe</t>
        </is>
      </c>
      <c r="C4075" t="inlineStr">
        <is>
          <t>MM</t>
        </is>
      </c>
      <c r="D4075" s="5" t="n">
        <v>3070</v>
      </c>
      <c r="E4075" t="inlineStr">
        <is>
          <t>DIALOG</t>
        </is>
      </c>
      <c r="F4075">
        <f>IF(ISERROR(VLOOKUP(Transaktionen[[#This Row],[Transaktionen]],BTT[Verwendete Transaktion (Pflichtauswahl)],1,FALSE)),"nein","ja")</f>
        <v/>
      </c>
    </row>
    <row r="4076">
      <c r="A4076" t="inlineStr">
        <is>
          <t>ZMM21</t>
        </is>
      </c>
      <c r="B4076" t="inlineStr">
        <is>
          <t>Materialverzeichnis nach Einkäufergr</t>
        </is>
      </c>
      <c r="C4076" t="inlineStr">
        <is>
          <t>MM</t>
        </is>
      </c>
      <c r="D4076" s="5" t="n">
        <v>3015</v>
      </c>
      <c r="E4076" t="inlineStr">
        <is>
          <t>DIALOG</t>
        </is>
      </c>
      <c r="F4076">
        <f>IF(ISERROR(VLOOKUP(Transaktionen[[#This Row],[Transaktionen]],BTT[Verwendete Transaktion (Pflichtauswahl)],1,FALSE)),"nein","ja")</f>
        <v/>
      </c>
    </row>
    <row r="4077">
      <c r="A4077" t="inlineStr">
        <is>
          <t>ZMM22</t>
        </is>
      </c>
      <c r="B4077" t="inlineStr">
        <is>
          <t>Materialverzeichnis sortiert nach No</t>
        </is>
      </c>
      <c r="C4077" t="inlineStr">
        <is>
          <t>MM</t>
        </is>
      </c>
      <c r="D4077" s="5" t="n">
        <v>108</v>
      </c>
      <c r="E4077" t="inlineStr">
        <is>
          <t>DIALOG</t>
        </is>
      </c>
      <c r="F4077">
        <f>IF(ISERROR(VLOOKUP(Transaktionen[[#This Row],[Transaktionen]],BTT[Verwendete Transaktion (Pflichtauswahl)],1,FALSE)),"nein","ja")</f>
        <v/>
      </c>
    </row>
    <row r="4078">
      <c r="A4078" t="inlineStr">
        <is>
          <t>ZMM23</t>
        </is>
      </c>
      <c r="B4078" t="inlineStr">
        <is>
          <t>Materialverzeichnis sortiert nach Ge</t>
        </is>
      </c>
      <c r="C4078" t="inlineStr">
        <is>
          <t>MM</t>
        </is>
      </c>
      <c r="D4078" s="5" t="n">
        <v>8</v>
      </c>
      <c r="E4078" t="inlineStr">
        <is>
          <t>DIALOG</t>
        </is>
      </c>
      <c r="F4078">
        <f>IF(ISERROR(VLOOKUP(Transaktionen[[#This Row],[Transaktionen]],BTT[Verwendete Transaktion (Pflichtauswahl)],1,FALSE)),"nein","ja")</f>
        <v/>
      </c>
    </row>
    <row r="4079">
      <c r="A4079" t="inlineStr">
        <is>
          <t>ZMM24</t>
        </is>
      </c>
      <c r="B4079" t="inlineStr">
        <is>
          <t>Bestelldruck für Aufträge</t>
        </is>
      </c>
      <c r="C4079" t="inlineStr">
        <is>
          <t>MM</t>
        </is>
      </c>
      <c r="D4079" s="5" t="n">
        <v>2239</v>
      </c>
      <c r="E4079" t="inlineStr">
        <is>
          <t>DIALOG</t>
        </is>
      </c>
      <c r="F4079">
        <f>IF(ISERROR(VLOOKUP(Transaktionen[[#This Row],[Transaktionen]],BTT[Verwendete Transaktion (Pflichtauswahl)],1,FALSE)),"nein","ja")</f>
        <v/>
      </c>
    </row>
    <row r="4080">
      <c r="A4080" t="inlineStr">
        <is>
          <t>ZMM25</t>
        </is>
      </c>
      <c r="B4080" t="inlineStr">
        <is>
          <t>Material mit Gewichtszuordnung</t>
        </is>
      </c>
      <c r="C4080" t="inlineStr">
        <is>
          <t>MM</t>
        </is>
      </c>
      <c r="D4080" s="5" t="n">
        <v>22</v>
      </c>
      <c r="E4080" t="inlineStr">
        <is>
          <t>DIALOG</t>
        </is>
      </c>
      <c r="F4080">
        <f>IF(ISERROR(VLOOKUP(Transaktionen[[#This Row],[Transaktionen]],BTT[Verwendete Transaktion (Pflichtauswahl)],1,FALSE)),"nein","ja")</f>
        <v/>
      </c>
    </row>
    <row r="4081">
      <c r="A4081" t="inlineStr">
        <is>
          <t>ZMM26</t>
        </is>
      </c>
      <c r="B4081" t="inlineStr">
        <is>
          <t>Auswertung zur Warengruppe</t>
        </is>
      </c>
      <c r="C4081" t="inlineStr">
        <is>
          <t>MM</t>
        </is>
      </c>
      <c r="D4081" s="5" t="n">
        <v>30</v>
      </c>
      <c r="E4081" t="inlineStr">
        <is>
          <t>DIALOG</t>
        </is>
      </c>
      <c r="F4081">
        <f>IF(ISERROR(VLOOKUP(Transaktionen[[#This Row],[Transaktionen]],BTT[Verwendete Transaktion (Pflichtauswahl)],1,FALSE)),"nein","ja")</f>
        <v/>
      </c>
    </row>
    <row r="4082">
      <c r="A4082" t="inlineStr">
        <is>
          <t>ZMM27</t>
        </is>
      </c>
      <c r="B4082" t="inlineStr">
        <is>
          <t>Vertragsliste</t>
        </is>
      </c>
      <c r="C4082" t="inlineStr">
        <is>
          <t>MM</t>
        </is>
      </c>
      <c r="D4082" s="5" t="n">
        <v>60866</v>
      </c>
      <c r="E4082" t="inlineStr">
        <is>
          <t>DIALOG</t>
        </is>
      </c>
      <c r="F4082">
        <f>IF(ISERROR(VLOOKUP(Transaktionen[[#This Row],[Transaktionen]],BTT[Verwendete Transaktion (Pflichtauswahl)],1,FALSE)),"nein","ja")</f>
        <v/>
      </c>
    </row>
    <row r="4083">
      <c r="A4083" t="inlineStr">
        <is>
          <t>ZMM28</t>
        </is>
      </c>
      <c r="B4083" t="inlineStr">
        <is>
          <t>Transfer Banfen in ext. Einkaufssys.</t>
        </is>
      </c>
      <c r="C4083" t="inlineStr">
        <is>
          <t>MM</t>
        </is>
      </c>
      <c r="D4083" s="5" t="n">
        <v>60</v>
      </c>
      <c r="E4083" t="inlineStr">
        <is>
          <t>DIALOG</t>
        </is>
      </c>
      <c r="F4083">
        <f>IF(ISERROR(VLOOKUP(Transaktionen[[#This Row],[Transaktionen]],BTT[Verwendete Transaktion (Pflichtauswahl)],1,FALSE)),"nein","ja")</f>
        <v/>
      </c>
    </row>
    <row r="4084">
      <c r="A4084" t="inlineStr">
        <is>
          <t>ZMM29</t>
        </is>
      </c>
      <c r="B4084" t="inlineStr">
        <is>
          <t>Materialverzeichnis mit LV mit Lort</t>
        </is>
      </c>
      <c r="C4084" t="inlineStr">
        <is>
          <t>MM</t>
        </is>
      </c>
      <c r="D4084" s="5" t="n">
        <v>363</v>
      </c>
      <c r="E4084" t="inlineStr">
        <is>
          <t>DIALOG</t>
        </is>
      </c>
      <c r="F4084">
        <f>IF(ISERROR(VLOOKUP(Transaktionen[[#This Row],[Transaktionen]],BTT[Verwendete Transaktion (Pflichtauswahl)],1,FALSE)),"nein","ja")</f>
        <v/>
      </c>
    </row>
    <row r="4085">
      <c r="A4085" t="inlineStr">
        <is>
          <t>ZMM30</t>
        </is>
      </c>
      <c r="B4085" t="inlineStr">
        <is>
          <t>Materialverzeichnis mit LV ohne Lort</t>
        </is>
      </c>
      <c r="C4085" t="inlineStr">
        <is>
          <t>MM</t>
        </is>
      </c>
      <c r="D4085" s="5" t="n">
        <v>351</v>
      </c>
      <c r="E4085" t="inlineStr"/>
      <c r="F4085">
        <f>IF(ISERROR(VLOOKUP(Transaktionen[[#This Row],[Transaktionen]],BTT[Verwendete Transaktion (Pflichtauswahl)],1,FALSE)),"nein","ja")</f>
        <v/>
      </c>
    </row>
    <row r="4086">
      <c r="A4086" t="inlineStr">
        <is>
          <t>ZMM300</t>
        </is>
      </c>
      <c r="B4086" t="inlineStr">
        <is>
          <t>eMatS - Grobplanung ändern</t>
        </is>
      </c>
      <c r="C4086" t="inlineStr">
        <is>
          <t>MM</t>
        </is>
      </c>
      <c r="D4086" s="5" t="n">
        <v>16266</v>
      </c>
      <c r="E4086" t="inlineStr">
        <is>
          <t>DIALOG</t>
        </is>
      </c>
      <c r="F4086">
        <f>IF(ISERROR(VLOOKUP(Transaktionen[[#This Row],[Transaktionen]],BTT[Verwendete Transaktion (Pflichtauswahl)],1,FALSE)),"nein","ja")</f>
        <v/>
      </c>
    </row>
    <row r="4087">
      <c r="A4087" t="inlineStr">
        <is>
          <t>ZMM301</t>
        </is>
      </c>
      <c r="B4087" t="inlineStr">
        <is>
          <t>eMatS - Grobplanung anzeigen</t>
        </is>
      </c>
      <c r="C4087" t="inlineStr">
        <is>
          <t>MM</t>
        </is>
      </c>
      <c r="D4087" s="5" t="n">
        <v>4750</v>
      </c>
      <c r="E4087" t="inlineStr">
        <is>
          <t>DIALOG</t>
        </is>
      </c>
      <c r="F4087">
        <f>IF(ISERROR(VLOOKUP(Transaktionen[[#This Row],[Transaktionen]],BTT[Verwendete Transaktion (Pflichtauswahl)],1,FALSE)),"nein","ja")</f>
        <v/>
      </c>
    </row>
    <row r="4088">
      <c r="A4088" t="inlineStr">
        <is>
          <t>ZMM302</t>
        </is>
      </c>
      <c r="B4088" t="inlineStr">
        <is>
          <t>eMatS - Reservierungen loggen</t>
        </is>
      </c>
      <c r="C4088" t="inlineStr">
        <is>
          <t>MM</t>
        </is>
      </c>
      <c r="D4088" s="5" t="n">
        <v>2425</v>
      </c>
      <c r="E4088" t="inlineStr">
        <is>
          <t>DIALOG</t>
        </is>
      </c>
      <c r="F4088">
        <f>IF(ISERROR(VLOOKUP(Transaktionen[[#This Row],[Transaktionen]],BTT[Verwendete Transaktion (Pflichtauswahl)],1,FALSE)),"nein","ja")</f>
        <v/>
      </c>
    </row>
    <row r="4089">
      <c r="A4089" t="inlineStr">
        <is>
          <t>ZMM303</t>
        </is>
      </c>
      <c r="B4089" t="inlineStr">
        <is>
          <t>eMatS - Gateway-Logging</t>
        </is>
      </c>
      <c r="C4089" t="inlineStr">
        <is>
          <t>MM</t>
        </is>
      </c>
      <c r="D4089" s="5" t="n">
        <v>30</v>
      </c>
      <c r="E4089" t="inlineStr">
        <is>
          <t>DIALOG</t>
        </is>
      </c>
      <c r="F4089">
        <f>IF(ISERROR(VLOOKUP(Transaktionen[[#This Row],[Transaktionen]],BTT[Verwendete Transaktion (Pflichtauswahl)],1,FALSE)),"nein","ja")</f>
        <v/>
      </c>
    </row>
    <row r="4090">
      <c r="A4090" t="inlineStr">
        <is>
          <t>ZMM31</t>
        </is>
      </c>
      <c r="B4090" t="inlineStr">
        <is>
          <t>Tankdaten: Eingangsrechnung buchen</t>
        </is>
      </c>
      <c r="C4090" t="inlineStr">
        <is>
          <t>FI</t>
        </is>
      </c>
      <c r="D4090" s="5" t="n">
        <v>43</v>
      </c>
      <c r="E4090" t="inlineStr">
        <is>
          <t>DIALOG</t>
        </is>
      </c>
      <c r="F4090">
        <f>IF(ISERROR(VLOOKUP(Transaktionen[[#This Row],[Transaktionen]],BTT[Verwendete Transaktion (Pflichtauswahl)],1,FALSE)),"nein","ja")</f>
        <v/>
      </c>
    </row>
    <row r="4091">
      <c r="A4091" t="inlineStr">
        <is>
          <t>ZMM32</t>
        </is>
      </c>
      <c r="B4091" t="inlineStr">
        <is>
          <t>Aktuelle Bedarfs-/Bestandsliste Disp</t>
        </is>
      </c>
      <c r="C4091" t="inlineStr">
        <is>
          <t>MM</t>
        </is>
      </c>
      <c r="D4091" s="5" t="n">
        <v>12052</v>
      </c>
      <c r="E4091" t="inlineStr">
        <is>
          <t>DIALOG</t>
        </is>
      </c>
      <c r="F4091">
        <f>IF(ISERROR(VLOOKUP(Transaktionen[[#This Row],[Transaktionen]],BTT[Verwendete Transaktion (Pflichtauswahl)],1,FALSE)),"nein","ja")</f>
        <v/>
      </c>
    </row>
    <row r="4092">
      <c r="A4092" t="inlineStr">
        <is>
          <t>ZMM33</t>
        </is>
      </c>
      <c r="B4092" t="inlineStr">
        <is>
          <t>Materialstammänderungen</t>
        </is>
      </c>
      <c r="C4092" t="inlineStr">
        <is>
          <t>MM</t>
        </is>
      </c>
      <c r="D4092" s="5" t="n">
        <v>196</v>
      </c>
      <c r="E4092" t="inlineStr">
        <is>
          <t>DIALOG</t>
        </is>
      </c>
      <c r="F4092">
        <f>IF(ISERROR(VLOOKUP(Transaktionen[[#This Row],[Transaktionen]],BTT[Verwendete Transaktion (Pflichtauswahl)],1,FALSE)),"nein","ja")</f>
        <v/>
      </c>
    </row>
    <row r="4093">
      <c r="A4093" t="inlineStr">
        <is>
          <t>ZMM34</t>
        </is>
      </c>
      <c r="B4093" t="inlineStr">
        <is>
          <t>Limitbestellung</t>
        </is>
      </c>
      <c r="C4093" t="inlineStr">
        <is>
          <t>MM</t>
        </is>
      </c>
      <c r="D4093" s="5" t="n">
        <v>4</v>
      </c>
      <c r="E4093" t="inlineStr">
        <is>
          <t>DIALOG</t>
        </is>
      </c>
      <c r="F4093">
        <f>IF(ISERROR(VLOOKUP(Transaktionen[[#This Row],[Transaktionen]],BTT[Verwendete Transaktion (Pflichtauswahl)],1,FALSE)),"nein","ja")</f>
        <v/>
      </c>
    </row>
    <row r="4094">
      <c r="A4094" t="inlineStr">
        <is>
          <t>ZMM35</t>
        </is>
      </c>
      <c r="B4094" t="inlineStr">
        <is>
          <t>Cockpit Einkauf Bauleistungen</t>
        </is>
      </c>
      <c r="C4094" t="inlineStr">
        <is>
          <t>MM</t>
        </is>
      </c>
      <c r="D4094" s="5" t="n">
        <v>2795</v>
      </c>
      <c r="E4094" t="inlineStr"/>
      <c r="F4094">
        <f>IF(ISERROR(VLOOKUP(Transaktionen[[#This Row],[Transaktionen]],BTT[Verwendete Transaktion (Pflichtauswahl)],1,FALSE)),"nein","ja")</f>
        <v/>
      </c>
      <c r="G4094" t="inlineStr">
        <is>
          <t>*</t>
        </is>
      </c>
    </row>
    <row r="4095">
      <c r="A4095" t="inlineStr">
        <is>
          <t>ZMM36</t>
        </is>
      </c>
      <c r="B4095" t="inlineStr">
        <is>
          <t>Cockpit Einkauf Lieferungen/Leistung</t>
        </is>
      </c>
      <c r="C4095" t="inlineStr">
        <is>
          <t>MM</t>
        </is>
      </c>
      <c r="D4095" s="5" t="n">
        <v>5</v>
      </c>
      <c r="E4095" t="inlineStr"/>
      <c r="F4095">
        <f>IF(ISERROR(VLOOKUP(Transaktionen[[#This Row],[Transaktionen]],BTT[Verwendete Transaktion (Pflichtauswahl)],1,FALSE)),"nein","ja")</f>
        <v/>
      </c>
      <c r="G4095" t="inlineStr">
        <is>
          <t>*</t>
        </is>
      </c>
    </row>
    <row r="4096">
      <c r="A4096" t="inlineStr">
        <is>
          <t>ZMM37</t>
        </is>
      </c>
      <c r="B4096" t="inlineStr">
        <is>
          <t>Cockpit Bedarfsträger</t>
        </is>
      </c>
      <c r="C4096" t="inlineStr">
        <is>
          <t>MM</t>
        </is>
      </c>
      <c r="D4096" s="5" t="n">
        <v>10</v>
      </c>
      <c r="E4096" t="inlineStr">
        <is>
          <t>DIALOG</t>
        </is>
      </c>
      <c r="F4096">
        <f>IF(ISERROR(VLOOKUP(Transaktionen[[#This Row],[Transaktionen]],BTT[Verwendete Transaktion (Pflichtauswahl)],1,FALSE)),"nein","ja")</f>
        <v/>
      </c>
    </row>
    <row r="4097">
      <c r="A4097" t="inlineStr">
        <is>
          <t>ZMM38</t>
        </is>
      </c>
      <c r="B4097" t="inlineStr">
        <is>
          <t>Cockpit Administrator</t>
        </is>
      </c>
      <c r="C4097" t="inlineStr">
        <is>
          <t>MM</t>
        </is>
      </c>
      <c r="D4097" s="5" t="n">
        <v>36</v>
      </c>
      <c r="E4097" t="inlineStr">
        <is>
          <t>DIALOG</t>
        </is>
      </c>
      <c r="F4097">
        <f>IF(ISERROR(VLOOKUP(Transaktionen[[#This Row],[Transaktionen]],BTT[Verwendete Transaktion (Pflichtauswahl)],1,FALSE)),"nein","ja")</f>
        <v/>
      </c>
    </row>
    <row r="4098">
      <c r="A4098" t="inlineStr">
        <is>
          <t>ZMM39</t>
        </is>
      </c>
      <c r="B4098" t="inlineStr">
        <is>
          <t>Massenupdate der Userdaten</t>
        </is>
      </c>
      <c r="C4098" t="inlineStr">
        <is>
          <t>MM</t>
        </is>
      </c>
      <c r="D4098" s="5" t="n">
        <v>22</v>
      </c>
      <c r="E4098" t="inlineStr">
        <is>
          <t>DIALOG</t>
        </is>
      </c>
      <c r="F4098">
        <f>IF(ISERROR(VLOOKUP(Transaktionen[[#This Row],[Transaktionen]],BTT[Verwendete Transaktion (Pflichtauswahl)],1,FALSE)),"nein","ja")</f>
        <v/>
      </c>
    </row>
    <row r="4099">
      <c r="A4099" t="inlineStr">
        <is>
          <t>ZMM40</t>
        </is>
      </c>
      <c r="B4099" t="inlineStr">
        <is>
          <t>Massenänderung</t>
        </is>
      </c>
      <c r="C4099" t="inlineStr">
        <is>
          <t>MM</t>
        </is>
      </c>
      <c r="D4099" s="5" t="n">
        <v>37</v>
      </c>
      <c r="E4099" t="inlineStr">
        <is>
          <t>DIALOG</t>
        </is>
      </c>
      <c r="F4099">
        <f>IF(ISERROR(VLOOKUP(Transaktionen[[#This Row],[Transaktionen]],BTT[Verwendete Transaktion (Pflichtauswahl)],1,FALSE)),"nein","ja")</f>
        <v/>
      </c>
    </row>
    <row r="4100">
      <c r="A4100" t="inlineStr">
        <is>
          <t>ZMM42</t>
        </is>
      </c>
      <c r="B4100" t="inlineStr">
        <is>
          <t>Aktualisierung der Verträge</t>
        </is>
      </c>
      <c r="C4100" t="inlineStr">
        <is>
          <t>MM</t>
        </is>
      </c>
      <c r="D4100" s="5" t="inlineStr"/>
      <c r="E4100" t="inlineStr"/>
      <c r="F4100">
        <f>IF(ISERROR(VLOOKUP(Transaktionen[[#This Row],[Transaktionen]],BTT[Verwendete Transaktion (Pflichtauswahl)],1,FALSE)),"nein","ja")</f>
        <v/>
      </c>
      <c r="G4100" t="inlineStr">
        <is>
          <t>*</t>
        </is>
      </c>
    </row>
    <row r="4101">
      <c r="A4101" t="inlineStr">
        <is>
          <t>ZMM45</t>
        </is>
      </c>
      <c r="B4101" t="inlineStr">
        <is>
          <t>Query Inventur Sicherheitsbestand</t>
        </is>
      </c>
      <c r="C4101" t="inlineStr">
        <is>
          <t>MM</t>
        </is>
      </c>
      <c r="D4101" s="5" t="n">
        <v>2</v>
      </c>
      <c r="E4101" t="inlineStr">
        <is>
          <t>DIALOG</t>
        </is>
      </c>
      <c r="F4101">
        <f>IF(ISERROR(VLOOKUP(Transaktionen[[#This Row],[Transaktionen]],BTT[Verwendete Transaktion (Pflichtauswahl)],1,FALSE)),"nein","ja")</f>
        <v/>
      </c>
    </row>
    <row r="4102">
      <c r="A4102" t="inlineStr">
        <is>
          <t>ZMM46</t>
        </is>
      </c>
      <c r="B4102" t="inlineStr">
        <is>
          <t>Inventur Vorratsvermögen</t>
        </is>
      </c>
      <c r="C4102" t="inlineStr">
        <is>
          <t>MM</t>
        </is>
      </c>
      <c r="D4102" s="5" t="n">
        <v>3010</v>
      </c>
      <c r="E4102" t="inlineStr">
        <is>
          <t>DIALOG</t>
        </is>
      </c>
      <c r="F4102">
        <f>IF(ISERROR(VLOOKUP(Transaktionen[[#This Row],[Transaktionen]],BTT[Verwendete Transaktion (Pflichtauswahl)],1,FALSE)),"nein","ja")</f>
        <v/>
      </c>
    </row>
    <row r="4103">
      <c r="A4103" t="inlineStr">
        <is>
          <t>ZMM48</t>
        </is>
      </c>
      <c r="B4103" t="inlineStr">
        <is>
          <t>Reserverungsänderungen anzeigen</t>
        </is>
      </c>
      <c r="C4103" t="inlineStr">
        <is>
          <t>MM</t>
        </is>
      </c>
      <c r="D4103" s="5" t="n">
        <v>1817</v>
      </c>
      <c r="E4103" t="inlineStr">
        <is>
          <t>DIALOG</t>
        </is>
      </c>
      <c r="F4103">
        <f>IF(ISERROR(VLOOKUP(Transaktionen[[#This Row],[Transaktionen]],BTT[Verwendete Transaktion (Pflichtauswahl)],1,FALSE)),"nein","ja")</f>
        <v/>
      </c>
    </row>
    <row r="4104">
      <c r="A4104" t="inlineStr">
        <is>
          <t>ZMM49</t>
        </is>
      </c>
      <c r="B4104" t="inlineStr">
        <is>
          <t>BCO: Analyse Lagerhüter</t>
        </is>
      </c>
      <c r="C4104" t="inlineStr">
        <is>
          <t>MM</t>
        </is>
      </c>
      <c r="D4104" s="5" t="n">
        <v>441</v>
      </c>
      <c r="E4104" t="inlineStr">
        <is>
          <t>DIALOG</t>
        </is>
      </c>
      <c r="F4104">
        <f>IF(ISERROR(VLOOKUP(Transaktionen[[#This Row],[Transaktionen]],BTT[Verwendete Transaktion (Pflichtauswahl)],1,FALSE)),"nein","ja")</f>
        <v/>
      </c>
    </row>
    <row r="4105">
      <c r="A4105" t="inlineStr">
        <is>
          <t>ZMM50</t>
        </is>
      </c>
      <c r="B4105" t="inlineStr">
        <is>
          <t>angepasste Materialbelegliste</t>
        </is>
      </c>
      <c r="C4105" t="inlineStr">
        <is>
          <t>MM</t>
        </is>
      </c>
      <c r="D4105" s="5" t="n">
        <v>29069</v>
      </c>
      <c r="E4105" t="inlineStr">
        <is>
          <t>DIALOG</t>
        </is>
      </c>
      <c r="F4105">
        <f>IF(ISERROR(VLOOKUP(Transaktionen[[#This Row],[Transaktionen]],BTT[Verwendete Transaktion (Pflichtauswahl)],1,FALSE)),"nein","ja")</f>
        <v/>
      </c>
    </row>
    <row r="4106">
      <c r="A4106" t="inlineStr">
        <is>
          <t>ZMM51</t>
        </is>
      </c>
      <c r="B4106" t="inlineStr">
        <is>
          <t>Kontierungsdaten ändern</t>
        </is>
      </c>
      <c r="C4106" t="inlineStr">
        <is>
          <t>MM</t>
        </is>
      </c>
      <c r="D4106" s="5" t="n">
        <v>273790</v>
      </c>
      <c r="E4106" t="inlineStr">
        <is>
          <t>DIALOG</t>
        </is>
      </c>
      <c r="F4106">
        <f>IF(ISERROR(VLOOKUP(Transaktionen[[#This Row],[Transaktionen]],BTT[Verwendete Transaktion (Pflichtauswahl)],1,FALSE)),"nein","ja")</f>
        <v/>
      </c>
    </row>
    <row r="4107">
      <c r="A4107" t="inlineStr">
        <is>
          <t>ZMM52</t>
        </is>
      </c>
      <c r="B4107" t="inlineStr">
        <is>
          <t>Materialverzeichnis mit Klassen</t>
        </is>
      </c>
      <c r="C4107" t="inlineStr">
        <is>
          <t>MM</t>
        </is>
      </c>
      <c r="D4107" s="5" t="n">
        <v>562</v>
      </c>
      <c r="E4107" t="inlineStr">
        <is>
          <t>DIALOG</t>
        </is>
      </c>
      <c r="F4107">
        <f>IF(ISERROR(VLOOKUP(Transaktionen[[#This Row],[Transaktionen]],BTT[Verwendete Transaktion (Pflichtauswahl)],1,FALSE)),"nein","ja")</f>
        <v/>
      </c>
    </row>
    <row r="4108">
      <c r="A4108" t="inlineStr">
        <is>
          <t>ZMM53</t>
        </is>
      </c>
      <c r="B4108" t="inlineStr">
        <is>
          <t>Anzahl Materialstämme Materialart</t>
        </is>
      </c>
      <c r="C4108" t="inlineStr">
        <is>
          <t>MM</t>
        </is>
      </c>
      <c r="D4108" s="5" t="inlineStr"/>
      <c r="E4108" t="inlineStr"/>
      <c r="F4108">
        <f>IF(ISERROR(VLOOKUP(Transaktionen[[#This Row],[Transaktionen]],BTT[Verwendete Transaktion (Pflichtauswahl)],1,FALSE)),"nein","ja")</f>
        <v/>
      </c>
      <c r="G4108" t="inlineStr">
        <is>
          <t>*</t>
        </is>
      </c>
    </row>
    <row r="4109">
      <c r="A4109" t="inlineStr">
        <is>
          <t>ZMM54</t>
        </is>
      </c>
      <c r="B4109" t="inlineStr">
        <is>
          <t>Anzahl Materialstämme Materialart LV</t>
        </is>
      </c>
      <c r="C4109" t="inlineStr">
        <is>
          <t>MM</t>
        </is>
      </c>
      <c r="D4109" s="5" t="inlineStr"/>
      <c r="E4109" t="inlineStr"/>
      <c r="F4109">
        <f>IF(ISERROR(VLOOKUP(Transaktionen[[#This Row],[Transaktionen]],BTT[Verwendete Transaktion (Pflichtauswahl)],1,FALSE)),"nein","ja")</f>
        <v/>
      </c>
      <c r="G4109" t="inlineStr">
        <is>
          <t>*</t>
        </is>
      </c>
    </row>
    <row r="4110">
      <c r="A4110" t="inlineStr">
        <is>
          <t>ZMM55</t>
        </is>
      </c>
      <c r="B4110" t="inlineStr">
        <is>
          <t>offene Bestellanforderungen</t>
        </is>
      </c>
      <c r="C4110" t="inlineStr">
        <is>
          <t>MM</t>
        </is>
      </c>
      <c r="D4110" s="5" t="n">
        <v>26</v>
      </c>
      <c r="E4110" t="inlineStr">
        <is>
          <t>DIALOG</t>
        </is>
      </c>
      <c r="F4110">
        <f>IF(ISERROR(VLOOKUP(Transaktionen[[#This Row],[Transaktionen]],BTT[Verwendete Transaktion (Pflichtauswahl)],1,FALSE)),"nein","ja")</f>
        <v/>
      </c>
    </row>
    <row r="4111">
      <c r="A4111" t="inlineStr">
        <is>
          <t>ZMM56</t>
        </is>
      </c>
      <c r="B4111" t="inlineStr">
        <is>
          <t>Bestellungen nach Einkaufsgruppe</t>
        </is>
      </c>
      <c r="C4111" t="inlineStr">
        <is>
          <t>MM</t>
        </is>
      </c>
      <c r="D4111" s="5" t="n">
        <v>64</v>
      </c>
      <c r="E4111" t="inlineStr">
        <is>
          <t>DIALOG</t>
        </is>
      </c>
      <c r="F4111">
        <f>IF(ISERROR(VLOOKUP(Transaktionen[[#This Row],[Transaktionen]],BTT[Verwendete Transaktion (Pflichtauswahl)],1,FALSE)),"nein","ja")</f>
        <v/>
      </c>
    </row>
    <row r="4112">
      <c r="A4112" t="inlineStr">
        <is>
          <t>ZMM57</t>
        </is>
      </c>
      <c r="B4112" t="inlineStr">
        <is>
          <t>Bestellungen mit Kontierung</t>
        </is>
      </c>
      <c r="C4112" t="inlineStr">
        <is>
          <t>MM</t>
        </is>
      </c>
      <c r="D4112" s="5" t="n">
        <v>79897</v>
      </c>
      <c r="E4112" t="inlineStr">
        <is>
          <t>DIALOG</t>
        </is>
      </c>
      <c r="F4112">
        <f>IF(ISERROR(VLOOKUP(Transaktionen[[#This Row],[Transaktionen]],BTT[Verwendete Transaktion (Pflichtauswahl)],1,FALSE)),"nein","ja")</f>
        <v/>
      </c>
    </row>
    <row r="4113">
      <c r="A4113" t="inlineStr">
        <is>
          <t>ZMM58</t>
        </is>
      </c>
      <c r="B4113" t="inlineStr">
        <is>
          <t>Warengruppen für MBS</t>
        </is>
      </c>
      <c r="C4113" t="inlineStr">
        <is>
          <t>MM</t>
        </is>
      </c>
      <c r="D4113" s="5" t="n">
        <v>18</v>
      </c>
      <c r="E4113" t="inlineStr">
        <is>
          <t>DIALOG</t>
        </is>
      </c>
      <c r="F4113">
        <f>IF(ISERROR(VLOOKUP(Transaktionen[[#This Row],[Transaktionen]],BTT[Verwendete Transaktion (Pflichtauswahl)],1,FALSE)),"nein","ja")</f>
        <v/>
      </c>
    </row>
    <row r="4114">
      <c r="A4114" t="inlineStr">
        <is>
          <t>ZMM59</t>
        </is>
      </c>
      <c r="B4114" t="inlineStr">
        <is>
          <t>Materialbelegliste</t>
        </is>
      </c>
      <c r="C4114" t="inlineStr">
        <is>
          <t>MM</t>
        </is>
      </c>
      <c r="D4114" s="5" t="n">
        <v>56</v>
      </c>
      <c r="E4114" t="inlineStr">
        <is>
          <t>DIALOG</t>
        </is>
      </c>
      <c r="F4114">
        <f>IF(ISERROR(VLOOKUP(Transaktionen[[#This Row],[Transaktionen]],BTT[Verwendete Transaktion (Pflichtauswahl)],1,FALSE)),"nein","ja")</f>
        <v/>
      </c>
    </row>
    <row r="4115">
      <c r="A4115" t="inlineStr">
        <is>
          <t>ZMM60</t>
        </is>
      </c>
      <c r="B4115" t="inlineStr">
        <is>
          <t>Löschen Umlagerungsreservierung</t>
        </is>
      </c>
      <c r="C4115" t="inlineStr">
        <is>
          <t>MM</t>
        </is>
      </c>
      <c r="D4115" s="5" t="n">
        <v>2</v>
      </c>
      <c r="E4115" t="inlineStr"/>
      <c r="F4115">
        <f>IF(ISERROR(VLOOKUP(Transaktionen[[#This Row],[Transaktionen]],BTT[Verwendete Transaktion (Pflichtauswahl)],1,FALSE)),"nein","ja")</f>
        <v/>
      </c>
      <c r="G4115" t="inlineStr">
        <is>
          <t>*</t>
        </is>
      </c>
    </row>
    <row r="4116">
      <c r="A4116" t="inlineStr">
        <is>
          <t>ZMM61</t>
        </is>
      </c>
      <c r="B4116" t="inlineStr">
        <is>
          <t>Materialbelegliste</t>
        </is>
      </c>
      <c r="C4116" t="inlineStr">
        <is>
          <t>MM</t>
        </is>
      </c>
      <c r="D4116" s="5" t="n">
        <v>916</v>
      </c>
      <c r="E4116" t="inlineStr">
        <is>
          <t>DIALOG</t>
        </is>
      </c>
      <c r="F4116">
        <f>IF(ISERROR(VLOOKUP(Transaktionen[[#This Row],[Transaktionen]],BTT[Verwendete Transaktion (Pflichtauswahl)],1,FALSE)),"nein","ja")</f>
        <v/>
      </c>
    </row>
    <row r="4117">
      <c r="A4117" t="inlineStr">
        <is>
          <t>ZMM62</t>
        </is>
      </c>
      <c r="B4117" t="inlineStr">
        <is>
          <t>Download Bestandsdaten</t>
        </is>
      </c>
      <c r="C4117" t="inlineStr">
        <is>
          <t>MM</t>
        </is>
      </c>
      <c r="D4117" s="5" t="n">
        <v>4</v>
      </c>
      <c r="E4117" t="inlineStr"/>
      <c r="F4117">
        <f>IF(ISERROR(VLOOKUP(Transaktionen[[#This Row],[Transaktionen]],BTT[Verwendete Transaktion (Pflichtauswahl)],1,FALSE)),"nein","ja")</f>
        <v/>
      </c>
      <c r="G4117" t="inlineStr">
        <is>
          <t>*</t>
        </is>
      </c>
    </row>
    <row r="4118">
      <c r="A4118" t="inlineStr">
        <is>
          <t>ZMM63</t>
        </is>
      </c>
      <c r="B4118" t="inlineStr">
        <is>
          <t>Erzeugen Zählbelege BTCI</t>
        </is>
      </c>
      <c r="C4118" t="inlineStr">
        <is>
          <t>MM</t>
        </is>
      </c>
      <c r="D4118" s="5" t="n">
        <v>6</v>
      </c>
      <c r="E4118" t="inlineStr"/>
      <c r="F4118">
        <f>IF(ISERROR(VLOOKUP(Transaktionen[[#This Row],[Transaktionen]],BTT[Verwendete Transaktion (Pflichtauswahl)],1,FALSE)),"nein","ja")</f>
        <v/>
      </c>
      <c r="G4118" t="inlineStr">
        <is>
          <t>veraltete Transaktion</t>
        </is>
      </c>
    </row>
    <row r="4119">
      <c r="A4119" t="inlineStr">
        <is>
          <t>ZMM64</t>
        </is>
      </c>
      <c r="B4119" t="inlineStr">
        <is>
          <t>Materialbelege nach Bewertungsklasse</t>
        </is>
      </c>
      <c r="C4119" t="inlineStr">
        <is>
          <t>MM</t>
        </is>
      </c>
      <c r="D4119" s="5" t="n">
        <v>15546</v>
      </c>
      <c r="E4119" t="inlineStr">
        <is>
          <t>DIALOG</t>
        </is>
      </c>
      <c r="F4119">
        <f>IF(ISERROR(VLOOKUP(Transaktionen[[#This Row],[Transaktionen]],BTT[Verwendete Transaktion (Pflichtauswahl)],1,FALSE)),"nein","ja")</f>
        <v/>
      </c>
    </row>
    <row r="4120">
      <c r="A4120" t="inlineStr">
        <is>
          <t>ZMM65</t>
        </is>
      </c>
      <c r="B4120" t="inlineStr">
        <is>
          <t>Material gleitender Preis aktuell</t>
        </is>
      </c>
      <c r="C4120" t="inlineStr">
        <is>
          <t>MM</t>
        </is>
      </c>
      <c r="D4120" s="5" t="n">
        <v>112</v>
      </c>
      <c r="E4120" t="inlineStr">
        <is>
          <t>DIALOG</t>
        </is>
      </c>
      <c r="F4120">
        <f>IF(ISERROR(VLOOKUP(Transaktionen[[#This Row],[Transaktionen]],BTT[Verwendete Transaktion (Pflichtauswahl)],1,FALSE)),"nein","ja")</f>
        <v/>
      </c>
    </row>
    <row r="4121">
      <c r="A4121" t="inlineStr">
        <is>
          <t>ZMM66</t>
        </is>
      </c>
      <c r="B4121" t="inlineStr">
        <is>
          <t>Liste Wareneingangskorrekturen</t>
        </is>
      </c>
      <c r="C4121" t="inlineStr">
        <is>
          <t>MM</t>
        </is>
      </c>
      <c r="D4121" s="5" t="n">
        <v>5504</v>
      </c>
      <c r="E4121" t="inlineStr">
        <is>
          <t>DIALOG</t>
        </is>
      </c>
      <c r="F4121">
        <f>IF(ISERROR(VLOOKUP(Transaktionen[[#This Row],[Transaktionen]],BTT[Verwendete Transaktion (Pflichtauswahl)],1,FALSE)),"nein","ja")</f>
        <v/>
      </c>
    </row>
    <row r="4122">
      <c r="A4122" t="inlineStr">
        <is>
          <t>ZMM67</t>
        </is>
      </c>
      <c r="B4122" t="inlineStr">
        <is>
          <t>Download Zählergebnisse</t>
        </is>
      </c>
      <c r="C4122" t="inlineStr">
        <is>
          <t>MM</t>
        </is>
      </c>
      <c r="D4122" s="5" t="n">
        <v>2</v>
      </c>
      <c r="E4122" t="inlineStr"/>
      <c r="F4122">
        <f>IF(ISERROR(VLOOKUP(Transaktionen[[#This Row],[Transaktionen]],BTT[Verwendete Transaktion (Pflichtauswahl)],1,FALSE)),"nein","ja")</f>
        <v/>
      </c>
      <c r="G4122" t="inlineStr">
        <is>
          <t>veraltete Transaktion</t>
        </is>
      </c>
    </row>
    <row r="4123">
      <c r="A4123" t="inlineStr">
        <is>
          <t>ZMM68</t>
        </is>
      </c>
      <c r="B4123" t="inlineStr">
        <is>
          <t>Bestellbuch</t>
        </is>
      </c>
      <c r="C4123" t="inlineStr">
        <is>
          <t>MM</t>
        </is>
      </c>
      <c r="D4123" s="5" t="n">
        <v>7444</v>
      </c>
      <c r="E4123" t="inlineStr">
        <is>
          <t>DIALOG</t>
        </is>
      </c>
      <c r="F4123">
        <f>IF(ISERROR(VLOOKUP(Transaktionen[[#This Row],[Transaktionen]],BTT[Verwendete Transaktion (Pflichtauswahl)],1,FALSE)),"nein","ja")</f>
        <v/>
      </c>
    </row>
    <row r="4124">
      <c r="A4124" t="inlineStr">
        <is>
          <t>ZMM71</t>
        </is>
      </c>
      <c r="B4124" t="inlineStr">
        <is>
          <t>Kontrakliste</t>
        </is>
      </c>
      <c r="C4124" t="inlineStr">
        <is>
          <t>MM</t>
        </is>
      </c>
      <c r="D4124" s="5" t="n">
        <v>103</v>
      </c>
      <c r="E4124" t="inlineStr">
        <is>
          <t>DIALOG</t>
        </is>
      </c>
      <c r="F4124">
        <f>IF(ISERROR(VLOOKUP(Transaktionen[[#This Row],[Transaktionen]],BTT[Verwendete Transaktion (Pflichtauswahl)],1,FALSE)),"nein","ja")</f>
        <v/>
      </c>
    </row>
    <row r="4125">
      <c r="A4125" t="inlineStr">
        <is>
          <t>ZMM73</t>
        </is>
      </c>
      <c r="B4125" t="inlineStr">
        <is>
          <t>Materialstamm Einkaufsbestelltext</t>
        </is>
      </c>
      <c r="C4125" t="inlineStr">
        <is>
          <t>MM</t>
        </is>
      </c>
      <c r="D4125" s="5" t="inlineStr"/>
      <c r="E4125" t="inlineStr"/>
      <c r="F4125">
        <f>IF(ISERROR(VLOOKUP(Transaktionen[[#This Row],[Transaktionen]],BTT[Verwendete Transaktion (Pflichtauswahl)],1,FALSE)),"nein","ja")</f>
        <v/>
      </c>
    </row>
    <row r="4126">
      <c r="A4126" t="inlineStr">
        <is>
          <t>ZMM76</t>
        </is>
      </c>
      <c r="B4126" t="inlineStr">
        <is>
          <t>Rahmenbestellungen mit Rechnungsplan</t>
        </is>
      </c>
      <c r="C4126" t="inlineStr">
        <is>
          <t>MM</t>
        </is>
      </c>
      <c r="D4126" s="5" t="n">
        <v>2200</v>
      </c>
      <c r="E4126" t="inlineStr">
        <is>
          <t>DIALOG</t>
        </is>
      </c>
      <c r="F4126">
        <f>IF(ISERROR(VLOOKUP(Transaktionen[[#This Row],[Transaktionen]],BTT[Verwendete Transaktion (Pflichtauswahl)],1,FALSE)),"nein","ja")</f>
        <v/>
      </c>
    </row>
    <row r="4127">
      <c r="A4127" t="inlineStr">
        <is>
          <t>ZMM77</t>
        </is>
      </c>
      <c r="B4127" t="inlineStr">
        <is>
          <t>offene Bestellungen</t>
        </is>
      </c>
      <c r="C4127" t="inlineStr">
        <is>
          <t>MM</t>
        </is>
      </c>
      <c r="D4127" s="5" t="n">
        <v>128</v>
      </c>
      <c r="E4127" t="inlineStr"/>
      <c r="F4127">
        <f>IF(ISERROR(VLOOKUP(Transaktionen[[#This Row],[Transaktionen]],BTT[Verwendete Transaktion (Pflichtauswahl)],1,FALSE)),"nein","ja")</f>
        <v/>
      </c>
      <c r="G4127" t="inlineStr">
        <is>
          <t>TP Reporting</t>
        </is>
      </c>
    </row>
    <row r="4128">
      <c r="A4128" t="inlineStr">
        <is>
          <t>ZMM78</t>
        </is>
      </c>
      <c r="B4128" t="inlineStr">
        <is>
          <t>Bestellungen Wertgrenze</t>
        </is>
      </c>
      <c r="C4128" t="inlineStr">
        <is>
          <t>MM</t>
        </is>
      </c>
      <c r="D4128" s="5" t="inlineStr"/>
      <c r="E4128" t="inlineStr"/>
      <c r="F4128">
        <f>IF(ISERROR(VLOOKUP(Transaktionen[[#This Row],[Transaktionen]],BTT[Verwendete Transaktion (Pflichtauswahl)],1,FALSE)),"nein","ja")</f>
        <v/>
      </c>
      <c r="G4128" t="inlineStr">
        <is>
          <t>TP Reporting</t>
        </is>
      </c>
    </row>
    <row r="4129">
      <c r="A4129" t="inlineStr">
        <is>
          <t>ZMM79</t>
        </is>
      </c>
      <c r="B4129" t="inlineStr">
        <is>
          <t>BTCI-Obligoabbau</t>
        </is>
      </c>
      <c r="C4129" t="inlineStr">
        <is>
          <t>MM</t>
        </is>
      </c>
      <c r="D4129" s="5" t="n">
        <v>9</v>
      </c>
      <c r="E4129" t="inlineStr">
        <is>
          <t>DIALOG</t>
        </is>
      </c>
      <c r="F4129">
        <f>IF(ISERROR(VLOOKUP(Transaktionen[[#This Row],[Transaktionen]],BTT[Verwendete Transaktion (Pflichtauswahl)],1,FALSE)),"nein","ja")</f>
        <v/>
      </c>
    </row>
    <row r="4130">
      <c r="A4130" t="inlineStr">
        <is>
          <t>ZMM82</t>
        </is>
      </c>
      <c r="B4130" t="inlineStr">
        <is>
          <t>Ändern Steuerkennzeichen Bestellung</t>
        </is>
      </c>
      <c r="C4130" t="inlineStr">
        <is>
          <t>MM</t>
        </is>
      </c>
      <c r="D4130" s="5" t="n">
        <v>24</v>
      </c>
      <c r="E4130" t="inlineStr">
        <is>
          <t>DIALOG</t>
        </is>
      </c>
      <c r="F4130">
        <f>IF(ISERROR(VLOOKUP(Transaktionen[[#This Row],[Transaktionen]],BTT[Verwendete Transaktion (Pflichtauswahl)],1,FALSE)),"nein","ja")</f>
        <v/>
      </c>
    </row>
    <row r="4131">
      <c r="A4131" t="inlineStr">
        <is>
          <t>ZMM85</t>
        </is>
      </c>
      <c r="B4131" t="inlineStr">
        <is>
          <t>Simulation gepl. Warenentnahmen</t>
        </is>
      </c>
      <c r="C4131" t="inlineStr">
        <is>
          <t>MM</t>
        </is>
      </c>
      <c r="D4131" s="5" t="n">
        <v>306</v>
      </c>
      <c r="E4131" t="inlineStr">
        <is>
          <t>DIALOG</t>
        </is>
      </c>
      <c r="F4131">
        <f>IF(ISERROR(VLOOKUP(Transaktionen[[#This Row],[Transaktionen]],BTT[Verwendete Transaktion (Pflichtauswahl)],1,FALSE)),"nein","ja")</f>
        <v/>
      </c>
    </row>
    <row r="4132">
      <c r="A4132" t="inlineStr">
        <is>
          <t>ZMM86</t>
        </is>
      </c>
      <c r="B4132" t="inlineStr">
        <is>
          <t>Lagerplatz 2  (Wertetabelle)</t>
        </is>
      </c>
      <c r="C4132" t="inlineStr">
        <is>
          <t>MM</t>
        </is>
      </c>
      <c r="D4132" s="5" t="n">
        <v>2</v>
      </c>
      <c r="E4132" t="inlineStr">
        <is>
          <t>DIALOG</t>
        </is>
      </c>
      <c r="F4132">
        <f>IF(ISERROR(VLOOKUP(Transaktionen[[#This Row],[Transaktionen]],BTT[Verwendete Transaktion (Pflichtauswahl)],1,FALSE)),"nein","ja")</f>
        <v/>
      </c>
    </row>
    <row r="4133">
      <c r="A4133" t="inlineStr">
        <is>
          <t>ZMM87</t>
        </is>
      </c>
      <c r="B4133" t="inlineStr">
        <is>
          <t>Update falsch eingescannter Liefersc</t>
        </is>
      </c>
      <c r="C4133" t="inlineStr">
        <is>
          <t>FI</t>
        </is>
      </c>
      <c r="D4133" s="5" t="inlineStr"/>
      <c r="E4133" t="inlineStr"/>
      <c r="F4133">
        <f>IF(ISERROR(VLOOKUP(Transaktionen[[#This Row],[Transaktionen]],BTT[Verwendete Transaktion (Pflichtauswahl)],1,FALSE)),"nein","ja")</f>
        <v/>
      </c>
      <c r="G4133" t="inlineStr">
        <is>
          <t>in neuester Auswertung von Steffen nicht mehr vorhanden</t>
        </is>
      </c>
    </row>
    <row r="4134">
      <c r="A4134" t="inlineStr">
        <is>
          <t>ZMM88</t>
        </is>
      </c>
      <c r="B4134" t="inlineStr">
        <is>
          <t>Änderungsbelege Kreditor Adr.daten</t>
        </is>
      </c>
      <c r="C4134" t="inlineStr">
        <is>
          <t>MM</t>
        </is>
      </c>
      <c r="D4134" s="5" t="n">
        <v>6</v>
      </c>
      <c r="E4134" t="inlineStr"/>
      <c r="F4134">
        <f>IF(ISERROR(VLOOKUP(Transaktionen[[#This Row],[Transaktionen]],BTT[Verwendete Transaktion (Pflichtauswahl)],1,FALSE)),"nein","ja")</f>
        <v/>
      </c>
      <c r="G4134" t="inlineStr">
        <is>
          <t>TP Reporting</t>
        </is>
      </c>
    </row>
    <row r="4135">
      <c r="A4135" t="inlineStr">
        <is>
          <t>ZMM90</t>
        </is>
      </c>
      <c r="B4135" t="inlineStr">
        <is>
          <t>Autom. Umsetzung von Bestellungen</t>
        </is>
      </c>
      <c r="C4135" t="inlineStr">
        <is>
          <t>PM</t>
        </is>
      </c>
      <c r="D4135" s="5" t="n">
        <v>6</v>
      </c>
      <c r="E4135" t="inlineStr"/>
      <c r="F4135">
        <f>IF(ISERROR(VLOOKUP(Transaktionen[[#This Row],[Transaktionen]],BTT[Verwendete Transaktion (Pflichtauswahl)],1,FALSE)),"nein","ja")</f>
        <v/>
      </c>
      <c r="G4135" t="inlineStr">
        <is>
          <t>TP BLQ</t>
        </is>
      </c>
    </row>
    <row r="4136">
      <c r="A4136" t="inlineStr">
        <is>
          <t>ZMM91</t>
        </is>
      </c>
      <c r="B4136" t="inlineStr">
        <is>
          <t>Umsatzsteuerkennzeichen pflegen</t>
        </is>
      </c>
      <c r="C4136" t="inlineStr">
        <is>
          <t>MM</t>
        </is>
      </c>
      <c r="D4136" s="5" t="n">
        <v>1016</v>
      </c>
      <c r="E4136" t="inlineStr">
        <is>
          <t>DIALOG</t>
        </is>
      </c>
      <c r="F4136">
        <f>IF(ISERROR(VLOOKUP(Transaktionen[[#This Row],[Transaktionen]],BTT[Verwendete Transaktion (Pflichtauswahl)],1,FALSE)),"nein","ja")</f>
        <v/>
      </c>
    </row>
    <row r="4137">
      <c r="A4137" t="inlineStr">
        <is>
          <t>ZMM92</t>
        </is>
      </c>
      <c r="B4137" t="inlineStr">
        <is>
          <t>MIGO: Materialscheinnr setzen VGART</t>
        </is>
      </c>
      <c r="C4137" t="inlineStr">
        <is>
          <t>MM</t>
        </is>
      </c>
      <c r="D4137" s="5" t="n">
        <v>32</v>
      </c>
      <c r="E4137" t="inlineStr">
        <is>
          <t>DIALOG</t>
        </is>
      </c>
      <c r="F4137">
        <f>IF(ISERROR(VLOOKUP(Transaktionen[[#This Row],[Transaktionen]],BTT[Verwendete Transaktion (Pflichtauswahl)],1,FALSE)),"nein","ja")</f>
        <v/>
      </c>
    </row>
    <row r="4138">
      <c r="A4138" t="inlineStr">
        <is>
          <t>ZMM93</t>
        </is>
      </c>
      <c r="B4138" t="inlineStr">
        <is>
          <t>MIGO: Materialscheinnr setzen LGORT</t>
        </is>
      </c>
      <c r="C4138" t="inlineStr">
        <is>
          <t>MM</t>
        </is>
      </c>
      <c r="D4138" s="5" t="n">
        <v>99</v>
      </c>
      <c r="E4138" t="inlineStr">
        <is>
          <t>DIALOG</t>
        </is>
      </c>
      <c r="F4138">
        <f>IF(ISERROR(VLOOKUP(Transaktionen[[#This Row],[Transaktionen]],BTT[Verwendete Transaktion (Pflichtauswahl)],1,FALSE)),"nein","ja")</f>
        <v/>
      </c>
    </row>
    <row r="4139">
      <c r="A4139" t="inlineStr">
        <is>
          <t>ZMM94</t>
        </is>
      </c>
      <c r="B4139" t="inlineStr">
        <is>
          <t>MIGO: Materialscheinnr setzen BWART</t>
        </is>
      </c>
      <c r="C4139" t="inlineStr">
        <is>
          <t>MM</t>
        </is>
      </c>
      <c r="D4139" s="5" t="n">
        <v>46</v>
      </c>
      <c r="E4139" t="inlineStr">
        <is>
          <t>DIALOG</t>
        </is>
      </c>
      <c r="F4139">
        <f>IF(ISERROR(VLOOKUP(Transaktionen[[#This Row],[Transaktionen]],BTT[Verwendete Transaktion (Pflichtauswahl)],1,FALSE)),"nein","ja")</f>
        <v/>
      </c>
    </row>
    <row r="4140">
      <c r="A4140" t="inlineStr">
        <is>
          <t>ZMM95</t>
        </is>
      </c>
      <c r="B4140" t="inlineStr">
        <is>
          <t>Bestell: Kopftxt Rückfragen pro Disp</t>
        </is>
      </c>
      <c r="C4140" t="inlineStr">
        <is>
          <t>MM</t>
        </is>
      </c>
      <c r="D4140" s="5" t="n">
        <v>4</v>
      </c>
      <c r="E4140" t="inlineStr">
        <is>
          <t>DIALOG</t>
        </is>
      </c>
      <c r="F4140">
        <f>IF(ISERROR(VLOOKUP(Transaktionen[[#This Row],[Transaktionen]],BTT[Verwendete Transaktion (Pflichtauswahl)],1,FALSE)),"nein","ja")</f>
        <v/>
      </c>
    </row>
    <row r="4141">
      <c r="A4141" t="inlineStr">
        <is>
          <t>ZMM96</t>
        </is>
      </c>
      <c r="B4141" t="inlineStr">
        <is>
          <t>Wunschlief. für autom.Bestellung</t>
        </is>
      </c>
      <c r="C4141" t="inlineStr">
        <is>
          <t>MM</t>
        </is>
      </c>
      <c r="D4141" s="5" t="n">
        <v>2136</v>
      </c>
      <c r="E4141" t="inlineStr">
        <is>
          <t>DIALOG</t>
        </is>
      </c>
      <c r="F4141">
        <f>IF(ISERROR(VLOOKUP(Transaktionen[[#This Row],[Transaktionen]],BTT[Verwendete Transaktion (Pflichtauswahl)],1,FALSE)),"nein","ja")</f>
        <v/>
      </c>
    </row>
    <row r="4142">
      <c r="A4142" t="inlineStr">
        <is>
          <t>ZMM97</t>
        </is>
      </c>
      <c r="B4142" t="inlineStr">
        <is>
          <t>MM: Anforder. auto Email in-/aktiv</t>
        </is>
      </c>
      <c r="C4142" t="inlineStr">
        <is>
          <t>MM</t>
        </is>
      </c>
      <c r="D4142" s="5" t="n">
        <v>3371</v>
      </c>
      <c r="E4142" t="inlineStr">
        <is>
          <t>DIALOG</t>
        </is>
      </c>
      <c r="F4142">
        <f>IF(ISERROR(VLOOKUP(Transaktionen[[#This Row],[Transaktionen]],BTT[Verwendete Transaktion (Pflichtauswahl)],1,FALSE)),"nein","ja")</f>
        <v/>
      </c>
    </row>
    <row r="4143">
      <c r="A4143" t="inlineStr">
        <is>
          <t>ZMM98</t>
        </is>
      </c>
      <c r="B4143" t="inlineStr">
        <is>
          <t>RVDB: Pflege der Werte zum RV</t>
        </is>
      </c>
      <c r="C4143" t="inlineStr">
        <is>
          <t>MM</t>
        </is>
      </c>
      <c r="D4143" s="5" t="n">
        <v>69</v>
      </c>
      <c r="E4143" t="inlineStr">
        <is>
          <t>DIALOG</t>
        </is>
      </c>
      <c r="F4143">
        <f>IF(ISERROR(VLOOKUP(Transaktionen[[#This Row],[Transaktionen]],BTT[Verwendete Transaktion (Pflichtauswahl)],1,FALSE)),"nein","ja")</f>
        <v/>
      </c>
    </row>
    <row r="4144">
      <c r="A4144" t="inlineStr">
        <is>
          <t>ZMM99</t>
        </is>
      </c>
      <c r="B4144" t="inlineStr">
        <is>
          <t>RVDB: Admins für Pflege der Werte</t>
        </is>
      </c>
      <c r="C4144" t="inlineStr">
        <is>
          <t>MM</t>
        </is>
      </c>
      <c r="D4144" s="5" t="inlineStr"/>
      <c r="E4144" t="inlineStr"/>
      <c r="F4144">
        <f>IF(ISERROR(VLOOKUP(Transaktionen[[#This Row],[Transaktionen]],BTT[Verwendete Transaktion (Pflichtauswahl)],1,FALSE)),"nein","ja")</f>
        <v/>
      </c>
    </row>
    <row r="4145">
      <c r="A4145" t="inlineStr">
        <is>
          <t>ZPC06N</t>
        </is>
      </c>
      <c r="B4145" t="inlineStr">
        <is>
          <t>Buchen Planwerte aus aPART auf PC.</t>
        </is>
      </c>
      <c r="C4145" t="inlineStr">
        <is>
          <t>CO</t>
        </is>
      </c>
      <c r="D4145" s="5" t="n">
        <v>111</v>
      </c>
      <c r="E4145" t="inlineStr">
        <is>
          <t>UPDATE</t>
        </is>
      </c>
      <c r="F4145">
        <f>IF(ISERROR(VLOOKUP(Transaktionen[[#This Row],[Transaktionen]],BTT[Verwendete Transaktion (Pflichtauswahl)],1,FALSE)),"nein","ja")</f>
        <v/>
      </c>
    </row>
    <row r="4146">
      <c r="A4146" t="inlineStr">
        <is>
          <t>ZPM_ABGS</t>
        </is>
      </c>
      <c r="B4146" t="inlineStr">
        <is>
          <t>Status im Auftrag ändern</t>
        </is>
      </c>
      <c r="C4146" t="inlineStr">
        <is>
          <t>CO-OM</t>
        </is>
      </c>
      <c r="D4146" s="5" t="inlineStr"/>
      <c r="E4146" t="inlineStr"/>
      <c r="F4146">
        <f>IF(ISERROR(VLOOKUP(Transaktionen[[#This Row],[Transaktionen]],BTT[Verwendete Transaktion (Pflichtauswahl)],1,FALSE)),"nein","ja")</f>
        <v/>
      </c>
      <c r="G4146" t="inlineStr">
        <is>
          <t>in neuester Auswertung von Steffen nicht mehr vorhanden</t>
        </is>
      </c>
    </row>
    <row r="4147">
      <c r="A4147" t="inlineStr">
        <is>
          <t>ZPM_AE_EQUI</t>
        </is>
      </c>
      <c r="B4147" t="inlineStr">
        <is>
          <t>PM: Massen-Equipmentanlage (AE)</t>
        </is>
      </c>
      <c r="C4147" t="inlineStr">
        <is>
          <t>PM</t>
        </is>
      </c>
      <c r="D4147" s="5" t="n">
        <v>18</v>
      </c>
      <c r="E4147" t="inlineStr">
        <is>
          <t>DIALOG</t>
        </is>
      </c>
      <c r="F4147">
        <f>IF(ISERROR(VLOOKUP(Transaktionen[[#This Row],[Transaktionen]],BTT[Verwendete Transaktion (Pflichtauswahl)],1,FALSE)),"nein","ja")</f>
        <v/>
      </c>
    </row>
    <row r="4148">
      <c r="A4148" t="inlineStr">
        <is>
          <t>ZPM_FRV</t>
        </is>
      </c>
      <c r="B4148" t="inlineStr">
        <is>
          <t>Folgerahmenvertragsnummer speichern</t>
        </is>
      </c>
      <c r="C4148" t="inlineStr">
        <is>
          <t>PM</t>
        </is>
      </c>
      <c r="D4148" s="5" t="n">
        <v>180</v>
      </c>
      <c r="E4148" t="inlineStr">
        <is>
          <t>DIALOG</t>
        </is>
      </c>
      <c r="F4148">
        <f>IF(ISERROR(VLOOKUP(Transaktionen[[#This Row],[Transaktionen]],BTT[Verwendete Transaktion (Pflichtauswahl)],1,FALSE)),"nein","ja")</f>
        <v/>
      </c>
    </row>
    <row r="4149">
      <c r="A4149" t="inlineStr">
        <is>
          <t>ZPM_IH01</t>
        </is>
      </c>
      <c r="B4149" t="inlineStr">
        <is>
          <t>Techn. Platz Strukturdarstellung AE</t>
        </is>
      </c>
      <c r="C4149" t="inlineStr">
        <is>
          <t>PM</t>
        </is>
      </c>
      <c r="D4149" s="5" t="n">
        <v>51683</v>
      </c>
      <c r="E4149" t="inlineStr">
        <is>
          <t>DIALOG</t>
        </is>
      </c>
      <c r="F4149">
        <f>IF(ISERROR(VLOOKUP(Transaktionen[[#This Row],[Transaktionen]],BTT[Verwendete Transaktion (Pflichtauswahl)],1,FALSE)),"nein","ja")</f>
        <v/>
      </c>
    </row>
    <row r="4150">
      <c r="A4150" t="inlineStr">
        <is>
          <t>ZPM_MOBI_RM</t>
        </is>
      </c>
      <c r="B4150" t="inlineStr">
        <is>
          <t>Nachverbuchung Rückmeldungen mob. IH</t>
        </is>
      </c>
      <c r="C4150" t="inlineStr">
        <is>
          <t>PM</t>
        </is>
      </c>
      <c r="D4150" s="5" t="n">
        <v>368</v>
      </c>
      <c r="E4150" t="inlineStr">
        <is>
          <t>UPDATE</t>
        </is>
      </c>
      <c r="F4150">
        <f>IF(ISERROR(VLOOKUP(Transaktionen[[#This Row],[Transaktionen]],BTT[Verwendete Transaktion (Pflichtauswahl)],1,FALSE)),"nein","ja")</f>
        <v/>
      </c>
    </row>
    <row r="4151">
      <c r="A4151" t="inlineStr">
        <is>
          <t>ZPM10</t>
        </is>
      </c>
      <c r="B4151" t="inlineStr">
        <is>
          <t>Auftrag: Plan/Ist/Obligo</t>
        </is>
      </c>
      <c r="C4151" t="inlineStr">
        <is>
          <t>PM</t>
        </is>
      </c>
      <c r="D4151" s="5" t="n">
        <v>138791</v>
      </c>
      <c r="E4151" t="inlineStr">
        <is>
          <t>DIALOG</t>
        </is>
      </c>
      <c r="F4151">
        <f>IF(ISERROR(VLOOKUP(Transaktionen[[#This Row],[Transaktionen]],BTT[Verwendete Transaktion (Pflichtauswahl)],1,FALSE)),"nein","ja")</f>
        <v/>
      </c>
    </row>
    <row r="4152">
      <c r="A4152" t="inlineStr">
        <is>
          <t>ZPM100</t>
        </is>
      </c>
      <c r="B4152" t="inlineStr">
        <is>
          <t>Rückmeldeliste mit Personalnummern</t>
        </is>
      </c>
      <c r="C4152" t="inlineStr">
        <is>
          <t>PM</t>
        </is>
      </c>
      <c r="D4152" s="5" t="n">
        <v>15996</v>
      </c>
      <c r="E4152" t="inlineStr">
        <is>
          <t>DIALOG</t>
        </is>
      </c>
      <c r="F4152">
        <f>IF(ISERROR(VLOOKUP(Transaktionen[[#This Row],[Transaktionen]],BTT[Verwendete Transaktion (Pflichtauswahl)],1,FALSE)),"nein","ja")</f>
        <v/>
      </c>
    </row>
    <row r="4153">
      <c r="A4153" t="inlineStr">
        <is>
          <t>ZPM101</t>
        </is>
      </c>
      <c r="B4153" t="inlineStr">
        <is>
          <t>PM: Pflege Tabellen für VDMA</t>
        </is>
      </c>
      <c r="C4153" t="inlineStr">
        <is>
          <t>PM</t>
        </is>
      </c>
      <c r="D4153" s="5" t="n">
        <v>14</v>
      </c>
      <c r="E4153" t="inlineStr">
        <is>
          <t>DIALOG</t>
        </is>
      </c>
      <c r="F4153">
        <f>IF(ISERROR(VLOOKUP(Transaktionen[[#This Row],[Transaktionen]],BTT[Verwendete Transaktion (Pflichtauswahl)],1,FALSE)),"nein","ja")</f>
        <v/>
      </c>
    </row>
    <row r="4154">
      <c r="A4154" t="inlineStr">
        <is>
          <t>ZPM102</t>
        </is>
      </c>
      <c r="B4154" t="inlineStr">
        <is>
          <t>Aufruf Pflege VDMA Fussnoten</t>
        </is>
      </c>
      <c r="C4154" t="inlineStr">
        <is>
          <t>PM</t>
        </is>
      </c>
      <c r="D4154" s="5" t="n">
        <v>4</v>
      </c>
      <c r="E4154" t="inlineStr">
        <is>
          <t>DIALOG</t>
        </is>
      </c>
      <c r="F4154">
        <f>IF(ISERROR(VLOOKUP(Transaktionen[[#This Row],[Transaktionen]],BTT[Verwendete Transaktion (Pflichtauswahl)],1,FALSE)),"nein","ja")</f>
        <v/>
      </c>
    </row>
    <row r="4155">
      <c r="A4155" t="inlineStr">
        <is>
          <t>ZPM103</t>
        </is>
      </c>
      <c r="B4155" t="inlineStr">
        <is>
          <t>Aufruf Pflegeview der Tabelle ZVDMA</t>
        </is>
      </c>
      <c r="C4155" t="inlineStr">
        <is>
          <t>PM</t>
        </is>
      </c>
      <c r="D4155" s="5" t="n">
        <v>92</v>
      </c>
      <c r="E4155" t="inlineStr">
        <is>
          <t>DIALOG</t>
        </is>
      </c>
      <c r="F4155">
        <f>IF(ISERROR(VLOOKUP(Transaktionen[[#This Row],[Transaktionen]],BTT[Verwendete Transaktion (Pflichtauswahl)],1,FALSE)),"nein","ja")</f>
        <v/>
      </c>
    </row>
    <row r="4156">
      <c r="A4156" t="inlineStr">
        <is>
          <t>ZPM104</t>
        </is>
      </c>
      <c r="B4156" t="inlineStr">
        <is>
          <t>Aufruf Pflegeview VDMA Objektzuordn.</t>
        </is>
      </c>
      <c r="C4156" t="inlineStr">
        <is>
          <t>PM</t>
        </is>
      </c>
      <c r="D4156" s="5" t="n">
        <v>40</v>
      </c>
      <c r="E4156" t="inlineStr">
        <is>
          <t>DIALOG</t>
        </is>
      </c>
      <c r="F4156">
        <f>IF(ISERROR(VLOOKUP(Transaktionen[[#This Row],[Transaktionen]],BTT[Verwendete Transaktion (Pflichtauswahl)],1,FALSE)),"nein","ja")</f>
        <v/>
      </c>
    </row>
    <row r="4157">
      <c r="A4157" t="inlineStr">
        <is>
          <t>ZPM105</t>
        </is>
      </c>
      <c r="B4157" t="inlineStr">
        <is>
          <t>Aktionscodepflege zu M4-Meldungen</t>
        </is>
      </c>
      <c r="C4157" t="inlineStr">
        <is>
          <t>PM</t>
        </is>
      </c>
      <c r="D4157" s="5" t="n">
        <v>16</v>
      </c>
      <c r="E4157" t="inlineStr">
        <is>
          <t>DIALOG</t>
        </is>
      </c>
      <c r="F4157">
        <f>IF(ISERROR(VLOOKUP(Transaktionen[[#This Row],[Transaktionen]],BTT[Verwendete Transaktion (Pflichtauswahl)],1,FALSE)),"nein","ja")</f>
        <v/>
      </c>
    </row>
    <row r="4158">
      <c r="A4158" t="inlineStr">
        <is>
          <t>ZPM11</t>
        </is>
      </c>
      <c r="B4158" t="inlineStr">
        <is>
          <t>Auftrag: Plan/Ist/Obligo Kostenart</t>
        </is>
      </c>
      <c r="C4158" t="inlineStr">
        <is>
          <t>PM</t>
        </is>
      </c>
      <c r="D4158" s="5" t="n">
        <v>94465</v>
      </c>
      <c r="E4158" t="inlineStr">
        <is>
          <t>DIALOG</t>
        </is>
      </c>
      <c r="F4158">
        <f>IF(ISERROR(VLOOKUP(Transaktionen[[#This Row],[Transaktionen]],BTT[Verwendete Transaktion (Pflichtauswahl)],1,FALSE)),"nein","ja")</f>
        <v/>
      </c>
    </row>
    <row r="4159">
      <c r="A4159" t="inlineStr">
        <is>
          <t>ZPM120</t>
        </is>
      </c>
      <c r="B4159" t="inlineStr">
        <is>
          <t>TP Daten an SAP PO schicken</t>
        </is>
      </c>
      <c r="C4159" t="inlineStr">
        <is>
          <t>PM</t>
        </is>
      </c>
      <c r="D4159" s="5" t="n">
        <v>60</v>
      </c>
      <c r="E4159" t="inlineStr">
        <is>
          <t>DIALOG</t>
        </is>
      </c>
      <c r="F4159">
        <f>IF(ISERROR(VLOOKUP(Transaktionen[[#This Row],[Transaktionen]],BTT[Verwendete Transaktion (Pflichtauswahl)],1,FALSE)),"nein","ja")</f>
        <v/>
      </c>
    </row>
    <row r="4160">
      <c r="A4160" t="inlineStr">
        <is>
          <t>ZPM125</t>
        </is>
      </c>
      <c r="B4160" t="inlineStr">
        <is>
          <t>Massenpflege Merkmale an TPs und EQs</t>
        </is>
      </c>
      <c r="C4160" t="inlineStr">
        <is>
          <t>PM</t>
        </is>
      </c>
      <c r="D4160" s="5" t="n">
        <v>30</v>
      </c>
      <c r="E4160" t="inlineStr">
        <is>
          <t>UPDATE</t>
        </is>
      </c>
      <c r="F4160">
        <f>IF(ISERROR(VLOOKUP(Transaktionen[[#This Row],[Transaktionen]],BTT[Verwendete Transaktion (Pflichtauswahl)],1,FALSE)),"nein","ja")</f>
        <v/>
      </c>
    </row>
    <row r="4161">
      <c r="A4161" t="inlineStr">
        <is>
          <t>ZPM130</t>
        </is>
      </c>
      <c r="B4161" t="inlineStr">
        <is>
          <t>Dispo-Sperren für mobile IH löschen</t>
        </is>
      </c>
      <c r="C4161" t="inlineStr">
        <is>
          <t>PM</t>
        </is>
      </c>
      <c r="D4161" s="5" t="n">
        <v>370</v>
      </c>
      <c r="E4161" t="inlineStr">
        <is>
          <t>DIALOG</t>
        </is>
      </c>
      <c r="F4161">
        <f>IF(ISERROR(VLOOKUP(Transaktionen[[#This Row],[Transaktionen]],BTT[Verwendete Transaktion (Pflichtauswahl)],1,FALSE)),"nein","ja")</f>
        <v/>
      </c>
    </row>
    <row r="4162">
      <c r="A4162" t="inlineStr">
        <is>
          <t>ZPM15</t>
        </is>
      </c>
      <c r="B4162" t="inlineStr">
        <is>
          <t>Auftrag: Plan/Ist/Obligo Leitarbpl.</t>
        </is>
      </c>
      <c r="C4162" t="inlineStr">
        <is>
          <t>PM</t>
        </is>
      </c>
      <c r="D4162" s="5" t="n">
        <v>6537</v>
      </c>
      <c r="E4162" t="inlineStr">
        <is>
          <t>DIALOG</t>
        </is>
      </c>
      <c r="F4162">
        <f>IF(ISERROR(VLOOKUP(Transaktionen[[#This Row],[Transaktionen]],BTT[Verwendete Transaktion (Pflichtauswahl)],1,FALSE)),"nein","ja")</f>
        <v/>
      </c>
    </row>
    <row r="4163">
      <c r="A4163" t="inlineStr">
        <is>
          <t>ZPM16</t>
        </is>
      </c>
      <c r="B4163" t="inlineStr">
        <is>
          <t>Auftrag: Abrechnungsvorschrift</t>
        </is>
      </c>
      <c r="C4163" t="inlineStr">
        <is>
          <t>PM</t>
        </is>
      </c>
      <c r="D4163" s="5" t="n">
        <v>14034</v>
      </c>
      <c r="E4163" t="inlineStr">
        <is>
          <t>DIALOG</t>
        </is>
      </c>
      <c r="F4163">
        <f>IF(ISERROR(VLOOKUP(Transaktionen[[#This Row],[Transaktionen]],BTT[Verwendete Transaktion (Pflichtauswahl)],1,FALSE)),"nein","ja")</f>
        <v/>
      </c>
    </row>
    <row r="4164">
      <c r="A4164" t="inlineStr">
        <is>
          <t>ZPM17</t>
        </is>
      </c>
      <c r="B4164" t="inlineStr">
        <is>
          <t>Meßbelegselektion</t>
        </is>
      </c>
      <c r="C4164" t="inlineStr">
        <is>
          <t>PM</t>
        </is>
      </c>
      <c r="D4164" s="5" t="n">
        <v>2</v>
      </c>
      <c r="E4164" t="inlineStr">
        <is>
          <t>DIALOG</t>
        </is>
      </c>
      <c r="F4164">
        <f>IF(ISERROR(VLOOKUP(Transaktionen[[#This Row],[Transaktionen]],BTT[Verwendete Transaktion (Pflichtauswahl)],1,FALSE)),"nein","ja")</f>
        <v/>
      </c>
    </row>
    <row r="4165">
      <c r="A4165" t="inlineStr">
        <is>
          <t>ZPM170</t>
        </is>
      </c>
      <c r="B4165" t="inlineStr">
        <is>
          <t>TRP Cockpit</t>
        </is>
      </c>
      <c r="C4165" t="inlineStr">
        <is>
          <t>PM</t>
        </is>
      </c>
      <c r="D4165" s="5" t="n">
        <v>2406</v>
      </c>
      <c r="E4165" t="inlineStr">
        <is>
          <t>DIALOG</t>
        </is>
      </c>
      <c r="F4165">
        <f>IF(ISERROR(VLOOKUP(Transaktionen[[#This Row],[Transaktionen]],BTT[Verwendete Transaktion (Pflichtauswahl)],1,FALSE)),"nein","ja")</f>
        <v/>
      </c>
      <c r="G4165" t="inlineStr">
        <is>
          <t>wird bei NL verwendet</t>
        </is>
      </c>
    </row>
    <row r="4166">
      <c r="A4166" t="inlineStr">
        <is>
          <t>ZPM171</t>
        </is>
      </c>
      <c r="B4166" t="inlineStr">
        <is>
          <t>TRP: Auftragsplanung</t>
        </is>
      </c>
      <c r="C4166" t="inlineStr">
        <is>
          <t>PM</t>
        </is>
      </c>
      <c r="D4166" s="5" t="n">
        <v>3008</v>
      </c>
      <c r="E4166" t="inlineStr">
        <is>
          <t>UPDATE</t>
        </is>
      </c>
      <c r="F4166">
        <f>IF(ISERROR(VLOOKUP(Transaktionen[[#This Row],[Transaktionen]],BTT[Verwendete Transaktion (Pflichtauswahl)],1,FALSE)),"nein","ja")</f>
        <v/>
      </c>
      <c r="G4166" t="inlineStr">
        <is>
          <t>wird bei NL verwendet</t>
        </is>
      </c>
    </row>
    <row r="4167">
      <c r="A4167" t="inlineStr">
        <is>
          <t>ZPM172</t>
        </is>
      </c>
      <c r="B4167" t="inlineStr">
        <is>
          <t>TRP: Kalenderpflege</t>
        </is>
      </c>
      <c r="C4167" t="inlineStr">
        <is>
          <t>PM</t>
        </is>
      </c>
      <c r="D4167" s="5" t="n">
        <v>1410</v>
      </c>
      <c r="E4167" t="inlineStr">
        <is>
          <t>DIALOG</t>
        </is>
      </c>
      <c r="F4167">
        <f>IF(ISERROR(VLOOKUP(Transaktionen[[#This Row],[Transaktionen]],BTT[Verwendete Transaktion (Pflichtauswahl)],1,FALSE)),"nein","ja")</f>
        <v/>
      </c>
      <c r="G4167" t="inlineStr">
        <is>
          <t>wird bei NL verwendet</t>
        </is>
      </c>
    </row>
    <row r="4168">
      <c r="A4168" t="inlineStr">
        <is>
          <t>ZPM173</t>
        </is>
      </c>
      <c r="B4168" t="inlineStr">
        <is>
          <t>TRP: Routenpflege</t>
        </is>
      </c>
      <c r="C4168" t="inlineStr">
        <is>
          <t>PM</t>
        </is>
      </c>
      <c r="D4168" s="5" t="n">
        <v>7186</v>
      </c>
      <c r="E4168" t="inlineStr">
        <is>
          <t>DIALOG</t>
        </is>
      </c>
      <c r="F4168">
        <f>IF(ISERROR(VLOOKUP(Transaktionen[[#This Row],[Transaktionen]],BTT[Verwendete Transaktion (Pflichtauswahl)],1,FALSE)),"nein","ja")</f>
        <v/>
      </c>
      <c r="G4168" t="inlineStr">
        <is>
          <t>wird bei NL verwendet</t>
        </is>
      </c>
    </row>
    <row r="4169">
      <c r="A4169" t="inlineStr">
        <is>
          <t>ZPM174</t>
        </is>
      </c>
      <c r="B4169" t="inlineStr">
        <is>
          <t>TRP: Equis mit Gewährleistungsende</t>
        </is>
      </c>
      <c r="C4169" t="inlineStr">
        <is>
          <t>PM</t>
        </is>
      </c>
      <c r="D4169" s="5" t="n">
        <v>4</v>
      </c>
      <c r="E4169" t="inlineStr">
        <is>
          <t>DIALOG</t>
        </is>
      </c>
      <c r="F4169">
        <f>IF(ISERROR(VLOOKUP(Transaktionen[[#This Row],[Transaktionen]],BTT[Verwendete Transaktion (Pflichtauswahl)],1,FALSE)),"nein","ja")</f>
        <v/>
      </c>
      <c r="G4169" t="inlineStr">
        <is>
          <t>wird bei NL verwendet</t>
        </is>
      </c>
    </row>
    <row r="4170">
      <c r="A4170" t="inlineStr">
        <is>
          <t>ZPM176</t>
        </is>
      </c>
      <c r="B4170" t="inlineStr">
        <is>
          <t>TRP: generieter offener Aufträge</t>
        </is>
      </c>
      <c r="C4170" t="inlineStr">
        <is>
          <t>PM</t>
        </is>
      </c>
      <c r="D4170" s="5" t="n">
        <v>1046</v>
      </c>
      <c r="E4170" t="inlineStr">
        <is>
          <t>UPDATE</t>
        </is>
      </c>
      <c r="F4170">
        <f>IF(ISERROR(VLOOKUP(Transaktionen[[#This Row],[Transaktionen]],BTT[Verwendete Transaktion (Pflichtauswahl)],1,FALSE)),"nein","ja")</f>
        <v/>
      </c>
      <c r="G4170" t="inlineStr">
        <is>
          <t>wird bei NL verwendet</t>
        </is>
      </c>
    </row>
    <row r="4171">
      <c r="A4171" t="inlineStr">
        <is>
          <t>ZPM177</t>
        </is>
      </c>
      <c r="B4171" t="inlineStr">
        <is>
          <t>Equipment RE-Partner aktualisieren</t>
        </is>
      </c>
      <c r="C4171" t="inlineStr">
        <is>
          <t>PM</t>
        </is>
      </c>
      <c r="D4171" s="5" t="n">
        <v>34</v>
      </c>
      <c r="E4171" t="inlineStr">
        <is>
          <t>DIALOG</t>
        </is>
      </c>
      <c r="F4171">
        <f>IF(ISERROR(VLOOKUP(Transaktionen[[#This Row],[Transaktionen]],BTT[Verwendete Transaktion (Pflichtauswahl)],1,FALSE)),"nein","ja")</f>
        <v/>
      </c>
      <c r="G4171" t="inlineStr">
        <is>
          <t>wird bei NL verwendet</t>
        </is>
      </c>
    </row>
    <row r="4172">
      <c r="A4172" t="inlineStr">
        <is>
          <t>ZPM179</t>
        </is>
      </c>
      <c r="B4172" t="inlineStr">
        <is>
          <t>TRP: Rückmeldungen</t>
        </is>
      </c>
      <c r="C4172" t="inlineStr">
        <is>
          <t>PM</t>
        </is>
      </c>
      <c r="D4172" s="5" t="n">
        <v>163</v>
      </c>
      <c r="E4172" t="inlineStr">
        <is>
          <t>DIALOG</t>
        </is>
      </c>
      <c r="F4172">
        <f>IF(ISERROR(VLOOKUP(Transaktionen[[#This Row],[Transaktionen]],BTT[Verwendete Transaktion (Pflichtauswahl)],1,FALSE)),"nein","ja")</f>
        <v/>
      </c>
      <c r="G4172" t="inlineStr">
        <is>
          <t>wird bei NL verwendet</t>
        </is>
      </c>
    </row>
    <row r="4173">
      <c r="A4173" t="inlineStr">
        <is>
          <t>ZPM180</t>
        </is>
      </c>
      <c r="B4173" t="inlineStr">
        <is>
          <t>Tabellenpflege TRP-Kolonnen</t>
        </is>
      </c>
      <c r="C4173" t="inlineStr">
        <is>
          <t>PM</t>
        </is>
      </c>
      <c r="D4173" s="5" t="n">
        <v>2</v>
      </c>
      <c r="E4173" t="inlineStr">
        <is>
          <t>DIALOG</t>
        </is>
      </c>
      <c r="F4173">
        <f>IF(ISERROR(VLOOKUP(Transaktionen[[#This Row],[Transaktionen]],BTT[Verwendete Transaktion (Pflichtauswahl)],1,FALSE)),"nein","ja")</f>
        <v/>
      </c>
      <c r="G4173" t="inlineStr">
        <is>
          <t>wird bei NL verwendet</t>
        </is>
      </c>
    </row>
    <row r="4174">
      <c r="A4174" t="inlineStr">
        <is>
          <t>ZPM181</t>
        </is>
      </c>
      <c r="B4174" t="inlineStr">
        <is>
          <t>Tabellenpflege TRP-Servicezeiten</t>
        </is>
      </c>
      <c r="C4174" t="inlineStr">
        <is>
          <t>PM</t>
        </is>
      </c>
      <c r="D4174" s="5" t="n">
        <v>154</v>
      </c>
      <c r="E4174" t="inlineStr">
        <is>
          <t>DIALOG</t>
        </is>
      </c>
      <c r="F4174">
        <f>IF(ISERROR(VLOOKUP(Transaktionen[[#This Row],[Transaktionen]],BTT[Verwendete Transaktion (Pflichtauswahl)],1,FALSE)),"nein","ja")</f>
        <v/>
      </c>
      <c r="G4174" t="inlineStr">
        <is>
          <t>wird bei NL verwendet</t>
        </is>
      </c>
    </row>
    <row r="4175">
      <c r="A4175" t="inlineStr">
        <is>
          <t>ZPM182</t>
        </is>
      </c>
      <c r="B4175" t="inlineStr">
        <is>
          <t>Tabellenpflege TRP-Wartungsintervall</t>
        </is>
      </c>
      <c r="C4175" t="inlineStr">
        <is>
          <t>PM</t>
        </is>
      </c>
      <c r="D4175" s="5" t="n">
        <v>12</v>
      </c>
      <c r="E4175" t="inlineStr">
        <is>
          <t>DIALOG</t>
        </is>
      </c>
      <c r="F4175">
        <f>IF(ISERROR(VLOOKUP(Transaktionen[[#This Row],[Transaktionen]],BTT[Verwendete Transaktion (Pflichtauswahl)],1,FALSE)),"nein","ja")</f>
        <v/>
      </c>
      <c r="G4175" t="inlineStr">
        <is>
          <t>wird bei NL verwendet</t>
        </is>
      </c>
    </row>
    <row r="4176">
      <c r="A4176" t="inlineStr">
        <is>
          <t>ZPM184</t>
        </is>
      </c>
      <c r="B4176" t="inlineStr">
        <is>
          <t>Tabellenpflege Equipmentarten</t>
        </is>
      </c>
      <c r="C4176" t="inlineStr">
        <is>
          <t>PM</t>
        </is>
      </c>
      <c r="D4176" s="5" t="n">
        <v>1</v>
      </c>
      <c r="E4176" t="inlineStr">
        <is>
          <t>DIALOG</t>
        </is>
      </c>
      <c r="F4176">
        <f>IF(ISERROR(VLOOKUP(Transaktionen[[#This Row],[Transaktionen]],BTT[Verwendete Transaktion (Pflichtauswahl)],1,FALSE)),"nein","ja")</f>
        <v/>
      </c>
      <c r="G4176" t="inlineStr">
        <is>
          <t>wird bei NL verwendet</t>
        </is>
      </c>
    </row>
    <row r="4177">
      <c r="A4177" t="inlineStr">
        <is>
          <t>ZPM185</t>
        </is>
      </c>
      <c r="B4177" t="inlineStr">
        <is>
          <t>Tabellenpflege Auftragsdaten</t>
        </is>
      </c>
      <c r="C4177" t="inlineStr">
        <is>
          <t>PM</t>
        </is>
      </c>
      <c r="D4177" s="5" t="n">
        <v>212</v>
      </c>
      <c r="E4177" t="inlineStr">
        <is>
          <t>DIALOG</t>
        </is>
      </c>
      <c r="F4177">
        <f>IF(ISERROR(VLOOKUP(Transaktionen[[#This Row],[Transaktionen]],BTT[Verwendete Transaktion (Pflichtauswahl)],1,FALSE)),"nein","ja")</f>
        <v/>
      </c>
      <c r="G4177" t="inlineStr">
        <is>
          <t>wird bei NL verwendet</t>
        </is>
      </c>
    </row>
    <row r="4178">
      <c r="A4178" t="inlineStr">
        <is>
          <t>ZPM186</t>
        </is>
      </c>
      <c r="B4178" t="inlineStr">
        <is>
          <t>Tabellenpflege Vorgangsschlüssel</t>
        </is>
      </c>
      <c r="C4178" t="inlineStr">
        <is>
          <t>PM</t>
        </is>
      </c>
      <c r="D4178" s="5" t="n">
        <v>29</v>
      </c>
      <c r="E4178" t="inlineStr">
        <is>
          <t>DIALOG</t>
        </is>
      </c>
      <c r="F4178">
        <f>IF(ISERROR(VLOOKUP(Transaktionen[[#This Row],[Transaktionen]],BTT[Verwendete Transaktion (Pflichtauswahl)],1,FALSE)),"nein","ja")</f>
        <v/>
      </c>
      <c r="G4178" t="inlineStr">
        <is>
          <t>wird bei NL verwendet</t>
        </is>
      </c>
    </row>
    <row r="4179">
      <c r="A4179" t="inlineStr">
        <is>
          <t>ZPM187</t>
        </is>
      </c>
      <c r="B4179" t="inlineStr">
        <is>
          <t>Tabellenpflege TRP-Equipmenttypen</t>
        </is>
      </c>
      <c r="C4179" t="inlineStr">
        <is>
          <t>PM</t>
        </is>
      </c>
      <c r="D4179" s="5" t="n">
        <v>1</v>
      </c>
      <c r="E4179" t="inlineStr">
        <is>
          <t>DIALOG</t>
        </is>
      </c>
      <c r="F4179">
        <f>IF(ISERROR(VLOOKUP(Transaktionen[[#This Row],[Transaktionen]],BTT[Verwendete Transaktion (Pflichtauswahl)],1,FALSE)),"nein","ja")</f>
        <v/>
      </c>
      <c r="G4179" t="inlineStr">
        <is>
          <t>wird bei NL verwendet</t>
        </is>
      </c>
    </row>
    <row r="4180">
      <c r="A4180" t="inlineStr">
        <is>
          <t>ZPM188</t>
        </is>
      </c>
      <c r="B4180" t="inlineStr">
        <is>
          <t>Dashboard-Daten aktualisieren</t>
        </is>
      </c>
      <c r="C4180" t="inlineStr">
        <is>
          <t>PM</t>
        </is>
      </c>
      <c r="D4180" s="5" t="inlineStr"/>
      <c r="E4180" t="inlineStr"/>
      <c r="F4180">
        <f>IF(ISERROR(VLOOKUP(Transaktionen[[#This Row],[Transaktionen]],BTT[Verwendete Transaktion (Pflichtauswahl)],1,FALSE)),"nein","ja")</f>
        <v/>
      </c>
      <c r="G4180" t="inlineStr">
        <is>
          <t>wird bei NL verwendet</t>
        </is>
      </c>
    </row>
    <row r="4181">
      <c r="A4181" t="inlineStr">
        <is>
          <t>ZPM20</t>
        </is>
      </c>
      <c r="B4181" t="inlineStr">
        <is>
          <t>Auftrag: GB IH</t>
        </is>
      </c>
      <c r="C4181" t="inlineStr">
        <is>
          <t>PM</t>
        </is>
      </c>
      <c r="D4181" s="5" t="n">
        <v>256</v>
      </c>
      <c r="E4181" t="inlineStr">
        <is>
          <t>DIALOG</t>
        </is>
      </c>
      <c r="F4181">
        <f>IF(ISERROR(VLOOKUP(Transaktionen[[#This Row],[Transaktionen]],BTT[Verwendete Transaktion (Pflichtauswahl)],1,FALSE)),"nein","ja")</f>
        <v/>
      </c>
    </row>
    <row r="4182">
      <c r="A4182" t="inlineStr">
        <is>
          <t>ZPM23</t>
        </is>
      </c>
      <c r="B4182" t="inlineStr">
        <is>
          <t>Auftrag: GB IN Zuschlag</t>
        </is>
      </c>
      <c r="C4182" t="inlineStr">
        <is>
          <t>PM</t>
        </is>
      </c>
      <c r="D4182" s="5" t="n">
        <v>88</v>
      </c>
      <c r="E4182" t="inlineStr">
        <is>
          <t>DIALOG</t>
        </is>
      </c>
      <c r="F4182">
        <f>IF(ISERROR(VLOOKUP(Transaktionen[[#This Row],[Transaktionen]],BTT[Verwendete Transaktion (Pflichtauswahl)],1,FALSE)),"nein","ja")</f>
        <v/>
      </c>
    </row>
    <row r="4183">
      <c r="A4183" t="inlineStr">
        <is>
          <t>ZPM27</t>
        </is>
      </c>
      <c r="B4183" t="inlineStr">
        <is>
          <t>Verschieb.Eckstarttermin STEUS</t>
        </is>
      </c>
      <c r="C4183" t="inlineStr">
        <is>
          <t>PM</t>
        </is>
      </c>
      <c r="D4183" s="5" t="n">
        <v>6</v>
      </c>
      <c r="E4183" t="inlineStr">
        <is>
          <t>DIALOG</t>
        </is>
      </c>
      <c r="F4183">
        <f>IF(ISERROR(VLOOKUP(Transaktionen[[#This Row],[Transaktionen]],BTT[Verwendete Transaktion (Pflichtauswahl)],1,FALSE)),"nein","ja")</f>
        <v/>
      </c>
    </row>
    <row r="4184">
      <c r="A4184" t="inlineStr">
        <is>
          <t>ZPM28</t>
        </is>
      </c>
      <c r="B4184" t="inlineStr">
        <is>
          <t>Verschieb.Eckstarttermin AUFART</t>
        </is>
      </c>
      <c r="C4184" t="inlineStr">
        <is>
          <t>PM</t>
        </is>
      </c>
      <c r="D4184" s="5" t="n">
        <v>18</v>
      </c>
      <c r="E4184" t="inlineStr">
        <is>
          <t>DIALOG</t>
        </is>
      </c>
      <c r="F4184">
        <f>IF(ISERROR(VLOOKUP(Transaktionen[[#This Row],[Transaktionen]],BTT[Verwendete Transaktion (Pflichtauswahl)],1,FALSE)),"nein","ja")</f>
        <v/>
      </c>
    </row>
    <row r="4185">
      <c r="A4185" t="inlineStr">
        <is>
          <t>ZPM30</t>
        </is>
      </c>
      <c r="B4185" t="inlineStr">
        <is>
          <t>Auftrag: Banf/Bestellung/Reservierg.</t>
        </is>
      </c>
      <c r="C4185" t="inlineStr">
        <is>
          <t>PM</t>
        </is>
      </c>
      <c r="D4185" s="5" t="n">
        <v>51926</v>
      </c>
      <c r="E4185" t="inlineStr">
        <is>
          <t>DIALOG</t>
        </is>
      </c>
      <c r="F4185">
        <f>IF(ISERROR(VLOOKUP(Transaktionen[[#This Row],[Transaktionen]],BTT[Verwendete Transaktion (Pflichtauswahl)],1,FALSE)),"nein","ja")</f>
        <v/>
      </c>
    </row>
    <row r="4186">
      <c r="A4186" t="inlineStr">
        <is>
          <t>ZPM35</t>
        </is>
      </c>
      <c r="B4186" t="inlineStr">
        <is>
          <t>Prüfung prüfpflichtiger Arbeitsmitte</t>
        </is>
      </c>
      <c r="C4186" t="inlineStr">
        <is>
          <t>PM</t>
        </is>
      </c>
      <c r="D4186" s="5" t="n">
        <v>1888</v>
      </c>
      <c r="E4186" t="inlineStr">
        <is>
          <t>DIALOG</t>
        </is>
      </c>
      <c r="F4186">
        <f>IF(ISERROR(VLOOKUP(Transaktionen[[#This Row],[Transaktionen]],BTT[Verwendete Transaktion (Pflichtauswahl)],1,FALSE)),"nein","ja")</f>
        <v/>
      </c>
    </row>
    <row r="4187">
      <c r="A4187" t="inlineStr">
        <is>
          <t>ZPM36</t>
        </is>
      </c>
      <c r="B4187" t="inlineStr">
        <is>
          <t>Fahrzeuge anzeigen</t>
        </is>
      </c>
      <c r="C4187" t="inlineStr">
        <is>
          <t>PM</t>
        </is>
      </c>
      <c r="D4187" s="5" t="n">
        <v>79569</v>
      </c>
      <c r="E4187" t="inlineStr">
        <is>
          <t>DIALOG</t>
        </is>
      </c>
      <c r="F4187">
        <f>IF(ISERROR(VLOOKUP(Transaktionen[[#This Row],[Transaktionen]],BTT[Verwendete Transaktion (Pflichtauswahl)],1,FALSE)),"nein","ja")</f>
        <v/>
      </c>
    </row>
    <row r="4188">
      <c r="A4188" t="inlineStr">
        <is>
          <t>ZPM37</t>
        </is>
      </c>
      <c r="B4188" t="inlineStr">
        <is>
          <t>Massenpflege Merkmale der Klasse 002</t>
        </is>
      </c>
      <c r="C4188" t="inlineStr">
        <is>
          <t>PM</t>
        </is>
      </c>
      <c r="D4188" s="5" t="n">
        <v>78</v>
      </c>
      <c r="E4188" t="inlineStr">
        <is>
          <t>DIALOG</t>
        </is>
      </c>
      <c r="F4188">
        <f>IF(ISERROR(VLOOKUP(Transaktionen[[#This Row],[Transaktionen]],BTT[Verwendete Transaktion (Pflichtauswahl)],1,FALSE)),"nein","ja")</f>
        <v/>
      </c>
    </row>
    <row r="4189">
      <c r="A4189" t="inlineStr">
        <is>
          <t>ZPM38</t>
        </is>
      </c>
      <c r="B4189" t="inlineStr">
        <is>
          <t>Messbelege aus Tankdaten anlegen</t>
        </is>
      </c>
      <c r="C4189" t="inlineStr">
        <is>
          <t>PM</t>
        </is>
      </c>
      <c r="D4189" s="5" t="n">
        <v>470</v>
      </c>
      <c r="E4189" t="inlineStr">
        <is>
          <t>DIALOG</t>
        </is>
      </c>
      <c r="F4189">
        <f>IF(ISERROR(VLOOKUP(Transaktionen[[#This Row],[Transaktionen]],BTT[Verwendete Transaktion (Pflichtauswahl)],1,FALSE)),"nein","ja")</f>
        <v/>
      </c>
    </row>
    <row r="4190">
      <c r="A4190" t="inlineStr">
        <is>
          <t>ZPM39</t>
        </is>
      </c>
      <c r="B4190" t="inlineStr">
        <is>
          <t>Datenherkunft zu Fahrzeugequipments</t>
        </is>
      </c>
      <c r="C4190" t="inlineStr">
        <is>
          <t>PM</t>
        </is>
      </c>
      <c r="D4190" s="5" t="n">
        <v>44</v>
      </c>
      <c r="E4190" t="inlineStr">
        <is>
          <t>DIALOG</t>
        </is>
      </c>
      <c r="F4190">
        <f>IF(ISERROR(VLOOKUP(Transaktionen[[#This Row],[Transaktionen]],BTT[Verwendete Transaktion (Pflichtauswahl)],1,FALSE)),"nein","ja")</f>
        <v/>
      </c>
    </row>
    <row r="4191">
      <c r="A4191" t="inlineStr">
        <is>
          <t>ZPM40</t>
        </is>
      </c>
      <c r="B4191" t="inlineStr">
        <is>
          <t>Massendruck Meldungen</t>
        </is>
      </c>
      <c r="C4191" t="inlineStr">
        <is>
          <t>PM</t>
        </is>
      </c>
      <c r="D4191" s="5" t="n">
        <v>636</v>
      </c>
      <c r="E4191" t="inlineStr">
        <is>
          <t>DIALOG</t>
        </is>
      </c>
      <c r="F4191">
        <f>IF(ISERROR(VLOOKUP(Transaktionen[[#This Row],[Transaktionen]],BTT[Verwendete Transaktion (Pflichtauswahl)],1,FALSE)),"nein","ja")</f>
        <v/>
      </c>
    </row>
    <row r="4192">
      <c r="A4192" t="inlineStr">
        <is>
          <t>ZPM41</t>
        </is>
      </c>
      <c r="B4192" t="inlineStr">
        <is>
          <t>Massendruck Aufträge</t>
        </is>
      </c>
      <c r="C4192" t="inlineStr">
        <is>
          <t>PM</t>
        </is>
      </c>
      <c r="D4192" s="5" t="n">
        <v>54</v>
      </c>
      <c r="E4192" t="inlineStr">
        <is>
          <t>DIALOG</t>
        </is>
      </c>
      <c r="F4192">
        <f>IF(ISERROR(VLOOKUP(Transaktionen[[#This Row],[Transaktionen]],BTT[Verwendete Transaktion (Pflichtauswahl)],1,FALSE)),"nein","ja")</f>
        <v/>
      </c>
    </row>
    <row r="4193">
      <c r="A4193" t="inlineStr">
        <is>
          <t>ZPM42</t>
        </is>
      </c>
      <c r="B4193" t="inlineStr">
        <is>
          <t>Massenpflege Partner zu Aufträgen</t>
        </is>
      </c>
      <c r="C4193" t="inlineStr">
        <is>
          <t>PM</t>
        </is>
      </c>
      <c r="D4193" s="5" t="n">
        <v>11292</v>
      </c>
      <c r="E4193" t="inlineStr">
        <is>
          <t>UPDATE</t>
        </is>
      </c>
      <c r="F4193">
        <f>IF(ISERROR(VLOOKUP(Transaktionen[[#This Row],[Transaktionen]],BTT[Verwendete Transaktion (Pflichtauswahl)],1,FALSE)),"nein","ja")</f>
        <v/>
      </c>
    </row>
    <row r="4194">
      <c r="A4194" t="inlineStr">
        <is>
          <t>ZPM50</t>
        </is>
      </c>
      <c r="B4194" t="inlineStr">
        <is>
          <t>Arbeitspläne ändern (mehrstufig)</t>
        </is>
      </c>
      <c r="C4194" t="inlineStr">
        <is>
          <t>PM</t>
        </is>
      </c>
      <c r="D4194" s="5" t="n">
        <v>40</v>
      </c>
      <c r="E4194" t="inlineStr">
        <is>
          <t>DIALOG</t>
        </is>
      </c>
      <c r="F4194">
        <f>IF(ISERROR(VLOOKUP(Transaktionen[[#This Row],[Transaktionen]],BTT[Verwendete Transaktion (Pflichtauswahl)],1,FALSE)),"nein","ja")</f>
        <v/>
      </c>
    </row>
    <row r="4195">
      <c r="A4195" t="inlineStr">
        <is>
          <t>ZPM52</t>
        </is>
      </c>
      <c r="B4195" t="inlineStr">
        <is>
          <t>Arbeitspläne Plan/Ist</t>
        </is>
      </c>
      <c r="C4195" t="inlineStr">
        <is>
          <t>PM</t>
        </is>
      </c>
      <c r="D4195" s="5" t="n">
        <v>355</v>
      </c>
      <c r="E4195" t="inlineStr">
        <is>
          <t>DIALOG</t>
        </is>
      </c>
      <c r="F4195">
        <f>IF(ISERROR(VLOOKUP(Transaktionen[[#This Row],[Transaktionen]],BTT[Verwendete Transaktion (Pflichtauswahl)],1,FALSE)),"nein","ja")</f>
        <v/>
      </c>
    </row>
    <row r="4196">
      <c r="A4196" t="inlineStr">
        <is>
          <t>ZPM54</t>
        </is>
      </c>
      <c r="B4196" t="inlineStr">
        <is>
          <t>Arbeitspläne Arbeitsplatz ändern</t>
        </is>
      </c>
      <c r="C4196" t="inlineStr">
        <is>
          <t>PM</t>
        </is>
      </c>
      <c r="D4196" s="5" t="inlineStr"/>
      <c r="E4196" t="inlineStr"/>
      <c r="F4196">
        <f>IF(ISERROR(VLOOKUP(Transaktionen[[#This Row],[Transaktionen]],BTT[Verwendete Transaktion (Pflichtauswahl)],1,FALSE)),"nein","ja")</f>
        <v/>
      </c>
    </row>
    <row r="4197">
      <c r="A4197" t="inlineStr">
        <is>
          <t>ZPM55</t>
        </is>
      </c>
      <c r="B4197" t="inlineStr">
        <is>
          <t>Anleitungen umwandeln</t>
        </is>
      </c>
      <c r="C4197" t="inlineStr">
        <is>
          <t>PM</t>
        </is>
      </c>
      <c r="D4197" s="5" t="n">
        <v>12</v>
      </c>
      <c r="E4197" t="inlineStr">
        <is>
          <t>DIALOG</t>
        </is>
      </c>
      <c r="F4197">
        <f>IF(ISERROR(VLOOKUP(Transaktionen[[#This Row],[Transaktionen]],BTT[Verwendete Transaktion (Pflichtauswahl)],1,FALSE)),"nein","ja")</f>
        <v/>
      </c>
    </row>
    <row r="4198">
      <c r="A4198" t="inlineStr">
        <is>
          <t>ZPM56</t>
        </is>
      </c>
      <c r="B4198" t="inlineStr">
        <is>
          <t>Zuordnen Leistungsart/Arbeitsplan</t>
        </is>
      </c>
      <c r="C4198" t="inlineStr">
        <is>
          <t>PM</t>
        </is>
      </c>
      <c r="D4198" s="5" t="n">
        <v>16</v>
      </c>
      <c r="E4198" t="inlineStr">
        <is>
          <t>DIALOG</t>
        </is>
      </c>
      <c r="F4198">
        <f>IF(ISERROR(VLOOKUP(Transaktionen[[#This Row],[Transaktionen]],BTT[Verwendete Transaktion (Pflichtauswahl)],1,FALSE)),"nein","ja")</f>
        <v/>
      </c>
    </row>
    <row r="4199">
      <c r="A4199" t="inlineStr">
        <is>
          <t>ZPM59</t>
        </is>
      </c>
      <c r="B4199" t="inlineStr">
        <is>
          <t>Tabellenpflege Toleranz WF Arb.plan</t>
        </is>
      </c>
      <c r="C4199" t="inlineStr">
        <is>
          <t>PM</t>
        </is>
      </c>
      <c r="D4199" s="5" t="n">
        <v>963</v>
      </c>
      <c r="E4199" t="inlineStr">
        <is>
          <t>DIALOG</t>
        </is>
      </c>
      <c r="F4199">
        <f>IF(ISERROR(VLOOKUP(Transaktionen[[#This Row],[Transaktionen]],BTT[Verwendete Transaktion (Pflichtauswahl)],1,FALSE)),"nein","ja")</f>
        <v/>
      </c>
    </row>
    <row r="4200">
      <c r="A4200" t="inlineStr">
        <is>
          <t>ZPM60</t>
        </is>
      </c>
      <c r="B4200" t="inlineStr">
        <is>
          <t>Stücklistengenerator (hinzufügen)</t>
        </is>
      </c>
      <c r="C4200" t="inlineStr">
        <is>
          <t>PM</t>
        </is>
      </c>
      <c r="D4200" s="5" t="n">
        <v>22199</v>
      </c>
      <c r="E4200" t="inlineStr">
        <is>
          <t>UPDATE</t>
        </is>
      </c>
      <c r="F4200">
        <f>IF(ISERROR(VLOOKUP(Transaktionen[[#This Row],[Transaktionen]],BTT[Verwendete Transaktion (Pflichtauswahl)],1,FALSE)),"nein","ja")</f>
        <v/>
      </c>
    </row>
    <row r="4201">
      <c r="A4201" t="inlineStr">
        <is>
          <t>ZPM61</t>
        </is>
      </c>
      <c r="B4201" t="inlineStr">
        <is>
          <t>Stücklistengenerator (entfernen)</t>
        </is>
      </c>
      <c r="C4201" t="inlineStr">
        <is>
          <t>PM</t>
        </is>
      </c>
      <c r="D4201" s="5" t="n">
        <v>1006</v>
      </c>
      <c r="E4201" t="inlineStr">
        <is>
          <t>UPDATE</t>
        </is>
      </c>
      <c r="F4201">
        <f>IF(ISERROR(VLOOKUP(Transaktionen[[#This Row],[Transaktionen]],BTT[Verwendete Transaktion (Pflichtauswahl)],1,FALSE)),"nein","ja")</f>
        <v/>
      </c>
    </row>
    <row r="4202">
      <c r="A4202" t="inlineStr">
        <is>
          <t>ZPM62</t>
        </is>
      </c>
      <c r="B4202" t="inlineStr">
        <is>
          <t>Aufbau Historie Katalogmaterialen</t>
        </is>
      </c>
      <c r="C4202" t="inlineStr">
        <is>
          <t>PM</t>
        </is>
      </c>
      <c r="D4202" s="5" t="n">
        <v>1586</v>
      </c>
      <c r="E4202" t="inlineStr">
        <is>
          <t>UPDATE</t>
        </is>
      </c>
      <c r="F4202">
        <f>IF(ISERROR(VLOOKUP(Transaktionen[[#This Row],[Transaktionen]],BTT[Verwendete Transaktion (Pflichtauswahl)],1,FALSE)),"nein","ja")</f>
        <v/>
      </c>
    </row>
    <row r="4203">
      <c r="A4203" t="inlineStr">
        <is>
          <t>ZPM63</t>
        </is>
      </c>
      <c r="B4203" t="inlineStr">
        <is>
          <t>Aktualisieren der RV in Anl./Arb.plä</t>
        </is>
      </c>
      <c r="C4203" t="inlineStr">
        <is>
          <t>PM</t>
        </is>
      </c>
      <c r="D4203" s="5" t="n">
        <v>727</v>
      </c>
      <c r="E4203" t="inlineStr">
        <is>
          <t>DIALOG</t>
        </is>
      </c>
      <c r="F4203">
        <f>IF(ISERROR(VLOOKUP(Transaktionen[[#This Row],[Transaktionen]],BTT[Verwendete Transaktion (Pflichtauswahl)],1,FALSE)),"nein","ja")</f>
        <v/>
      </c>
    </row>
    <row r="4204">
      <c r="A4204" t="inlineStr">
        <is>
          <t>ZPM64</t>
        </is>
      </c>
      <c r="B4204" t="inlineStr">
        <is>
          <t>Freischaltverwaltung</t>
        </is>
      </c>
      <c r="C4204" t="inlineStr">
        <is>
          <t>PM</t>
        </is>
      </c>
      <c r="D4204" s="5" t="n">
        <v>275</v>
      </c>
      <c r="E4204" t="inlineStr">
        <is>
          <t>DIALOG</t>
        </is>
      </c>
      <c r="F4204">
        <f>IF(ISERROR(VLOOKUP(Transaktionen[[#This Row],[Transaktionen]],BTT[Verwendete Transaktion (Pflichtauswahl)],1,FALSE)),"nein","ja")</f>
        <v/>
      </c>
    </row>
    <row r="4205">
      <c r="A4205" t="inlineStr">
        <is>
          <t>ZPM65</t>
        </is>
      </c>
      <c r="B4205" t="inlineStr">
        <is>
          <t>Tabellenpflege T9PMWFSTRG</t>
        </is>
      </c>
      <c r="C4205" t="inlineStr">
        <is>
          <t>PM</t>
        </is>
      </c>
      <c r="D4205" s="5" t="n">
        <v>16</v>
      </c>
      <c r="E4205" t="inlineStr">
        <is>
          <t>DIALOG</t>
        </is>
      </c>
      <c r="F4205">
        <f>IF(ISERROR(VLOOKUP(Transaktionen[[#This Row],[Transaktionen]],BTT[Verwendete Transaktion (Pflichtauswahl)],1,FALSE)),"nein","ja")</f>
        <v/>
      </c>
    </row>
    <row r="4206">
      <c r="A4206" t="inlineStr">
        <is>
          <t>ZPM66</t>
        </is>
      </c>
      <c r="B4206" t="inlineStr">
        <is>
          <t>Stammdatenerweiterung NINJA</t>
        </is>
      </c>
      <c r="C4206" t="inlineStr">
        <is>
          <t>PM</t>
        </is>
      </c>
      <c r="D4206" s="5" t="n">
        <v>153</v>
      </c>
      <c r="E4206" t="inlineStr">
        <is>
          <t>DIALOG</t>
        </is>
      </c>
      <c r="F4206">
        <f>IF(ISERROR(VLOOKUP(Transaktionen[[#This Row],[Transaktionen]],BTT[Verwendete Transaktion (Pflichtauswahl)],1,FALSE)),"nein","ja")</f>
        <v/>
      </c>
    </row>
    <row r="4207">
      <c r="A4207" t="inlineStr">
        <is>
          <t>ZPM70</t>
        </is>
      </c>
      <c r="B4207" t="inlineStr">
        <is>
          <t>Tabellenpflege Serialisierung BWART</t>
        </is>
      </c>
      <c r="C4207" t="inlineStr">
        <is>
          <t>PM</t>
        </is>
      </c>
      <c r="D4207" s="5" t="n">
        <v>84</v>
      </c>
      <c r="E4207" t="inlineStr">
        <is>
          <t>DIALOG</t>
        </is>
      </c>
      <c r="F4207">
        <f>IF(ISERROR(VLOOKUP(Transaktionen[[#This Row],[Transaktionen]],BTT[Verwendete Transaktion (Pflichtauswahl)],1,FALSE)),"nein","ja")</f>
        <v/>
      </c>
    </row>
    <row r="4208">
      <c r="A4208" t="inlineStr">
        <is>
          <t>ZPM71</t>
        </is>
      </c>
      <c r="B4208" t="inlineStr">
        <is>
          <t>BWB PM-Kostenauswertung  S801</t>
        </is>
      </c>
      <c r="C4208" t="inlineStr">
        <is>
          <t>PM</t>
        </is>
      </c>
      <c r="D4208" s="5" t="n">
        <v>7</v>
      </c>
      <c r="E4208" t="inlineStr">
        <is>
          <t>DIALOG</t>
        </is>
      </c>
      <c r="F4208">
        <f>IF(ISERROR(VLOOKUP(Transaktionen[[#This Row],[Transaktionen]],BTT[Verwendete Transaktion (Pflichtauswahl)],1,FALSE)),"nein","ja")</f>
        <v/>
      </c>
    </row>
    <row r="4209">
      <c r="A4209" t="inlineStr">
        <is>
          <t>ZPM73</t>
        </is>
      </c>
      <c r="B4209" t="inlineStr">
        <is>
          <t>BWB PM-Plan. Budget/Plankosten  S803</t>
        </is>
      </c>
      <c r="C4209" t="inlineStr">
        <is>
          <t>PM</t>
        </is>
      </c>
      <c r="D4209" s="5" t="n">
        <v>49</v>
      </c>
      <c r="E4209" t="inlineStr">
        <is>
          <t>DIALOG</t>
        </is>
      </c>
      <c r="F4209">
        <f>IF(ISERROR(VLOOKUP(Transaktionen[[#This Row],[Transaktionen]],BTT[Verwendete Transaktion (Pflichtauswahl)],1,FALSE)),"nein","ja")</f>
        <v/>
      </c>
    </row>
    <row r="4210">
      <c r="A4210" t="inlineStr">
        <is>
          <t>ZPM74</t>
        </is>
      </c>
      <c r="B4210" t="inlineStr">
        <is>
          <t>BWB PM-Plg. Kostensammler Ist/Budget</t>
        </is>
      </c>
      <c r="C4210" t="inlineStr">
        <is>
          <t>PM</t>
        </is>
      </c>
      <c r="D4210" s="5" t="n">
        <v>6</v>
      </c>
      <c r="E4210" t="inlineStr">
        <is>
          <t>DIALOG</t>
        </is>
      </c>
      <c r="F4210">
        <f>IF(ISERROR(VLOOKUP(Transaktionen[[#This Row],[Transaktionen]],BTT[Verwendete Transaktion (Pflichtauswahl)],1,FALSE)),"nein","ja")</f>
        <v/>
      </c>
    </row>
    <row r="4211">
      <c r="A4211" t="inlineStr">
        <is>
          <t>ZPM75</t>
        </is>
      </c>
      <c r="B4211" t="inlineStr">
        <is>
          <t>BWB Standort und Planung  S861</t>
        </is>
      </c>
      <c r="C4211" t="inlineStr">
        <is>
          <t>PM</t>
        </is>
      </c>
      <c r="D4211" s="5" t="n">
        <v>1</v>
      </c>
      <c r="E4211" t="inlineStr">
        <is>
          <t>DIALOG</t>
        </is>
      </c>
      <c r="F4211">
        <f>IF(ISERROR(VLOOKUP(Transaktionen[[#This Row],[Transaktionen]],BTT[Verwendete Transaktion (Pflichtauswahl)],1,FALSE)),"nein","ja")</f>
        <v/>
      </c>
    </row>
    <row r="4212">
      <c r="A4212" t="inlineStr">
        <is>
          <t>ZPM76</t>
        </is>
      </c>
      <c r="B4212" t="inlineStr">
        <is>
          <t>BWB Objektklasse u. Hersteller  S862</t>
        </is>
      </c>
      <c r="C4212" t="inlineStr">
        <is>
          <t>PM</t>
        </is>
      </c>
      <c r="D4212" s="5" t="n">
        <v>18</v>
      </c>
      <c r="E4212" t="inlineStr">
        <is>
          <t>DIALOG</t>
        </is>
      </c>
      <c r="F4212">
        <f>IF(ISERROR(VLOOKUP(Transaktionen[[#This Row],[Transaktionen]],BTT[Verwendete Transaktion (Pflichtauswahl)],1,FALSE)),"nein","ja")</f>
        <v/>
      </c>
    </row>
    <row r="4213">
      <c r="A4213" t="inlineStr">
        <is>
          <t>ZPM77</t>
        </is>
      </c>
      <c r="B4213" t="inlineStr">
        <is>
          <t>Ausfallzeiten</t>
        </is>
      </c>
      <c r="C4213" t="inlineStr">
        <is>
          <t>PM</t>
        </is>
      </c>
      <c r="D4213" s="5" t="n">
        <v>146</v>
      </c>
      <c r="E4213" t="inlineStr">
        <is>
          <t>DIALOG</t>
        </is>
      </c>
      <c r="F4213">
        <f>IF(ISERROR(VLOOKUP(Transaktionen[[#This Row],[Transaktionen]],BTT[Verwendete Transaktion (Pflichtauswahl)],1,FALSE)),"nein","ja")</f>
        <v/>
      </c>
    </row>
    <row r="4214">
      <c r="A4214" t="inlineStr">
        <is>
          <t>ZPM78</t>
        </is>
      </c>
      <c r="B4214" t="inlineStr">
        <is>
          <t>Pflege Tabelle T9PMWEPO</t>
        </is>
      </c>
      <c r="C4214" t="inlineStr">
        <is>
          <t>PM</t>
        </is>
      </c>
      <c r="D4214" s="5" t="n">
        <v>28</v>
      </c>
      <c r="E4214" t="inlineStr">
        <is>
          <t>DIALOG</t>
        </is>
      </c>
      <c r="F4214">
        <f>IF(ISERROR(VLOOKUP(Transaktionen[[#This Row],[Transaktionen]],BTT[Verwendete Transaktion (Pflichtauswahl)],1,FALSE)),"nein","ja")</f>
        <v/>
      </c>
    </row>
    <row r="4215">
      <c r="A4215" t="inlineStr">
        <is>
          <t>ZPM79</t>
        </is>
      </c>
      <c r="B4215" t="inlineStr">
        <is>
          <t>Bedingungen Einzelbudgetierung</t>
        </is>
      </c>
      <c r="C4215" t="inlineStr">
        <is>
          <t>PM</t>
        </is>
      </c>
      <c r="D4215" s="5" t="n">
        <v>8164</v>
      </c>
      <c r="E4215" t="inlineStr">
        <is>
          <t>DIALOG</t>
        </is>
      </c>
      <c r="F4215">
        <f>IF(ISERROR(VLOOKUP(Transaktionen[[#This Row],[Transaktionen]],BTT[Verwendete Transaktion (Pflichtauswahl)],1,FALSE)),"nein","ja")</f>
        <v/>
      </c>
    </row>
    <row r="4216">
      <c r="A4216" t="inlineStr">
        <is>
          <t>ZPM80</t>
        </is>
      </c>
      <c r="B4216" t="inlineStr">
        <is>
          <t>PM-Freigabe Administration der WF</t>
        </is>
      </c>
      <c r="C4216" t="inlineStr">
        <is>
          <t>PM</t>
        </is>
      </c>
      <c r="D4216" s="5" t="n">
        <v>32</v>
      </c>
      <c r="E4216" t="inlineStr">
        <is>
          <t>DIALOG</t>
        </is>
      </c>
      <c r="F4216">
        <f>IF(ISERROR(VLOOKUP(Transaktionen[[#This Row],[Transaktionen]],BTT[Verwendete Transaktion (Pflichtauswahl)],1,FALSE)),"nein","ja")</f>
        <v/>
      </c>
    </row>
    <row r="4217">
      <c r="A4217" t="inlineStr">
        <is>
          <t>ZPM81</t>
        </is>
      </c>
      <c r="B4217" t="inlineStr">
        <is>
          <t>Anzahl Aufträge nach Techn.Platz</t>
        </is>
      </c>
      <c r="C4217" t="inlineStr">
        <is>
          <t>PM</t>
        </is>
      </c>
      <c r="D4217" s="5" t="n">
        <v>210</v>
      </c>
      <c r="E4217" t="inlineStr">
        <is>
          <t>DIALOG</t>
        </is>
      </c>
      <c r="F4217">
        <f>IF(ISERROR(VLOOKUP(Transaktionen[[#This Row],[Transaktionen]],BTT[Verwendete Transaktion (Pflichtauswahl)],1,FALSE)),"nein","ja")</f>
        <v/>
      </c>
    </row>
    <row r="4218">
      <c r="A4218" t="inlineStr">
        <is>
          <t>ZPM82</t>
        </is>
      </c>
      <c r="B4218" t="inlineStr">
        <is>
          <t>Pflege Budget für IS S803</t>
        </is>
      </c>
      <c r="C4218" t="inlineStr">
        <is>
          <t>PM</t>
        </is>
      </c>
      <c r="D4218" s="5" t="n">
        <v>6</v>
      </c>
      <c r="E4218" t="inlineStr">
        <is>
          <t>DIALOG</t>
        </is>
      </c>
      <c r="F4218">
        <f>IF(ISERROR(VLOOKUP(Transaktionen[[#This Row],[Transaktionen]],BTT[Verwendete Transaktion (Pflichtauswahl)],1,FALSE)),"nein","ja")</f>
        <v/>
      </c>
    </row>
    <row r="4219">
      <c r="A4219" t="inlineStr">
        <is>
          <t>ZPM83</t>
        </is>
      </c>
      <c r="B4219" t="inlineStr">
        <is>
          <t>Adressdaten aus T. Platz / Equipment</t>
        </is>
      </c>
      <c r="C4219" t="inlineStr">
        <is>
          <t>PM</t>
        </is>
      </c>
      <c r="D4219" s="5" t="n">
        <v>17</v>
      </c>
      <c r="E4219" t="inlineStr">
        <is>
          <t>DIALOG</t>
        </is>
      </c>
      <c r="F4219">
        <f>IF(ISERROR(VLOOKUP(Transaktionen[[#This Row],[Transaktionen]],BTT[Verwendete Transaktion (Pflichtauswahl)],1,FALSE)),"nein","ja")</f>
        <v/>
      </c>
    </row>
    <row r="4220">
      <c r="A4220" t="inlineStr">
        <is>
          <t>ZPM85</t>
        </is>
      </c>
      <c r="B4220" t="inlineStr">
        <is>
          <t>Wartungspläne ändern</t>
        </is>
      </c>
      <c r="C4220" t="inlineStr">
        <is>
          <t>PM</t>
        </is>
      </c>
      <c r="D4220" s="5" t="n">
        <v>76</v>
      </c>
      <c r="E4220" t="inlineStr">
        <is>
          <t>DIALOG</t>
        </is>
      </c>
      <c r="F4220">
        <f>IF(ISERROR(VLOOKUP(Transaktionen[[#This Row],[Transaktionen]],BTT[Verwendete Transaktion (Pflichtauswahl)],1,FALSE)),"nein","ja")</f>
        <v/>
      </c>
    </row>
    <row r="4221">
      <c r="A4221" t="inlineStr">
        <is>
          <t>ZPM86</t>
        </is>
      </c>
      <c r="B4221" t="inlineStr">
        <is>
          <t>Tabellenpflege Mapping Lagerort - TP</t>
        </is>
      </c>
      <c r="C4221" t="inlineStr">
        <is>
          <t>PM</t>
        </is>
      </c>
      <c r="D4221" s="5" t="n">
        <v>8</v>
      </c>
      <c r="E4221" t="inlineStr">
        <is>
          <t>DIALOG</t>
        </is>
      </c>
      <c r="F4221">
        <f>IF(ISERROR(VLOOKUP(Transaktionen[[#This Row],[Transaktionen]],BTT[Verwendete Transaktion (Pflichtauswahl)],1,FALSE)),"nein","ja")</f>
        <v/>
      </c>
    </row>
    <row r="4222">
      <c r="A4222" t="inlineStr">
        <is>
          <t>ZPM87</t>
        </is>
      </c>
      <c r="B4222" t="inlineStr">
        <is>
          <t>Jahresleistung in Meßbelegen ändern</t>
        </is>
      </c>
      <c r="C4222" t="inlineStr">
        <is>
          <t>PM</t>
        </is>
      </c>
      <c r="D4222" s="5" t="n">
        <v>16</v>
      </c>
      <c r="E4222" t="inlineStr">
        <is>
          <t>DIALOG</t>
        </is>
      </c>
      <c r="F4222">
        <f>IF(ISERROR(VLOOKUP(Transaktionen[[#This Row],[Transaktionen]],BTT[Verwendete Transaktion (Pflichtauswahl)],1,FALSE)),"nein","ja")</f>
        <v/>
      </c>
    </row>
    <row r="4223">
      <c r="A4223" t="inlineStr">
        <is>
          <t>ZPM88</t>
        </is>
      </c>
      <c r="B4223" t="inlineStr">
        <is>
          <t>Pflege Tabelle T9PMABRVOR</t>
        </is>
      </c>
      <c r="C4223" t="inlineStr">
        <is>
          <t>PM</t>
        </is>
      </c>
      <c r="D4223" s="5" t="n">
        <v>10830</v>
      </c>
      <c r="E4223" t="inlineStr">
        <is>
          <t>DIALOG</t>
        </is>
      </c>
      <c r="F4223">
        <f>IF(ISERROR(VLOOKUP(Transaktionen[[#This Row],[Transaktionen]],BTT[Verwendete Transaktion (Pflichtauswahl)],1,FALSE)),"nein","ja")</f>
        <v/>
      </c>
    </row>
    <row r="4224">
      <c r="A4224" t="inlineStr">
        <is>
          <t>ZPM90</t>
        </is>
      </c>
      <c r="B4224" t="inlineStr">
        <is>
          <t>Pflege Steuerkennzeichen zum TP</t>
        </is>
      </c>
      <c r="C4224" t="inlineStr">
        <is>
          <t>PM</t>
        </is>
      </c>
      <c r="D4224" s="5" t="n">
        <v>2106</v>
      </c>
      <c r="E4224" t="inlineStr">
        <is>
          <t>DIALOG</t>
        </is>
      </c>
      <c r="F4224">
        <f>IF(ISERROR(VLOOKUP(Transaktionen[[#This Row],[Transaktionen]],BTT[Verwendete Transaktion (Pflichtauswahl)],1,FALSE)),"nein","ja")</f>
        <v/>
      </c>
    </row>
    <row r="4225">
      <c r="A4225" t="inlineStr">
        <is>
          <t>ZPM92</t>
        </is>
      </c>
      <c r="B4225" t="inlineStr">
        <is>
          <t>Pflege Tabelle T9PMAUFART</t>
        </is>
      </c>
      <c r="C4225" t="inlineStr">
        <is>
          <t>PM</t>
        </is>
      </c>
      <c r="D4225" s="5" t="n">
        <v>110</v>
      </c>
      <c r="E4225" t="inlineStr">
        <is>
          <t>DIALOG</t>
        </is>
      </c>
      <c r="F4225">
        <f>IF(ISERROR(VLOOKUP(Transaktionen[[#This Row],[Transaktionen]],BTT[Verwendete Transaktion (Pflichtauswahl)],1,FALSE)),"nein","ja")</f>
        <v/>
      </c>
    </row>
    <row r="4226">
      <c r="A4226" t="inlineStr">
        <is>
          <t>ZPM93</t>
        </is>
      </c>
      <c r="B4226" t="inlineStr">
        <is>
          <t>Status 'Abgeschlossen' setzen</t>
        </is>
      </c>
      <c r="C4226" t="inlineStr">
        <is>
          <t>PM</t>
        </is>
      </c>
      <c r="D4226" s="5" t="n">
        <v>34</v>
      </c>
      <c r="E4226" t="inlineStr">
        <is>
          <t>DIALOG</t>
        </is>
      </c>
      <c r="F4226">
        <f>IF(ISERROR(VLOOKUP(Transaktionen[[#This Row],[Transaktionen]],BTT[Verwendete Transaktion (Pflichtauswahl)],1,FALSE)),"nein","ja")</f>
        <v/>
      </c>
    </row>
    <row r="4227">
      <c r="A4227" t="inlineStr">
        <is>
          <t>ZPM94</t>
        </is>
      </c>
      <c r="B4227" t="inlineStr">
        <is>
          <t>Pflege Auftragsarten für IS S804</t>
        </is>
      </c>
      <c r="C4227" t="inlineStr">
        <is>
          <t>PM</t>
        </is>
      </c>
      <c r="D4227" s="5" t="n">
        <v>7</v>
      </c>
      <c r="E4227" t="inlineStr">
        <is>
          <t>DIALOG</t>
        </is>
      </c>
      <c r="F4227">
        <f>IF(ISERROR(VLOOKUP(Transaktionen[[#This Row],[Transaktionen]],BTT[Verwendete Transaktion (Pflichtauswahl)],1,FALSE)),"nein","ja")</f>
        <v/>
      </c>
    </row>
    <row r="4228">
      <c r="A4228" t="inlineStr">
        <is>
          <t>ZPM95</t>
        </is>
      </c>
      <c r="B4228" t="inlineStr">
        <is>
          <t>Pflege Tabelle T9PMKSTART</t>
        </is>
      </c>
      <c r="C4228" t="inlineStr">
        <is>
          <t>PM</t>
        </is>
      </c>
      <c r="D4228" s="5" t="n">
        <v>234</v>
      </c>
      <c r="E4228" t="inlineStr">
        <is>
          <t>DIALOG</t>
        </is>
      </c>
      <c r="F4228">
        <f>IF(ISERROR(VLOOKUP(Transaktionen[[#This Row],[Transaktionen]],BTT[Verwendete Transaktion (Pflichtauswahl)],1,FALSE)),"nein","ja")</f>
        <v/>
      </c>
    </row>
    <row r="4229">
      <c r="A4229" t="inlineStr">
        <is>
          <t>ZPM96</t>
        </is>
      </c>
      <c r="B4229" t="inlineStr">
        <is>
          <t>Pflege Tabelle T9PMIHPLGR</t>
        </is>
      </c>
      <c r="C4229" t="inlineStr">
        <is>
          <t>PM</t>
        </is>
      </c>
      <c r="D4229" s="5" t="n">
        <v>20</v>
      </c>
      <c r="E4229" t="inlineStr">
        <is>
          <t>DIALOG</t>
        </is>
      </c>
      <c r="F4229">
        <f>IF(ISERROR(VLOOKUP(Transaktionen[[#This Row],[Transaktionen]],BTT[Verwendete Transaktion (Pflichtauswahl)],1,FALSE)),"nein","ja")</f>
        <v/>
      </c>
    </row>
    <row r="4230">
      <c r="A4230" t="inlineStr">
        <is>
          <t>ZPM97</t>
        </is>
      </c>
      <c r="B4230" t="inlineStr">
        <is>
          <t>Pflege Tabelle T9PMARBPL</t>
        </is>
      </c>
      <c r="C4230" t="inlineStr">
        <is>
          <t>PM</t>
        </is>
      </c>
      <c r="D4230" s="5" t="n">
        <v>80</v>
      </c>
      <c r="E4230" t="inlineStr">
        <is>
          <t>DIALOG</t>
        </is>
      </c>
      <c r="F4230">
        <f>IF(ISERROR(VLOOKUP(Transaktionen[[#This Row],[Transaktionen]],BTT[Verwendete Transaktion (Pflichtauswahl)],1,FALSE)),"nein","ja")</f>
        <v/>
      </c>
    </row>
    <row r="4231">
      <c r="A4231" t="inlineStr">
        <is>
          <t>ZPMCO01</t>
        </is>
      </c>
      <c r="B4231" t="inlineStr">
        <is>
          <t>Ändern CO-Abr.-vorschr. zu PM-Auftr.</t>
        </is>
      </c>
      <c r="C4231" t="inlineStr">
        <is>
          <t>PM</t>
        </is>
      </c>
      <c r="D4231" s="5" t="n">
        <v>300</v>
      </c>
      <c r="E4231" t="inlineStr">
        <is>
          <t>DIALOG</t>
        </is>
      </c>
      <c r="F4231">
        <f>IF(ISERROR(VLOOKUP(Transaktionen[[#This Row],[Transaktionen]],BTT[Verwendete Transaktion (Pflichtauswahl)],1,FALSE)),"nein","ja")</f>
        <v/>
      </c>
    </row>
    <row r="4232">
      <c r="A4232" t="inlineStr">
        <is>
          <t>ZPS_ZPSA_01</t>
        </is>
      </c>
      <c r="B4232" t="inlineStr">
        <is>
          <t>ISTK Be- und Entlastung Kum.Periode</t>
        </is>
      </c>
      <c r="C4232" t="inlineStr">
        <is>
          <t>FI</t>
        </is>
      </c>
      <c r="D4232" s="5" t="n">
        <v>8255</v>
      </c>
      <c r="E4232" t="inlineStr">
        <is>
          <t>DIALOG</t>
        </is>
      </c>
      <c r="F4232">
        <f>IF(ISERROR(VLOOKUP(Transaktionen[[#This Row],[Transaktionen]],BTT[Verwendete Transaktion (Pflichtauswahl)],1,FALSE)),"nein","ja")</f>
        <v/>
      </c>
    </row>
    <row r="4233">
      <c r="A4233" t="inlineStr">
        <is>
          <t>ZPS01</t>
        </is>
      </c>
      <c r="B4233" t="inlineStr">
        <is>
          <t>Auswertung der Bestellungen</t>
        </is>
      </c>
      <c r="C4233" t="inlineStr">
        <is>
          <t>PS</t>
        </is>
      </c>
      <c r="D4233" s="5" t="n">
        <v>941866</v>
      </c>
      <c r="E4233" t="inlineStr">
        <is>
          <t>DIALOG</t>
        </is>
      </c>
      <c r="F4233">
        <f>IF(ISERROR(VLOOKUP(Transaktionen[[#This Row],[Transaktionen]],BTT[Verwendete Transaktion (Pflichtauswahl)],1,FALSE)),"nein","ja")</f>
        <v/>
      </c>
    </row>
    <row r="4234">
      <c r="A4234" t="inlineStr">
        <is>
          <t>ZPS10</t>
        </is>
      </c>
      <c r="B4234" t="inlineStr">
        <is>
          <t>PS Ausw.E-Proj.Erfolgsplanvergleich</t>
        </is>
      </c>
      <c r="C4234" t="inlineStr">
        <is>
          <t>PS</t>
        </is>
      </c>
      <c r="D4234" s="5" t="n">
        <v>2792</v>
      </c>
      <c r="E4234" t="inlineStr">
        <is>
          <t>DIALOG</t>
        </is>
      </c>
      <c r="F4234">
        <f>IF(ISERROR(VLOOKUP(Transaktionen[[#This Row],[Transaktionen]],BTT[Verwendete Transaktion (Pflichtauswahl)],1,FALSE)),"nein","ja")</f>
        <v/>
      </c>
    </row>
    <row r="4235">
      <c r="A4235" t="inlineStr">
        <is>
          <t>ZPS11</t>
        </is>
      </c>
      <c r="B4235" t="inlineStr">
        <is>
          <t>Planwerte (Kostenstelle - E-Projekt)</t>
        </is>
      </c>
      <c r="C4235" t="inlineStr">
        <is>
          <t>PS</t>
        </is>
      </c>
      <c r="D4235" s="5" t="inlineStr"/>
      <c r="E4235" t="inlineStr"/>
      <c r="F4235">
        <f>IF(ISERROR(VLOOKUP(Transaktionen[[#This Row],[Transaktionen]],BTT[Verwendete Transaktion (Pflichtauswahl)],1,FALSE)),"nein","ja")</f>
        <v/>
      </c>
      <c r="G4235" t="inlineStr">
        <is>
          <t>in neuester Auswertung von Steffen nicht mehr vorhanden</t>
        </is>
      </c>
    </row>
    <row r="4236">
      <c r="A4236" t="inlineStr">
        <is>
          <t>ZPS12</t>
        </is>
      </c>
      <c r="B4236" t="inlineStr">
        <is>
          <t>Erfolgsplan nach Auftragshierarchie</t>
        </is>
      </c>
      <c r="C4236" t="inlineStr">
        <is>
          <t>PS</t>
        </is>
      </c>
      <c r="D4236" s="5" t="n">
        <v>700</v>
      </c>
      <c r="E4236" t="inlineStr">
        <is>
          <t>DIALOG</t>
        </is>
      </c>
      <c r="F4236">
        <f>IF(ISERROR(VLOOKUP(Transaktionen[[#This Row],[Transaktionen]],BTT[Verwendete Transaktion (Pflichtauswahl)],1,FALSE)),"nein","ja")</f>
        <v/>
      </c>
    </row>
    <row r="4237">
      <c r="A4237" t="inlineStr">
        <is>
          <t>ZPS20</t>
        </is>
      </c>
      <c r="B4237" t="inlineStr">
        <is>
          <t>Navigator - Projekt anlegen</t>
        </is>
      </c>
      <c r="C4237" t="inlineStr">
        <is>
          <t>PS</t>
        </is>
      </c>
      <c r="D4237" s="5" t="n">
        <v>5740</v>
      </c>
      <c r="E4237" t="inlineStr">
        <is>
          <t>DIALOG</t>
        </is>
      </c>
      <c r="F4237">
        <f>IF(ISERROR(VLOOKUP(Transaktionen[[#This Row],[Transaktionen]],BTT[Verwendete Transaktion (Pflichtauswahl)],1,FALSE)),"nein","ja")</f>
        <v/>
      </c>
    </row>
    <row r="4238">
      <c r="A4238" t="inlineStr">
        <is>
          <t>ZPS21</t>
        </is>
      </c>
      <c r="B4238" t="inlineStr">
        <is>
          <t>PS: PSP ändern aus Navigator-File</t>
        </is>
      </c>
      <c r="C4238" t="inlineStr">
        <is>
          <t>PS</t>
        </is>
      </c>
      <c r="D4238" s="5" t="n">
        <v>16417</v>
      </c>
      <c r="E4238" t="inlineStr">
        <is>
          <t>DIALOG</t>
        </is>
      </c>
      <c r="F4238">
        <f>IF(ISERROR(VLOOKUP(Transaktionen[[#This Row],[Transaktionen]],BTT[Verwendete Transaktion (Pflichtauswahl)],1,FALSE)),"nein","ja")</f>
        <v/>
      </c>
    </row>
    <row r="4239">
      <c r="A4239" t="inlineStr">
        <is>
          <t>ZPS22</t>
        </is>
      </c>
      <c r="B4239" t="inlineStr">
        <is>
          <t>Transfer Ist (SAP - Navigator)</t>
        </is>
      </c>
      <c r="C4239" t="inlineStr">
        <is>
          <t>PS</t>
        </is>
      </c>
      <c r="D4239" s="5" t="n">
        <v>15</v>
      </c>
      <c r="E4239" t="inlineStr">
        <is>
          <t>DIALOG</t>
        </is>
      </c>
      <c r="F4239">
        <f>IF(ISERROR(VLOOKUP(Transaktionen[[#This Row],[Transaktionen]],BTT[Verwendete Transaktion (Pflichtauswahl)],1,FALSE)),"nein","ja")</f>
        <v/>
      </c>
    </row>
    <row r="4240">
      <c r="A4240" t="inlineStr">
        <is>
          <t>ZPS30</t>
        </is>
      </c>
      <c r="B4240" t="inlineStr">
        <is>
          <t>Auswertung Aufträge zu Projekten</t>
        </is>
      </c>
      <c r="C4240" t="inlineStr">
        <is>
          <t>PS</t>
        </is>
      </c>
      <c r="D4240" s="5" t="n">
        <v>185</v>
      </c>
      <c r="E4240" t="inlineStr">
        <is>
          <t>DIALOG</t>
        </is>
      </c>
      <c r="F4240">
        <f>IF(ISERROR(VLOOKUP(Transaktionen[[#This Row],[Transaktionen]],BTT[Verwendete Transaktion (Pflichtauswahl)],1,FALSE)),"nein","ja")</f>
        <v/>
      </c>
    </row>
    <row r="4241">
      <c r="A4241" t="inlineStr">
        <is>
          <t>ZPS31</t>
        </is>
      </c>
      <c r="B4241" t="inlineStr">
        <is>
          <t>Download Aufträge und Projekten</t>
        </is>
      </c>
      <c r="C4241" t="inlineStr">
        <is>
          <t>PS</t>
        </is>
      </c>
      <c r="D4241" s="5" t="n">
        <v>8</v>
      </c>
      <c r="E4241" t="inlineStr"/>
      <c r="F4241">
        <f>IF(ISERROR(VLOOKUP(Transaktionen[[#This Row],[Transaktionen]],BTT[Verwendete Transaktion (Pflichtauswahl)],1,FALSE)),"nein","ja")</f>
        <v/>
      </c>
    </row>
    <row r="4242">
      <c r="A4242" t="inlineStr">
        <is>
          <t>ZPS40</t>
        </is>
      </c>
      <c r="B4242" t="inlineStr">
        <is>
          <t>Be-/Entlastung Ist</t>
        </is>
      </c>
      <c r="C4242" t="inlineStr">
        <is>
          <t>PS</t>
        </is>
      </c>
      <c r="D4242" s="5" t="n">
        <v>6910</v>
      </c>
      <c r="E4242" t="inlineStr">
        <is>
          <t>DIALOG</t>
        </is>
      </c>
      <c r="F4242">
        <f>IF(ISERROR(VLOOKUP(Transaktionen[[#This Row],[Transaktionen]],BTT[Verwendete Transaktion (Pflichtauswahl)],1,FALSE)),"nein","ja")</f>
        <v/>
      </c>
    </row>
    <row r="4243">
      <c r="A4243" t="inlineStr">
        <is>
          <t>ZPSBEG10</t>
        </is>
      </c>
      <c r="B4243" t="inlineStr">
        <is>
          <t>GIMBAA Bestelldaten zu PSP</t>
        </is>
      </c>
      <c r="C4243" t="inlineStr">
        <is>
          <t>FI</t>
        </is>
      </c>
      <c r="D4243" s="5" t="n">
        <v>536</v>
      </c>
      <c r="E4243" t="inlineStr">
        <is>
          <t>DIALOG</t>
        </is>
      </c>
      <c r="F4243">
        <f>IF(ISERROR(VLOOKUP(Transaktionen[[#This Row],[Transaktionen]],BTT[Verwendete Transaktion (Pflichtauswahl)],1,FALSE)),"nein","ja")</f>
        <v/>
      </c>
    </row>
    <row r="4244">
      <c r="A4244" t="inlineStr">
        <is>
          <t>ZPSG10</t>
        </is>
      </c>
      <c r="B4244" t="inlineStr">
        <is>
          <t>GIMBAA: Projekt und PSP-Stammdaten</t>
        </is>
      </c>
      <c r="C4244" t="inlineStr">
        <is>
          <t>FI</t>
        </is>
      </c>
      <c r="D4244" s="5" t="n">
        <v>142</v>
      </c>
      <c r="E4244" t="inlineStr">
        <is>
          <t>DIALOG</t>
        </is>
      </c>
      <c r="F4244">
        <f>IF(ISERROR(VLOOKUP(Transaktionen[[#This Row],[Transaktionen]],BTT[Verwendete Transaktion (Pflichtauswahl)],1,FALSE)),"nein","ja")</f>
        <v/>
      </c>
    </row>
    <row r="4245">
      <c r="A4245" t="inlineStr">
        <is>
          <t>ZPSIKG10</t>
        </is>
      </c>
      <c r="B4245" t="inlineStr">
        <is>
          <t>Istkosten aus PSP</t>
        </is>
      </c>
      <c r="C4245" t="inlineStr">
        <is>
          <t>PS</t>
        </is>
      </c>
      <c r="D4245" s="5" t="n">
        <v>1763</v>
      </c>
      <c r="E4245" t="inlineStr">
        <is>
          <t>DIALOG</t>
        </is>
      </c>
      <c r="F4245">
        <f>IF(ISERROR(VLOOKUP(Transaktionen[[#This Row],[Transaktionen]],BTT[Verwendete Transaktion (Pflichtauswahl)],1,FALSE)),"nein","ja")</f>
        <v/>
      </c>
    </row>
    <row r="4246">
      <c r="A4246" t="inlineStr">
        <is>
          <t>ZPSTOFILE</t>
        </is>
      </c>
      <c r="B4246" t="inlineStr">
        <is>
          <t>Daten CJI3/5 in Datei</t>
        </is>
      </c>
      <c r="C4246" t="inlineStr">
        <is>
          <t>PS</t>
        </is>
      </c>
      <c r="D4246" s="5" t="n">
        <v>3128</v>
      </c>
      <c r="E4246" t="inlineStr">
        <is>
          <t>DIALOG</t>
        </is>
      </c>
      <c r="F4246">
        <f>IF(ISERROR(VLOOKUP(Transaktionen[[#This Row],[Transaktionen]],BTT[Verwendete Transaktion (Pflichtauswahl)],1,FALSE)),"nein","ja")</f>
        <v/>
      </c>
    </row>
    <row r="4247">
      <c r="A4247" t="inlineStr">
        <is>
          <t>ZQM01</t>
        </is>
      </c>
      <c r="B4247" t="inlineStr">
        <is>
          <t>Prüflos</t>
        </is>
      </c>
      <c r="C4247" t="inlineStr">
        <is>
          <t>QM</t>
        </is>
      </c>
      <c r="D4247" s="5" t="n">
        <v>7038</v>
      </c>
      <c r="E4247" t="inlineStr">
        <is>
          <t>DIALOG</t>
        </is>
      </c>
      <c r="F4247">
        <f>IF(ISERROR(VLOOKUP(Transaktionen[[#This Row],[Transaktionen]],BTT[Verwendete Transaktion (Pflichtauswahl)],1,FALSE)),"nein","ja")</f>
        <v/>
      </c>
    </row>
    <row r="4248">
      <c r="A4248" t="inlineStr">
        <is>
          <t>ZRE01</t>
        </is>
      </c>
      <c r="B4248" t="inlineStr">
        <is>
          <t>Auflistung Flurstücke</t>
        </is>
      </c>
      <c r="C4248" t="inlineStr">
        <is>
          <t>RE-LUM</t>
        </is>
      </c>
      <c r="D4248" s="5" t="n">
        <v>18331</v>
      </c>
      <c r="E4248" t="inlineStr">
        <is>
          <t>DIALOG</t>
        </is>
      </c>
      <c r="F4248">
        <f>IF(ISERROR(VLOOKUP(Transaktionen[[#This Row],[Transaktionen]],BTT[Verwendete Transaktion (Pflichtauswahl)],1,FALSE)),"nein","ja")</f>
        <v/>
      </c>
    </row>
    <row r="4249">
      <c r="A4249" t="inlineStr">
        <is>
          <t>ZRE02</t>
        </is>
      </c>
      <c r="B4249" t="inlineStr">
        <is>
          <t>Abgleich Anlage - Flurstück</t>
        </is>
      </c>
      <c r="C4249" t="inlineStr">
        <is>
          <t>RE-LUM</t>
        </is>
      </c>
      <c r="D4249" s="5" t="n">
        <v>1284</v>
      </c>
      <c r="E4249" t="inlineStr">
        <is>
          <t>DIALOG</t>
        </is>
      </c>
      <c r="F4249">
        <f>IF(ISERROR(VLOOKUP(Transaktionen[[#This Row],[Transaktionen]],BTT[Verwendete Transaktion (Pflichtauswahl)],1,FALSE)),"nein","ja")</f>
        <v/>
      </c>
    </row>
    <row r="4250">
      <c r="A4250" t="inlineStr">
        <is>
          <t>ZRE04</t>
        </is>
      </c>
      <c r="B4250" t="inlineStr">
        <is>
          <t>Flurstücke mit Adressen</t>
        </is>
      </c>
      <c r="C4250" t="inlineStr">
        <is>
          <t>RE-LUM</t>
        </is>
      </c>
      <c r="D4250" s="5" t="n">
        <v>22</v>
      </c>
      <c r="E4250" t="inlineStr">
        <is>
          <t>DIALOG</t>
        </is>
      </c>
      <c r="F4250">
        <f>IF(ISERROR(VLOOKUP(Transaktionen[[#This Row],[Transaktionen]],BTT[Verwendete Transaktion (Pflichtauswahl)],1,FALSE)),"nein","ja")</f>
        <v/>
      </c>
    </row>
    <row r="4251">
      <c r="A4251" t="inlineStr">
        <is>
          <t>ZRX01</t>
        </is>
      </c>
      <c r="B4251" t="inlineStr">
        <is>
          <t>IFIS Initialbefüllung</t>
        </is>
      </c>
      <c r="C4251" t="inlineStr">
        <is>
          <t>RE-FX</t>
        </is>
      </c>
      <c r="D4251" s="5" t="n">
        <v>6</v>
      </c>
      <c r="E4251" t="inlineStr"/>
      <c r="F4251">
        <f>IF(ISERROR(VLOOKUP(Transaktionen[[#This Row],[Transaktionen]],BTT[Verwendete Transaktion (Pflichtauswahl)],1,FALSE)),"nein","ja")</f>
        <v/>
      </c>
    </row>
    <row r="4252">
      <c r="A4252" t="inlineStr">
        <is>
          <t>ZRX02</t>
        </is>
      </c>
      <c r="B4252" t="inlineStr">
        <is>
          <t>Dummy Belegung von Arbeitsplätzen</t>
        </is>
      </c>
      <c r="C4252" t="inlineStr">
        <is>
          <t>RE-FX</t>
        </is>
      </c>
      <c r="D4252" s="5" t="n">
        <v>80645</v>
      </c>
      <c r="E4252" t="inlineStr">
        <is>
          <t>UPDATE</t>
        </is>
      </c>
      <c r="F4252">
        <f>IF(ISERROR(VLOOKUP(Transaktionen[[#This Row],[Transaktionen]],BTT[Verwendete Transaktion (Pflichtauswahl)],1,FALSE)),"nein","ja")</f>
        <v/>
      </c>
    </row>
    <row r="4253">
      <c r="A4253" t="inlineStr">
        <is>
          <t>ZRX03</t>
        </is>
      </c>
      <c r="B4253" t="inlineStr">
        <is>
          <t>Unbesetze Planstellen</t>
        </is>
      </c>
      <c r="C4253" t="inlineStr">
        <is>
          <t>RE-FX</t>
        </is>
      </c>
      <c r="D4253" s="5" t="n">
        <v>1074</v>
      </c>
      <c r="E4253" t="inlineStr">
        <is>
          <t>DIALOG</t>
        </is>
      </c>
      <c r="F4253">
        <f>IF(ISERROR(VLOOKUP(Transaktionen[[#This Row],[Transaktionen]],BTT[Verwendete Transaktion (Pflichtauswahl)],1,FALSE)),"nein","ja")</f>
        <v/>
      </c>
    </row>
    <row r="4254">
      <c r="A4254" t="inlineStr">
        <is>
          <t>ZS_ALR_87013340</t>
        </is>
      </c>
      <c r="B4254" t="inlineStr">
        <is>
          <t>PrCtr-Gruppe Plan/Ist-Vergleich</t>
        </is>
      </c>
      <c r="C4254" t="inlineStr">
        <is>
          <t>CO</t>
        </is>
      </c>
      <c r="D4254" s="5" t="inlineStr"/>
      <c r="E4254" t="inlineStr"/>
      <c r="F4254">
        <f>IF(ISERROR(VLOOKUP(Transaktionen[[#This Row],[Transaktionen]],BTT[Verwendete Transaktion (Pflichtauswahl)],1,FALSE)),"nein","ja")</f>
        <v/>
      </c>
      <c r="G4254" t="inlineStr">
        <is>
          <t>in neuester Auswertung von Steffen nicht mehr vorhanden</t>
        </is>
      </c>
    </row>
    <row r="4255">
      <c r="A4255" t="inlineStr">
        <is>
          <t>ZSD01</t>
        </is>
      </c>
      <c r="B4255" t="inlineStr">
        <is>
          <t>Zuordnung HADB zu SAP</t>
        </is>
      </c>
      <c r="C4255" t="inlineStr">
        <is>
          <t>SD</t>
        </is>
      </c>
      <c r="D4255" s="5" t="n">
        <v>3</v>
      </c>
      <c r="E4255" t="inlineStr">
        <is>
          <t>DIALOG</t>
        </is>
      </c>
      <c r="F4255">
        <f>IF(ISERROR(VLOOKUP(Transaktionen[[#This Row],[Transaktionen]],BTT[Verwendete Transaktion (Pflichtauswahl)],1,FALSE)),"nein","ja")</f>
        <v/>
      </c>
    </row>
    <row r="4256">
      <c r="A4256" t="inlineStr">
        <is>
          <t>ZSD06</t>
        </is>
      </c>
      <c r="B4256" t="inlineStr">
        <is>
          <t>Nachdruck (Storno-) Faktura</t>
        </is>
      </c>
      <c r="C4256" t="inlineStr">
        <is>
          <t>SD</t>
        </is>
      </c>
      <c r="D4256" s="5" t="n">
        <v>24</v>
      </c>
      <c r="E4256" t="inlineStr">
        <is>
          <t>DIALOG</t>
        </is>
      </c>
      <c r="F4256">
        <f>IF(ISERROR(VLOOKUP(Transaktionen[[#This Row],[Transaktionen]],BTT[Verwendete Transaktion (Pflichtauswahl)],1,FALSE)),"nein","ja")</f>
        <v/>
      </c>
    </row>
    <row r="4257">
      <c r="A4257" t="inlineStr">
        <is>
          <t>ZSD20</t>
        </is>
      </c>
      <c r="B4257" t="inlineStr">
        <is>
          <t>Statusreport zum team utilities/Haus</t>
        </is>
      </c>
      <c r="C4257" t="inlineStr">
        <is>
          <t>SD</t>
        </is>
      </c>
      <c r="D4257" s="5" t="n">
        <v>64092</v>
      </c>
      <c r="E4257" t="inlineStr">
        <is>
          <t>DIALOG</t>
        </is>
      </c>
      <c r="F4257">
        <f>IF(ISERROR(VLOOKUP(Transaktionen[[#This Row],[Transaktionen]],BTT[Verwendete Transaktion (Pflichtauswahl)],1,FALSE)),"nein","ja")</f>
        <v/>
      </c>
    </row>
    <row r="4258">
      <c r="A4258" t="inlineStr">
        <is>
          <t>ZSD21</t>
        </is>
      </c>
      <c r="B4258" t="inlineStr">
        <is>
          <t>Auswertung Faktura SD</t>
        </is>
      </c>
      <c r="C4258" t="inlineStr">
        <is>
          <t>SD</t>
        </is>
      </c>
      <c r="D4258" s="5" t="n">
        <v>10343</v>
      </c>
      <c r="E4258" t="inlineStr">
        <is>
          <t>DIALOG</t>
        </is>
      </c>
      <c r="F4258">
        <f>IF(ISERROR(VLOOKUP(Transaktionen[[#This Row],[Transaktionen]],BTT[Verwendete Transaktion (Pflichtauswahl)],1,FALSE)),"nein","ja")</f>
        <v/>
      </c>
    </row>
    <row r="4259">
      <c r="A4259" t="inlineStr">
        <is>
          <t>ZSD22</t>
        </is>
      </c>
      <c r="B4259" t="inlineStr">
        <is>
          <t>Dauer 075er Statuswechsel</t>
        </is>
      </c>
      <c r="C4259" t="inlineStr">
        <is>
          <t>SD</t>
        </is>
      </c>
      <c r="D4259" s="5" t="n">
        <v>592</v>
      </c>
      <c r="E4259" t="inlineStr">
        <is>
          <t>DIALOG</t>
        </is>
      </c>
      <c r="F4259">
        <f>IF(ISERROR(VLOOKUP(Transaktionen[[#This Row],[Transaktionen]],BTT[Verwendete Transaktion (Pflichtauswahl)],1,FALSE)),"nein","ja")</f>
        <v/>
      </c>
    </row>
    <row r="4260">
      <c r="A4260" t="inlineStr">
        <is>
          <t>ZSD23</t>
        </is>
      </c>
      <c r="B4260" t="inlineStr">
        <is>
          <t>Fakturasperre in Baukostenzuschuss</t>
        </is>
      </c>
      <c r="C4260" t="inlineStr">
        <is>
          <t>SD</t>
        </is>
      </c>
      <c r="D4260" s="5" t="n">
        <v>2</v>
      </c>
      <c r="E4260" t="inlineStr">
        <is>
          <t>DIALOG</t>
        </is>
      </c>
      <c r="F4260">
        <f>IF(ISERROR(VLOOKUP(Transaktionen[[#This Row],[Transaktionen]],BTT[Verwendete Transaktion (Pflichtauswahl)],1,FALSE)),"nein","ja")</f>
        <v/>
      </c>
    </row>
    <row r="4261">
      <c r="A4261" t="inlineStr">
        <is>
          <t>ZSD24</t>
        </is>
      </c>
      <c r="B4261" t="inlineStr">
        <is>
          <t>Belege zur GEMEINSAMEN ZULEITUNG</t>
        </is>
      </c>
      <c r="C4261" t="inlineStr">
        <is>
          <t>SD</t>
        </is>
      </c>
      <c r="D4261" s="5" t="n">
        <v>24</v>
      </c>
      <c r="E4261" t="inlineStr"/>
      <c r="F4261">
        <f>IF(ISERROR(VLOOKUP(Transaktionen[[#This Row],[Transaktionen]],BTT[Verwendete Transaktion (Pflichtauswahl)],1,FALSE)),"nein","ja")</f>
        <v/>
      </c>
    </row>
    <row r="4262">
      <c r="A4262" t="inlineStr">
        <is>
          <t>ZSD26</t>
        </is>
      </c>
      <c r="B4262" t="inlineStr">
        <is>
          <t>Differenz Faktura- Buchungsdatum</t>
        </is>
      </c>
      <c r="C4262" t="inlineStr">
        <is>
          <t>SD</t>
        </is>
      </c>
      <c r="D4262" s="5" t="n">
        <v>1054</v>
      </c>
      <c r="E4262" t="inlineStr">
        <is>
          <t>DIALOG</t>
        </is>
      </c>
      <c r="F4262">
        <f>IF(ISERROR(VLOOKUP(Transaktionen[[#This Row],[Transaktionen]],BTT[Verwendete Transaktion (Pflichtauswahl)],1,FALSE)),"nein","ja")</f>
        <v/>
      </c>
    </row>
    <row r="4263">
      <c r="A4263" t="inlineStr">
        <is>
          <t>ZSD27</t>
        </is>
      </c>
      <c r="B4263" t="inlineStr">
        <is>
          <t>Belege zu UStG § 13 b Bauleistende</t>
        </is>
      </c>
      <c r="C4263" t="inlineStr">
        <is>
          <t>SD</t>
        </is>
      </c>
      <c r="D4263" s="5" t="inlineStr"/>
      <c r="E4263" t="inlineStr"/>
      <c r="F4263">
        <f>IF(ISERROR(VLOOKUP(Transaktionen[[#This Row],[Transaktionen]],BTT[Verwendete Transaktion (Pflichtauswahl)],1,FALSE)),"nein","ja")</f>
        <v/>
      </c>
      <c r="G4263" t="inlineStr">
        <is>
          <t>in neuester Auswertung von Steffen nicht mehr vorhanden</t>
        </is>
      </c>
    </row>
    <row r="4264">
      <c r="A4264" t="inlineStr">
        <is>
          <t>ZSD28</t>
        </is>
      </c>
      <c r="B4264" t="inlineStr">
        <is>
          <t>Kundenaufträge: Setzen CO-Status</t>
        </is>
      </c>
      <c r="C4264" t="inlineStr">
        <is>
          <t>SD</t>
        </is>
      </c>
      <c r="D4264" s="5" t="n">
        <v>1482</v>
      </c>
      <c r="E4264" t="inlineStr"/>
      <c r="F4264">
        <f>IF(ISERROR(VLOOKUP(Transaktionen[[#This Row],[Transaktionen]],BTT[Verwendete Transaktion (Pflichtauswahl)],1,FALSE)),"nein","ja")</f>
        <v/>
      </c>
    </row>
    <row r="4265">
      <c r="A4265" t="inlineStr">
        <is>
          <t>ZSD29</t>
        </is>
      </c>
      <c r="B4265" t="inlineStr">
        <is>
          <t>Dauer Statuswechsel</t>
        </is>
      </c>
      <c r="C4265" t="inlineStr">
        <is>
          <t>SD</t>
        </is>
      </c>
      <c r="D4265" s="5" t="n">
        <v>6</v>
      </c>
      <c r="E4265" t="inlineStr"/>
      <c r="F4265">
        <f>IF(ISERROR(VLOOKUP(Transaktionen[[#This Row],[Transaktionen]],BTT[Verwendete Transaktion (Pflichtauswahl)],1,FALSE)),"nein","ja")</f>
        <v/>
      </c>
    </row>
    <row r="4266">
      <c r="A4266" t="inlineStr">
        <is>
          <t>ZT_BWB_MELD</t>
        </is>
      </c>
      <c r="B4266" t="inlineStr">
        <is>
          <t>Test-Transaktionsmanager(Formular)</t>
        </is>
      </c>
      <c r="C4266" t="inlineStr">
        <is>
          <t>PM</t>
        </is>
      </c>
      <c r="D4266" s="5" t="n">
        <v>4</v>
      </c>
      <c r="E4266" t="inlineStr">
        <is>
          <t>DIALOG</t>
        </is>
      </c>
      <c r="F4266">
        <f>IF(ISERROR(VLOOKUP(Transaktionen[[#This Row],[Transaktionen]],BTT[Verwendete Transaktion (Pflichtauswahl)],1,FALSE)),"nein","ja")</f>
        <v/>
      </c>
    </row>
    <row r="4267">
      <c r="A4267" t="inlineStr">
        <is>
          <t>ZTG01</t>
        </is>
      </c>
      <c r="B4267" t="inlineStr">
        <is>
          <t>Monitor Transaktionsmanager</t>
        </is>
      </c>
      <c r="C4267" t="inlineStr">
        <is>
          <t>PM</t>
        </is>
      </c>
      <c r="D4267" s="5" t="n">
        <v>19626</v>
      </c>
      <c r="E4267" t="inlineStr">
        <is>
          <t>DIALOG</t>
        </is>
      </c>
      <c r="F4267">
        <f>IF(ISERROR(VLOOKUP(Transaktionen[[#This Row],[Transaktionen]],BTT[Verwendete Transaktion (Pflichtauswahl)],1,FALSE)),"nein","ja")</f>
        <v/>
      </c>
    </row>
    <row r="4268">
      <c r="A4268" t="inlineStr">
        <is>
          <t>ZTM01</t>
        </is>
      </c>
      <c r="B4268" t="inlineStr">
        <is>
          <t>Materialreservierung  (TRM)</t>
        </is>
      </c>
      <c r="C4268" t="inlineStr">
        <is>
          <t>PM</t>
        </is>
      </c>
      <c r="D4268" s="5" t="n">
        <v>3213</v>
      </c>
      <c r="E4268" t="inlineStr">
        <is>
          <t>UPDATE</t>
        </is>
      </c>
      <c r="F4268">
        <f>IF(ISERROR(VLOOKUP(Transaktionen[[#This Row],[Transaktionen]],BTT[Verwendete Transaktion (Pflichtauswahl)],1,FALSE)),"nein","ja")</f>
        <v/>
      </c>
    </row>
    <row r="4269">
      <c r="A4269" t="inlineStr">
        <is>
          <t>ZTM02</t>
        </is>
      </c>
      <c r="B4269" t="inlineStr">
        <is>
          <t>Materialreservierung  (TRM) starten</t>
        </is>
      </c>
      <c r="C4269" t="inlineStr">
        <is>
          <t>PM</t>
        </is>
      </c>
      <c r="D4269" s="5" t="inlineStr"/>
      <c r="E4269" t="inlineStr"/>
      <c r="F4269">
        <f>IF(ISERROR(VLOOKUP(Transaktionen[[#This Row],[Transaktionen]],BTT[Verwendete Transaktion (Pflichtauswahl)],1,FALSE)),"nein","ja")</f>
        <v/>
      </c>
    </row>
    <row r="4270">
      <c r="A4270" t="inlineStr">
        <is>
          <t>ZTM03</t>
        </is>
      </c>
      <c r="B4270" t="inlineStr">
        <is>
          <t>Monitor Transaktionsmanager</t>
        </is>
      </c>
      <c r="C4270" t="inlineStr">
        <is>
          <t>PM</t>
        </is>
      </c>
      <c r="D4270" s="5" t="n">
        <v>245</v>
      </c>
      <c r="E4270" t="inlineStr">
        <is>
          <t>DIALOG</t>
        </is>
      </c>
      <c r="F4270">
        <f>IF(ISERROR(VLOOKUP(Transaktionen[[#This Row],[Transaktionen]],BTT[Verwendete Transaktion (Pflichtauswahl)],1,FALSE)),"nein","ja")</f>
        <v/>
      </c>
    </row>
    <row r="4271">
      <c r="A4271" t="inlineStr">
        <is>
          <t>ZTP22</t>
        </is>
      </c>
      <c r="B4271" t="inlineStr">
        <is>
          <t>Meldungsmanager Warte</t>
        </is>
      </c>
      <c r="C4271" t="inlineStr">
        <is>
          <t>PM</t>
        </is>
      </c>
      <c r="D4271" s="5" t="n">
        <v>1450313</v>
      </c>
      <c r="E4271" t="inlineStr">
        <is>
          <t>DIALOG</t>
        </is>
      </c>
      <c r="F4271">
        <f>IF(ISERROR(VLOOKUP(Transaktionen[[#This Row],[Transaktionen]],BTT[Verwendete Transaktion (Pflichtauswahl)],1,FALSE)),"nein","ja")</f>
        <v/>
      </c>
    </row>
    <row r="4272">
      <c r="A4272" t="inlineStr">
        <is>
          <t>ZUCESUSER</t>
        </is>
      </c>
      <c r="B4272" t="inlineStr">
        <is>
          <t>Infosystem Internetbenutzer</t>
        </is>
      </c>
      <c r="C4272" t="inlineStr">
        <is>
          <t>IS-U</t>
        </is>
      </c>
      <c r="D4272" s="5" t="inlineStr"/>
      <c r="E4272" t="inlineStr"/>
      <c r="F4272">
        <f>IF(ISERROR(VLOOKUP(Transaktionen[[#This Row],[Transaktionen]],BTT[Verwendete Transaktion (Pflichtauswahl)],1,FALSE)),"nein","ja")</f>
        <v/>
      </c>
      <c r="G4272" t="inlineStr">
        <is>
          <t>in neuester Auswertung von Steffen nicht mehr vorhanden</t>
        </is>
      </c>
    </row>
    <row r="4273">
      <c r="A4273" t="inlineStr">
        <is>
          <t>ZXF4</t>
        </is>
      </c>
      <c r="B4273" t="inlineStr">
        <is>
          <t>Matchcode für GuiXT Eingabefelder</t>
        </is>
      </c>
      <c r="C4273" t="inlineStr">
        <is>
          <t>PM</t>
        </is>
      </c>
      <c r="D4273" s="5" t="n">
        <v>445741</v>
      </c>
      <c r="E4273" t="inlineStr">
        <is>
          <t>DIALOG</t>
        </is>
      </c>
      <c r="F4273">
        <f>IF(ISERROR(VLOOKUP(Transaktionen[[#This Row],[Transaktionen]],BTT[Verwendete Transaktion (Pflichtauswahl)],1,FALSE)),"nein","ja")</f>
        <v/>
      </c>
      <c r="G4273" t="inlineStr">
        <is>
          <t>wird nicht direkt aufgerufen, sondern über GuiXT</t>
        </is>
      </c>
    </row>
    <row r="4274">
      <c r="A4274" t="inlineStr">
        <is>
          <t>ZIS88</t>
        </is>
      </c>
      <c r="B4274" t="inlineStr">
        <is>
          <t>IS-U: Massenauszug</t>
        </is>
      </c>
      <c r="C4274" t="inlineStr">
        <is>
          <t>IS-U</t>
        </is>
      </c>
      <c r="D4274" s="5" t="n"/>
      <c r="F4274">
        <f>IF(ISERROR(VLOOKUP(Transaktionen[[#This Row],[Transaktionen]],BTT[Verwendete Transaktion (Pflichtauswahl)],1,FALSE)),"nein","ja")</f>
        <v/>
      </c>
    </row>
    <row r="4275">
      <c r="D4275" s="5" t="n"/>
    </row>
    <row r="4276">
      <c r="D4276" s="5" t="n"/>
    </row>
    <row r="4277">
      <c r="D4277" s="5" t="n"/>
    </row>
    <row r="4278">
      <c r="D4278" s="5" t="n"/>
    </row>
  </sheetData>
  <dataValidations count="1">
    <dataValidation sqref="C2" showDropDown="0" showInputMessage="1" showErrorMessage="1" allowBlank="0" type="list">
      <formula1>Modul</formula1>
    </dataValidation>
  </dataValidations>
  <pageMargins left="0.7" right="0.7" top="0.787401575" bottom="0.787401575" header="0.3" footer="0.3"/>
  <pageSetup orientation="portrait" paperSize="9"/>
  <tableParts count="1">
    <tablePart r:id="rId1"/>
  </tableParts>
</worksheet>
</file>

<file path=xl/worksheets/sheet5.xml><?xml version="1.0" encoding="utf-8"?>
<worksheet xmlns:r="http://schemas.openxmlformats.org/officeDocument/2006/relationships" xmlns="http://schemas.openxmlformats.org/spreadsheetml/2006/main">
  <sheetPr codeName="Tabelle5">
    <outlinePr summaryBelow="1" summaryRight="1"/>
    <pageSetUpPr/>
  </sheetPr>
  <dimension ref="A1:C201"/>
  <sheetViews>
    <sheetView workbookViewId="0">
      <selection activeCell="A5" sqref="A5"/>
    </sheetView>
  </sheetViews>
  <sheetFormatPr baseColWidth="10" defaultColWidth="11.42578125" defaultRowHeight="15"/>
  <cols>
    <col width="56.140625" bestFit="1" customWidth="1" min="1" max="1"/>
    <col width="33.28515625" bestFit="1" customWidth="1" min="2" max="2"/>
    <col width="17.5703125" bestFit="1" customWidth="1" min="3" max="3"/>
  </cols>
  <sheetData>
    <row r="1">
      <c r="A1" t="inlineStr">
        <is>
          <t>Formularbezeichnung</t>
        </is>
      </c>
      <c r="B1" t="inlineStr">
        <is>
          <t>Formularname (technisch)</t>
        </is>
      </c>
      <c r="C1" t="inlineStr">
        <is>
          <t>verwendet in BTT</t>
        </is>
      </c>
    </row>
    <row r="2">
      <c r="A2" t="inlineStr">
        <is>
          <t>Ausdruck von Dokumentation</t>
        </is>
      </c>
      <c r="B2" t="inlineStr">
        <is>
          <t>/HOAG/AB_A4QUER</t>
        </is>
      </c>
      <c r="C2">
        <f>IF(ISERROR(VLOOKUP(Formulare[[#This Row],[Formularbezeichnung]],BTT[Verwendetes Formular
(Auswahl falls relevant)],1,FALSE)),"nein","ja")</f>
        <v/>
      </c>
    </row>
    <row r="3">
      <c r="A3" t="inlineStr">
        <is>
          <t>Ausdruck von Dokumentation</t>
        </is>
      </c>
      <c r="B3" t="inlineStr">
        <is>
          <t>/HOAG/AB_BLATT</t>
        </is>
      </c>
      <c r="C3">
        <f>IF(ISERROR(VLOOKUP(Formulare[[#This Row],[Formularbezeichnung]],BTT[Verwendetes Formular
(Auswahl falls relevant)],1,FALSE)),"nein","ja")</f>
        <v/>
      </c>
    </row>
    <row r="4">
      <c r="A4" t="inlineStr">
        <is>
          <t>Moneta: Bestätigung Darlehen</t>
        </is>
      </c>
      <c r="B4" t="inlineStr">
        <is>
          <t>/HOAG/M_CBEST_DA</t>
        </is>
      </c>
      <c r="C4">
        <f>IF(ISERROR(VLOOKUP(Formulare[[#This Row],[Formularbezeichnung]],BTT[Verwendetes Formular
(Auswahl falls relevant)],1,FALSE)),"nein","ja")</f>
        <v/>
      </c>
    </row>
    <row r="5">
      <c r="A5" t="inlineStr">
        <is>
          <t>Moneta: Bestätigung Geldhandel</t>
        </is>
      </c>
      <c r="B5" t="inlineStr">
        <is>
          <t>/HOAG/M_CBEST_GH</t>
        </is>
      </c>
      <c r="C5">
        <f>IF(ISERROR(VLOOKUP(Formulare[[#This Row],[Formularbezeichnung]],BTT[Verwendetes Formular
(Auswahl falls relevant)],1,FALSE)),"nein","ja")</f>
        <v/>
      </c>
    </row>
    <row r="6">
      <c r="A6" t="inlineStr">
        <is>
          <t>Händlerzettel Finanzgeschäfte</t>
        </is>
      </c>
      <c r="B6" t="inlineStr">
        <is>
          <t>/HOAG/M_CHDLZ_FI</t>
        </is>
      </c>
      <c r="C6">
        <f>IF(ISERROR(VLOOKUP(Formulare[[#This Row],[Formularbezeichnung]],BTT[Verwendetes Formular
(Auswahl falls relevant)],1,FALSE)),"nein","ja")</f>
        <v/>
      </c>
    </row>
    <row r="7">
      <c r="A7" t="inlineStr">
        <is>
          <t>Moneta: Bestätigung Geldhandel</t>
        </is>
      </c>
      <c r="B7" t="inlineStr">
        <is>
          <t>/HOAG/M_CHDLZ_GH</t>
        </is>
      </c>
      <c r="C7">
        <f>IF(ISERROR(VLOOKUP(Formulare[[#This Row],[Formularbezeichnung]],BTT[Verwendetes Formular
(Auswahl falls relevant)],1,FALSE)),"nein","ja")</f>
        <v/>
      </c>
    </row>
    <row r="8">
      <c r="A8" t="inlineStr">
        <is>
          <t>Clearingüberträge-Faxliste</t>
        </is>
      </c>
      <c r="B8" t="inlineStr">
        <is>
          <t>/HOAG/M_CLEARING</t>
        </is>
      </c>
      <c r="C8">
        <f>IF(ISERROR(VLOOKUP(Formulare[[#This Row],[Formularbezeichnung]],BTT[Verwendetes Formular
(Auswahl falls relevant)],1,FALSE)),"nein","ja")</f>
        <v/>
      </c>
    </row>
    <row r="9">
      <c r="A9" t="inlineStr">
        <is>
          <t>Abrechnung Avale</t>
        </is>
      </c>
      <c r="B9" t="inlineStr">
        <is>
          <t>/HOAG/M_FABR_AVA</t>
        </is>
      </c>
      <c r="C9">
        <f>IF(ISERROR(VLOOKUP(Formulare[[#This Row],[Formularbezeichnung]],BTT[Verwendetes Formular
(Auswahl falls relevant)],1,FALSE)),"nein","ja")</f>
        <v/>
      </c>
    </row>
    <row r="10">
      <c r="A10" t="inlineStr">
        <is>
          <t>Abrechnung Darlehen</t>
        </is>
      </c>
      <c r="B10" t="inlineStr">
        <is>
          <t>/HOAG/M_FABR_DAR</t>
        </is>
      </c>
      <c r="C10">
        <f>IF(ISERROR(VLOOKUP(Formulare[[#This Row],[Formularbezeichnung]],BTT[Verwendetes Formular
(Auswahl falls relevant)],1,FALSE)),"nein","ja")</f>
        <v/>
      </c>
    </row>
    <row r="11">
      <c r="A11" t="inlineStr">
        <is>
          <t>Abrechnung Geldhandel</t>
        </is>
      </c>
      <c r="B11" t="inlineStr">
        <is>
          <t>/HOAG/M_FABR_GEH</t>
        </is>
      </c>
      <c r="C11">
        <f>IF(ISERROR(VLOOKUP(Formulare[[#This Row],[Formularbezeichnung]],BTT[Verwendetes Formular
(Auswahl falls relevant)],1,FALSE)),"nein","ja")</f>
        <v/>
      </c>
    </row>
    <row r="12">
      <c r="A12" t="inlineStr">
        <is>
          <t>Kontoauszug-V2</t>
        </is>
      </c>
      <c r="B12" t="inlineStr">
        <is>
          <t>/HOAG/O_KTOAUS_B</t>
        </is>
      </c>
      <c r="C12">
        <f>IF(ISERROR(VLOOKUP(Formulare[[#This Row],[Formularbezeichnung]],BTT[Verwendetes Formular
(Auswahl falls relevant)],1,FALSE)),"nein","ja")</f>
        <v/>
      </c>
    </row>
    <row r="13">
      <c r="A13" t="inlineStr">
        <is>
          <t>Kontoauszug</t>
        </is>
      </c>
      <c r="B13" t="inlineStr">
        <is>
          <t>/HOAG/O_KTOAUSCP</t>
        </is>
      </c>
      <c r="C13">
        <f>IF(ISERROR(VLOOKUP(Formulare[[#This Row],[Formularbezeichnung]],BTT[Verwendetes Formular
(Auswahl falls relevant)],1,FALSE)),"nein","ja")</f>
        <v/>
      </c>
    </row>
    <row r="14">
      <c r="A14" t="inlineStr">
        <is>
          <t>Kontoauszug mit Stammdaten</t>
        </is>
      </c>
      <c r="B14" t="inlineStr">
        <is>
          <t>/HOAG/O_KTOAUSZD</t>
        </is>
      </c>
      <c r="C14">
        <f>IF(ISERROR(VLOOKUP(Formulare[[#This Row],[Formularbezeichnung]],BTT[Verwendetes Formular
(Auswahl falls relevant)],1,FALSE)),"nein","ja")</f>
        <v/>
      </c>
    </row>
    <row r="15">
      <c r="A15" t="inlineStr">
        <is>
          <t>Kontoauszug</t>
        </is>
      </c>
      <c r="B15" t="inlineStr">
        <is>
          <t>/HOAG/O_KTOAUSZG</t>
        </is>
      </c>
      <c r="C15">
        <f>IF(ISERROR(VLOOKUP(Formulare[[#This Row],[Formularbezeichnung]],BTT[Verwendetes Formular
(Auswahl falls relevant)],1,FALSE)),"nein","ja")</f>
        <v/>
      </c>
    </row>
    <row r="16">
      <c r="A16" t="inlineStr">
        <is>
          <t>Avis</t>
        </is>
      </c>
      <c r="B16" t="inlineStr">
        <is>
          <t>/HOAG/O_KTOAVIS</t>
        </is>
      </c>
      <c r="C16">
        <f>IF(ISERROR(VLOOKUP(Formulare[[#This Row],[Formularbezeichnung]],BTT[Verwendetes Formular
(Auswahl falls relevant)],1,FALSE)),"nein","ja")</f>
        <v/>
      </c>
    </row>
    <row r="17">
      <c r="A17" t="inlineStr">
        <is>
          <t>PM: Bankletter Multisatz</t>
        </is>
      </c>
      <c r="B17" t="inlineStr">
        <is>
          <t>/HOAG/P_BLETTERM</t>
        </is>
      </c>
      <c r="C17">
        <f>IF(ISERROR(VLOOKUP(Formulare[[#This Row],[Formularbezeichnung]],BTT[Verwendetes Formular
(Auswahl falls relevant)],1,FALSE)),"nein","ja")</f>
        <v/>
      </c>
    </row>
    <row r="18">
      <c r="A18" t="inlineStr">
        <is>
          <t>PM: Bankletter Einzelsatz</t>
        </is>
      </c>
      <c r="B18" t="inlineStr">
        <is>
          <t>/HOAG/P_BLETTERS</t>
        </is>
      </c>
      <c r="C18">
        <f>IF(ISERROR(VLOOKUP(Formulare[[#This Row],[Formularbezeichnung]],BTT[Verwendetes Formular
(Auswahl falls relevant)],1,FALSE)),"nein","ja")</f>
        <v/>
      </c>
    </row>
    <row r="19">
      <c r="A19" t="inlineStr">
        <is>
          <t>Scheck - Druckformular 1</t>
        </is>
      </c>
      <c r="B19" t="inlineStr">
        <is>
          <t>/HOAG/P_CHQPRINT</t>
        </is>
      </c>
      <c r="C19">
        <f>IF(ISERROR(VLOOKUP(Formulare[[#This Row],[Formularbezeichnung]],BTT[Verwendetes Formular
(Auswahl falls relevant)],1,FALSE)),"nein","ja")</f>
        <v/>
      </c>
    </row>
    <row r="20">
      <c r="A20" t="inlineStr">
        <is>
          <t>Dateijournal EZ Detailansicht</t>
        </is>
      </c>
      <c r="B20" t="inlineStr">
        <is>
          <t>/HOAG/P_DATJ_DET</t>
        </is>
      </c>
      <c r="C20">
        <f>IF(ISERROR(VLOOKUP(Formulare[[#This Row],[Formularbezeichnung]],BTT[Verwendetes Formular
(Auswahl falls relevant)],1,FALSE)),"nein","ja")</f>
        <v/>
      </c>
    </row>
    <row r="21">
      <c r="A21" t="inlineStr">
        <is>
          <t>Optische Archivierung</t>
        </is>
      </c>
      <c r="B21" t="inlineStr">
        <is>
          <t>/HOAG/P_OPT_ARC</t>
        </is>
      </c>
      <c r="C21">
        <f>IF(ISERROR(VLOOKUP(Formulare[[#This Row],[Formularbezeichnung]],BTT[Verwendetes Formular
(Auswahl falls relevant)],1,FALSE)),"nein","ja")</f>
        <v/>
      </c>
    </row>
    <row r="22">
      <c r="A22" t="inlineStr">
        <is>
          <t>SAPscript Default-Formular</t>
        </is>
      </c>
      <c r="B22" t="inlineStr">
        <is>
          <t>/HOAG/P_PDF</t>
        </is>
      </c>
      <c r="C22">
        <f>IF(ISERROR(VLOOKUP(Formulare[[#This Row],[Formularbezeichnung]],BTT[Verwendetes Formular
(Auswahl falls relevant)],1,FALSE)),"nein","ja")</f>
        <v/>
      </c>
    </row>
    <row r="23">
      <c r="A23" t="inlineStr">
        <is>
          <t>ZVK Detailansicht</t>
        </is>
      </c>
      <c r="B23" t="inlineStr">
        <is>
          <t>/HOAG/P_ZVK_DET</t>
        </is>
      </c>
      <c r="C23">
        <f>IF(ISERROR(VLOOKUP(Formulare[[#This Row],[Formularbezeichnung]],BTT[Verwendetes Formular
(Auswahl falls relevant)],1,FALSE)),"nein","ja")</f>
        <v/>
      </c>
    </row>
    <row r="24">
      <c r="A24" t="inlineStr">
        <is>
          <t>ZVK Extern Detailansicht</t>
        </is>
      </c>
      <c r="B24" t="inlineStr">
        <is>
          <t>/HOAG/P_ZVKE_DET</t>
        </is>
      </c>
      <c r="C24">
        <f>IF(ISERROR(VLOOKUP(Formulare[[#This Row],[Formularbezeichnung]],BTT[Verwendetes Formular
(Auswahl falls relevant)],1,FALSE)),"nein","ja")</f>
        <v/>
      </c>
    </row>
    <row r="25">
      <c r="A25" t="inlineStr">
        <is>
          <t>Anlagenhistorie</t>
        </is>
      </c>
      <c r="B25" t="inlineStr">
        <is>
          <t>FIAA_F001</t>
        </is>
      </c>
      <c r="C25">
        <f>IF(ISERROR(VLOOKUP(Formulare[[#This Row],[Formularbezeichnung]],BTT[Verwendetes Formular
(Auswahl falls relevant)],1,FALSE)),"nein","ja")</f>
        <v/>
      </c>
    </row>
    <row r="26">
      <c r="A26" t="inlineStr">
        <is>
          <t>Quellensteuermeldung (DE)</t>
        </is>
      </c>
      <c r="B26" t="inlineStr">
        <is>
          <t>RFKQST00_D</t>
        </is>
      </c>
      <c r="C26">
        <f>IF(ISERROR(VLOOKUP(Formulare[[#This Row],[Formularbezeichnung]],BTT[Verwendetes Formular
(Auswahl falls relevant)],1,FALSE)),"nein","ja")</f>
        <v/>
      </c>
    </row>
    <row r="27">
      <c r="A27" t="inlineStr">
        <is>
          <t>BWB Anlagenkarte</t>
        </is>
      </c>
      <c r="B27" t="inlineStr">
        <is>
          <t>Z_AA_01_ANLKARTE</t>
        </is>
      </c>
      <c r="C27">
        <f>IF(ISERROR(VLOOKUP(Formulare[[#This Row],[Formularbezeichnung]],BTT[Verwendetes Formular
(Auswahl falls relevant)],1,FALSE)),"nein","ja")</f>
        <v/>
      </c>
    </row>
    <row r="28">
      <c r="A28" t="inlineStr">
        <is>
          <t>Bestellungen</t>
        </is>
      </c>
      <c r="B28" t="inlineStr">
        <is>
          <t>Z_BWBMEDRUCK</t>
        </is>
      </c>
      <c r="C28">
        <f>IF(ISERROR(VLOOKUP(Formulare[[#This Row],[Formularbezeichnung]],BTT[Verwendetes Formular
(Auswahl falls relevant)],1,FALSE)),"nein","ja")</f>
        <v/>
      </c>
    </row>
    <row r="29">
      <c r="A29" t="inlineStr">
        <is>
          <t>SEPA-Begleitzettel</t>
        </is>
      </c>
      <c r="B29" t="inlineStr">
        <is>
          <t>Z_F110_DTA_SEPA</t>
        </is>
      </c>
      <c r="C29">
        <f>IF(ISERROR(VLOOKUP(Formulare[[#This Row],[Formularbezeichnung]],BTT[Verwendetes Formular
(Auswahl falls relevant)],1,FALSE)),"nein","ja")</f>
        <v/>
      </c>
    </row>
    <row r="30">
      <c r="A30" t="inlineStr">
        <is>
          <t>Eingangbestätigung</t>
        </is>
      </c>
      <c r="B30" t="inlineStr">
        <is>
          <t>Z_MC_EINGANG</t>
        </is>
      </c>
      <c r="C30">
        <f>IF(ISERROR(VLOOKUP(Formulare[[#This Row],[Formularbezeichnung]],BTT[Verwendetes Formular
(Auswahl falls relevant)],1,FALSE)),"nein","ja")</f>
        <v/>
      </c>
    </row>
    <row r="31">
      <c r="A31" t="inlineStr">
        <is>
          <t>MAM Formular Abgang</t>
        </is>
      </c>
      <c r="B31" t="inlineStr">
        <is>
          <t>ZAA_00_ABG1_BWB</t>
        </is>
      </c>
      <c r="C31">
        <f>IF(ISERROR(VLOOKUP(Formulare[[#This Row],[Formularbezeichnung]],BTT[Verwendetes Formular
(Auswahl falls relevant)],1,FALSE)),"nein","ja")</f>
        <v/>
      </c>
    </row>
    <row r="32">
      <c r="A32" t="inlineStr">
        <is>
          <t>Inventurprotokoll MAM WF</t>
        </is>
      </c>
      <c r="B32" t="inlineStr">
        <is>
          <t>ZAA_00_INVP_BWB</t>
        </is>
      </c>
      <c r="C32">
        <f>IF(ISERROR(VLOOKUP(Formulare[[#This Row],[Formularbezeichnung]],BTT[Verwendetes Formular
(Auswahl falls relevant)],1,FALSE)),"nein","ja")</f>
        <v/>
      </c>
    </row>
    <row r="33">
      <c r="A33" t="inlineStr">
        <is>
          <t>MAM Formular Umsetzung</t>
        </is>
      </c>
      <c r="B33" t="inlineStr">
        <is>
          <t>ZAA_00_UMS1_BWB</t>
        </is>
      </c>
      <c r="C33">
        <f>IF(ISERROR(VLOOKUP(Formulare[[#This Row],[Formularbezeichnung]],BTT[Verwendetes Formular
(Auswahl falls relevant)],1,FALSE)),"nein","ja")</f>
        <v/>
      </c>
    </row>
    <row r="34">
      <c r="A34" t="inlineStr">
        <is>
          <t>Überweisung DE mit Gutschrift</t>
        </is>
      </c>
      <c r="B34" t="inlineStr">
        <is>
          <t>ZAE_FAPMDE_BANK</t>
        </is>
      </c>
      <c r="C34">
        <f>IF(ISERROR(VLOOKUP(Formulare[[#This Row],[Formularbezeichnung]],BTT[Verwendetes Formular
(Auswahl falls relevant)],1,FALSE)),"nein","ja")</f>
        <v/>
      </c>
    </row>
    <row r="35">
      <c r="A35" t="inlineStr">
        <is>
          <t>Allg. Arbeitserlaubnisschein</t>
        </is>
      </c>
      <c r="B35" t="inlineStr">
        <is>
          <t>ZBWB_ALLG_ASCHEI</t>
        </is>
      </c>
      <c r="C35">
        <f>IF(ISERROR(VLOOKUP(Formulare[[#This Row],[Formularbezeichnung]],BTT[Verwendetes Formular
(Auswahl falls relevant)],1,FALSE)),"nein","ja")</f>
        <v/>
      </c>
    </row>
    <row r="36">
      <c r="A36" t="inlineStr">
        <is>
          <t>Gastechn. Sicher. Begehungen</t>
        </is>
      </c>
      <c r="B36" t="inlineStr">
        <is>
          <t>ZBWB_ARBSCHEIN1</t>
        </is>
      </c>
      <c r="C36">
        <f>IF(ISERROR(VLOOKUP(Formulare[[#This Row],[Formularbezeichnung]],BTT[Verwendetes Formular
(Auswahl falls relevant)],1,FALSE)),"nein","ja")</f>
        <v/>
      </c>
    </row>
    <row r="37">
      <c r="A37" t="inlineStr">
        <is>
          <t>PM Arbeitserlaubnisschein II</t>
        </is>
      </c>
      <c r="B37" t="inlineStr">
        <is>
          <t>ZBWB_ARBSCHEINII</t>
        </is>
      </c>
      <c r="C37">
        <f>IF(ISERROR(VLOOKUP(Formulare[[#This Row],[Formularbezeichnung]],BTT[Verwendetes Formular
(Auswahl falls relevant)],1,FALSE)),"nein","ja")</f>
        <v/>
      </c>
    </row>
    <row r="38">
      <c r="A38" t="inlineStr">
        <is>
          <t>Allg. Arbeitserlaubnisschein</t>
        </is>
      </c>
      <c r="B38" t="inlineStr">
        <is>
          <t>ZBWB_ARMABEGLEIT</t>
        </is>
      </c>
      <c r="C38">
        <f>IF(ISERROR(VLOOKUP(Formulare[[#This Row],[Formularbezeichnung]],BTT[Verwendetes Formular
(Auswahl falls relevant)],1,FALSE)),"nein","ja")</f>
        <v/>
      </c>
    </row>
    <row r="39">
      <c r="A39" t="inlineStr">
        <is>
          <t>PM-Formular Anlage Brunnenserv</t>
        </is>
      </c>
      <c r="B39" t="inlineStr">
        <is>
          <t>ZBWB_BRUNNENSERV</t>
        </is>
      </c>
      <c r="C39">
        <f>IF(ISERROR(VLOOKUP(Formulare[[#This Row],[Formularbezeichnung]],BTT[Verwendetes Formular
(Auswahl falls relevant)],1,FALSE)),"nein","ja")</f>
        <v/>
      </c>
    </row>
    <row r="40">
      <c r="A40" t="inlineStr">
        <is>
          <t>Allg. Arbeitserlaubnisschein</t>
        </is>
      </c>
      <c r="B40" t="inlineStr">
        <is>
          <t>ZBWB_EMOTBEGLEIT</t>
        </is>
      </c>
      <c r="C40">
        <f>IF(ISERROR(VLOOKUP(Formulare[[#This Row],[Formularbezeichnung]],BTT[Verwendetes Formular
(Auswahl falls relevant)],1,FALSE)),"nein","ja")</f>
        <v/>
      </c>
    </row>
    <row r="41">
      <c r="A41" t="inlineStr">
        <is>
          <t>Erlaubnisschein Behälte/enge R</t>
        </is>
      </c>
      <c r="B41" t="inlineStr">
        <is>
          <t>ZBWB_ERLAUBNIS2</t>
        </is>
      </c>
      <c r="C41">
        <f>IF(ISERROR(VLOOKUP(Formulare[[#This Row],[Formularbezeichnung]],BTT[Verwendetes Formular
(Auswahl falls relevant)],1,FALSE)),"nein","ja")</f>
        <v/>
      </c>
    </row>
    <row r="42">
      <c r="A42" t="inlineStr">
        <is>
          <t>Erlaubnisschein therm. Arbeit.</t>
        </is>
      </c>
      <c r="B42" t="inlineStr">
        <is>
          <t>ZBWB_ERLSCHEIN1</t>
        </is>
      </c>
      <c r="C42">
        <f>IF(ISERROR(VLOOKUP(Formulare[[#This Row],[Formularbezeichnung]],BTT[Verwendetes Formular
(Auswahl falls relevant)],1,FALSE)),"nein","ja")</f>
        <v/>
      </c>
    </row>
    <row r="43">
      <c r="A43" t="inlineStr">
        <is>
          <t>Avis (Deutschland)</t>
        </is>
      </c>
      <c r="B43" t="inlineStr">
        <is>
          <t>ZBWB_F110_D_AVIS</t>
        </is>
      </c>
      <c r="C43">
        <f>IF(ISERROR(VLOOKUP(Formulare[[#This Row],[Formularbezeichnung]],BTT[Verwendetes Formular
(Auswahl falls relevant)],1,FALSE)),"nein","ja")</f>
        <v/>
      </c>
    </row>
    <row r="44">
      <c r="A44" t="inlineStr">
        <is>
          <t>DTA-Begleitzettel (Deutschlnd)</t>
        </is>
      </c>
      <c r="B44" t="inlineStr">
        <is>
          <t>ZBWB_F110_D_DTA</t>
        </is>
      </c>
      <c r="C44">
        <f>IF(ISERROR(VLOOKUP(Formulare[[#This Row],[Formularbezeichnung]],BTT[Verwendetes Formular
(Auswahl falls relevant)],1,FALSE)),"nein","ja")</f>
        <v/>
      </c>
    </row>
    <row r="45">
      <c r="A45" t="inlineStr">
        <is>
          <t>Überweisung (Deutschland)</t>
        </is>
      </c>
      <c r="B45" t="inlineStr">
        <is>
          <t>ZBWB_F110_D_UEBW</t>
        </is>
      </c>
      <c r="C45">
        <f>IF(ISERROR(VLOOKUP(Formulare[[#This Row],[Formularbezeichnung]],BTT[Verwendetes Formular
(Auswahl falls relevant)],1,FALSE)),"nein","ja")</f>
        <v/>
      </c>
    </row>
    <row r="46">
      <c r="A46" t="inlineStr">
        <is>
          <t>Scheck (Deutschland, DIN A4)</t>
        </is>
      </c>
      <c r="B46" t="inlineStr">
        <is>
          <t>ZBWB_F110_SCHECK</t>
        </is>
      </c>
      <c r="C46">
        <f>IF(ISERROR(VLOOKUP(Formulare[[#This Row],[Formularbezeichnung]],BTT[Verwendetes Formular
(Auswahl falls relevant)],1,FALSE)),"nein","ja")</f>
        <v/>
      </c>
    </row>
    <row r="47">
      <c r="A47" t="inlineStr">
        <is>
          <t>Formularsatz Saldenbestätigung</t>
        </is>
      </c>
      <c r="B47" t="inlineStr">
        <is>
          <t>ZBWB_F130_BEST_D</t>
        </is>
      </c>
      <c r="C47">
        <f>IF(ISERROR(VLOOKUP(Formulare[[#This Row],[Formularbezeichnung]],BTT[Verwendetes Formular
(Auswahl falls relevant)],1,FALSE)),"nein","ja")</f>
        <v/>
      </c>
    </row>
    <row r="48">
      <c r="A48" t="inlineStr">
        <is>
          <t>Saldenbestätigung Kreditoren</t>
        </is>
      </c>
      <c r="B48" t="inlineStr">
        <is>
          <t>ZBWB_F130_BEST_K</t>
        </is>
      </c>
      <c r="C48">
        <f>IF(ISERROR(VLOOKUP(Formulare[[#This Row],[Formularbezeichnung]],BTT[Verwendetes Formular
(Auswahl falls relevant)],1,FALSE)),"nein","ja")</f>
        <v/>
      </c>
    </row>
    <row r="49">
      <c r="A49" t="inlineStr">
        <is>
          <t>Mahnungsformular</t>
        </is>
      </c>
      <c r="B49" t="inlineStr">
        <is>
          <t>ZBWB_F150_1100</t>
        </is>
      </c>
      <c r="C49">
        <f>IF(ISERROR(VLOOKUP(Formulare[[#This Row],[Formularbezeichnung]],BTT[Verwendetes Formular
(Auswahl falls relevant)],1,FALSE)),"nein","ja")</f>
        <v/>
      </c>
    </row>
    <row r="50">
      <c r="A50" t="inlineStr">
        <is>
          <t>Mahnungsformular</t>
        </is>
      </c>
      <c r="B50" t="inlineStr">
        <is>
          <t>ZBWB_F150_1100_A</t>
        </is>
      </c>
      <c r="C50">
        <f>IF(ISERROR(VLOOKUP(Formulare[[#This Row],[Formularbezeichnung]],BTT[Verwendetes Formular
(Auswahl falls relevant)],1,FALSE)),"nein","ja")</f>
        <v/>
      </c>
    </row>
    <row r="51">
      <c r="A51" t="inlineStr">
        <is>
          <t>Mahnungsformular</t>
        </is>
      </c>
      <c r="B51" t="inlineStr">
        <is>
          <t>ZBWB_F150_1200</t>
        </is>
      </c>
      <c r="C51">
        <f>IF(ISERROR(VLOOKUP(Formulare[[#This Row],[Formularbezeichnung]],BTT[Verwendetes Formular
(Auswahl falls relevant)],1,FALSE)),"nein","ja")</f>
        <v/>
      </c>
    </row>
    <row r="52">
      <c r="A52" t="inlineStr">
        <is>
          <t>Mahnungsformular</t>
        </is>
      </c>
      <c r="B52" t="inlineStr">
        <is>
          <t>ZBWB_F150_1200_A</t>
        </is>
      </c>
      <c r="C52">
        <f>IF(ISERROR(VLOOKUP(Formulare[[#This Row],[Formularbezeichnung]],BTT[Verwendetes Formular
(Auswahl falls relevant)],1,FALSE)),"nein","ja")</f>
        <v/>
      </c>
    </row>
    <row r="53">
      <c r="A53" t="inlineStr">
        <is>
          <t>Mahnungsformular</t>
        </is>
      </c>
      <c r="B53" t="inlineStr">
        <is>
          <t>ZBWB_F150_DUNN_1</t>
        </is>
      </c>
      <c r="C53">
        <f>IF(ISERROR(VLOOKUP(Formulare[[#This Row],[Formularbezeichnung]],BTT[Verwendetes Formular
(Auswahl falls relevant)],1,FALSE)),"nein","ja")</f>
        <v/>
      </c>
    </row>
    <row r="54">
      <c r="A54" t="inlineStr">
        <is>
          <t>Interne Mahnung bei Verklagten</t>
        </is>
      </c>
      <c r="B54" t="inlineStr">
        <is>
          <t>ZBWB_F150_DUNN_3</t>
        </is>
      </c>
      <c r="C54">
        <f>IF(ISERROR(VLOOKUP(Formulare[[#This Row],[Formularbezeichnung]],BTT[Verwendetes Formular
(Auswahl falls relevant)],1,FALSE)),"nein","ja")</f>
        <v/>
      </c>
    </row>
    <row r="55">
      <c r="A55" t="inlineStr">
        <is>
          <t>Zahlungserinnerung</t>
        </is>
      </c>
      <c r="B55" t="inlineStr">
        <is>
          <t>ZBWB_F150_INTERN</t>
        </is>
      </c>
      <c r="C55">
        <f>IF(ISERROR(VLOOKUP(Formulare[[#This Row],[Formularbezeichnung]],BTT[Verwendetes Formular
(Auswahl falls relevant)],1,FALSE)),"nein","ja")</f>
        <v/>
      </c>
    </row>
    <row r="56">
      <c r="A56" t="inlineStr">
        <is>
          <t>Überweisung DE mit Gutschrift</t>
        </is>
      </c>
      <c r="B56" t="inlineStr">
        <is>
          <t>ZBWB_FAPMDE_BANK</t>
        </is>
      </c>
      <c r="C56">
        <f>IF(ISERROR(VLOOKUP(Formulare[[#This Row],[Formularbezeichnung]],BTT[Verwendetes Formular
(Auswahl falls relevant)],1,FALSE)),"nein","ja")</f>
        <v/>
      </c>
    </row>
    <row r="57">
      <c r="A57" t="inlineStr">
        <is>
          <t>Freigabeschein abg. elektr. B.</t>
        </is>
      </c>
      <c r="B57" t="inlineStr">
        <is>
          <t>ZBWB_FREIGABE</t>
        </is>
      </c>
      <c r="C57">
        <f>IF(ISERROR(VLOOKUP(Formulare[[#This Row],[Formularbezeichnung]],BTT[Verwendetes Formular
(Auswahl falls relevant)],1,FALSE)),"nein","ja")</f>
        <v/>
      </c>
    </row>
    <row r="58">
      <c r="A58" t="inlineStr">
        <is>
          <t>Freigabe  spannungsfreies Arb.</t>
        </is>
      </c>
      <c r="B58" t="inlineStr">
        <is>
          <t>ZBWB_FREIGABE2</t>
        </is>
      </c>
      <c r="C58">
        <f>IF(ISERROR(VLOOKUP(Formulare[[#This Row],[Formularbezeichnung]],BTT[Verwendetes Formular
(Auswahl falls relevant)],1,FALSE)),"nein","ja")</f>
        <v/>
      </c>
    </row>
    <row r="59">
      <c r="A59" t="inlineStr">
        <is>
          <t>Inventurbeleg</t>
        </is>
      </c>
      <c r="B59" t="inlineStr">
        <is>
          <t>ZBWB_INVENT</t>
        </is>
      </c>
      <c r="C59">
        <f>IF(ISERROR(VLOOKUP(Formulare[[#This Row],[Formularbezeichnung]],BTT[Verwendetes Formular
(Auswahl falls relevant)],1,FALSE)),"nein","ja")</f>
        <v/>
      </c>
    </row>
    <row r="60">
      <c r="A60" t="inlineStr">
        <is>
          <t>Materialbereitstellung PM-Auft</t>
        </is>
      </c>
      <c r="B60" t="inlineStr">
        <is>
          <t>ZBWB_MATERIALB</t>
        </is>
      </c>
      <c r="C60">
        <f>IF(ISERROR(VLOOKUP(Formulare[[#This Row],[Formularbezeichnung]],BTT[Verwendetes Formular
(Auswahl falls relevant)],1,FALSE)),"nein","ja")</f>
        <v/>
      </c>
    </row>
    <row r="61">
      <c r="A61" t="inlineStr">
        <is>
          <t>Freigabe für Material PM-Auftr</t>
        </is>
      </c>
      <c r="B61" t="inlineStr">
        <is>
          <t>ZBWB_MATFREIGABE</t>
        </is>
      </c>
      <c r="C61">
        <f>IF(ISERROR(VLOOKUP(Formulare[[#This Row],[Formularbezeichnung]],BTT[Verwendetes Formular
(Auswahl falls relevant)],1,FALSE)),"nein","ja")</f>
        <v/>
      </c>
    </row>
    <row r="62">
      <c r="A62" t="inlineStr">
        <is>
          <t>PM  Auftrag Objektliste</t>
        </is>
      </c>
      <c r="B62" t="inlineStr">
        <is>
          <t>ZBWB_OBJEKTLISTE</t>
        </is>
      </c>
      <c r="C62">
        <f>IF(ISERROR(VLOOKUP(Formulare[[#This Row],[Formularbezeichnung]],BTT[Verwendetes Formular
(Auswahl falls relevant)],1,FALSE)),"nein","ja")</f>
        <v/>
      </c>
    </row>
    <row r="63">
      <c r="A63" t="inlineStr">
        <is>
          <t>Scheck (mit Scheckmanagement)</t>
        </is>
      </c>
      <c r="B63" t="inlineStr">
        <is>
          <t>ZBWB_PRENUM</t>
        </is>
      </c>
      <c r="C63">
        <f>IF(ISERROR(VLOOKUP(Formulare[[#This Row],[Formularbezeichnung]],BTT[Verwendetes Formular
(Auswahl falls relevant)],1,FALSE)),"nein","ja")</f>
        <v/>
      </c>
    </row>
    <row r="64">
      <c r="A64" t="inlineStr">
        <is>
          <t>Allg. Arbeitserlaubnisschein</t>
        </is>
      </c>
      <c r="B64" t="inlineStr">
        <is>
          <t>ZBWB_PUMPBEGLEIT</t>
        </is>
      </c>
      <c r="C64">
        <f>IF(ISERROR(VLOOKUP(Formulare[[#This Row],[Formularbezeichnung]],BTT[Verwendetes Formular
(Auswahl falls relevant)],1,FALSE)),"nein","ja")</f>
        <v/>
      </c>
    </row>
    <row r="65">
      <c r="A65" t="inlineStr">
        <is>
          <t>Reklamation</t>
        </is>
      </c>
      <c r="B65" t="inlineStr">
        <is>
          <t>ZBWB_QM_COMPLAIN</t>
        </is>
      </c>
      <c r="C65">
        <f>IF(ISERROR(VLOOKUP(Formulare[[#This Row],[Formularbezeichnung]],BTT[Verwendetes Formular
(Auswahl falls relevant)],1,FALSE)),"nein","ja")</f>
        <v/>
      </c>
    </row>
    <row r="66">
      <c r="A66" t="inlineStr">
        <is>
          <t>BWB Materialkennzeichnung</t>
        </is>
      </c>
      <c r="B66" t="inlineStr">
        <is>
          <t>ZBWB_QM_LABEL</t>
        </is>
      </c>
      <c r="C66">
        <f>IF(ISERROR(VLOOKUP(Formulare[[#This Row],[Formularbezeichnung]],BTT[Verwendetes Formular
(Auswahl falls relevant)],1,FALSE)),"nein","ja")</f>
        <v/>
      </c>
    </row>
    <row r="67">
      <c r="A67" t="inlineStr">
        <is>
          <t>Rückstellungsformular</t>
        </is>
      </c>
      <c r="B67" t="inlineStr">
        <is>
          <t>ZBWB_RUECKSTELL</t>
        </is>
      </c>
      <c r="C67">
        <f>IF(ISERROR(VLOOKUP(Formulare[[#This Row],[Formularbezeichnung]],BTT[Verwendetes Formular
(Auswahl falls relevant)],1,FALSE)),"nein","ja")</f>
        <v/>
      </c>
    </row>
    <row r="68">
      <c r="A68" t="inlineStr">
        <is>
          <t>Strassentunnelbegehung</t>
        </is>
      </c>
      <c r="B68" t="inlineStr">
        <is>
          <t>ZBWB_STRTUNNEL</t>
        </is>
      </c>
      <c r="C68">
        <f>IF(ISERROR(VLOOKUP(Formulare[[#This Row],[Formularbezeichnung]],BTT[Verwendetes Formular
(Auswahl falls relevant)],1,FALSE)),"nein","ja")</f>
        <v/>
      </c>
    </row>
    <row r="69">
      <c r="A69" t="inlineStr">
        <is>
          <t>Vorlage Brief BWB</t>
        </is>
      </c>
      <c r="B69" t="inlineStr">
        <is>
          <t>ZBWB_VORLAGE_BRIEF</t>
        </is>
      </c>
      <c r="C69">
        <f>IF(ISERROR(VLOOKUP(Formulare[[#This Row],[Formularbezeichnung]],BTT[Verwendetes Formular
(Auswahl falls relevant)],1,FALSE)),"nein","ja")</f>
        <v/>
      </c>
    </row>
    <row r="70">
      <c r="A70" t="inlineStr">
        <is>
          <t>Warenausgangsschein</t>
        </is>
      </c>
      <c r="B70" t="inlineStr">
        <is>
          <t>ZBWB_WASCHEIN</t>
        </is>
      </c>
      <c r="C70">
        <f>IF(ISERROR(VLOOKUP(Formulare[[#This Row],[Formularbezeichnung]],BTT[Verwendetes Formular
(Auswahl falls relevant)],1,FALSE)),"nein","ja")</f>
        <v/>
      </c>
    </row>
    <row r="71">
      <c r="A71" t="inlineStr">
        <is>
          <t>Werkstatt Begleitschein</t>
        </is>
      </c>
      <c r="B71" t="inlineStr">
        <is>
          <t>ZBWB_WERKBEGLEIT</t>
        </is>
      </c>
      <c r="C71">
        <f>IF(ISERROR(VLOOKUP(Formulare[[#This Row],[Formularbezeichnung]],BTT[Verwendetes Formular
(Auswahl falls relevant)],1,FALSE)),"nein","ja")</f>
        <v/>
      </c>
    </row>
    <row r="72">
      <c r="A72" t="inlineStr">
        <is>
          <t>Werkstattauftrag KFZ Störung</t>
        </is>
      </c>
      <c r="B72" t="inlineStr">
        <is>
          <t>ZBWB_WERKSTATT</t>
        </is>
      </c>
      <c r="C72">
        <f>IF(ISERROR(VLOOKUP(Formulare[[#This Row],[Formularbezeichnung]],BTT[Verwendetes Formular
(Auswahl falls relevant)],1,FALSE)),"nein","ja")</f>
        <v/>
      </c>
    </row>
    <row r="73">
      <c r="A73" t="inlineStr">
        <is>
          <t>KFZ Wartungspläne</t>
        </is>
      </c>
      <c r="B73" t="inlineStr">
        <is>
          <t>ZBWB_WERKWARTUNG</t>
        </is>
      </c>
      <c r="C73">
        <f>IF(ISERROR(VLOOKUP(Formulare[[#This Row],[Formularbezeichnung]],BTT[Verwendetes Formular
(Auswahl falls relevant)],1,FALSE)),"nein","ja")</f>
        <v/>
      </c>
    </row>
    <row r="74">
      <c r="A74" t="inlineStr">
        <is>
          <t>Wareneingangsschein Version 3</t>
        </is>
      </c>
      <c r="B74" t="inlineStr">
        <is>
          <t>ZBWB_WESCHEIN</t>
        </is>
      </c>
      <c r="C74">
        <f>IF(ISERROR(VLOOKUP(Formulare[[#This Row],[Formularbezeichnung]],BTT[Verwendetes Formular
(Auswahl falls relevant)],1,FALSE)),"nein","ja")</f>
        <v/>
      </c>
    </row>
    <row r="75">
      <c r="A75" t="inlineStr">
        <is>
          <t>Stammdatenblatt (Grundstücksverzeichnis)</t>
        </is>
      </c>
      <c r="B75" t="inlineStr">
        <is>
          <t>ZF_00_REPE_BWB</t>
        </is>
      </c>
      <c r="C75">
        <f>IF(ISERROR(VLOOKUP(Formulare[[#This Row],[Formularbezeichnung]],BTT[Verwendetes Formular
(Auswahl falls relevant)],1,FALSE)),"nein","ja")</f>
        <v/>
      </c>
    </row>
    <row r="76">
      <c r="A76" t="inlineStr">
        <is>
          <t>Stammdatenblatt (Flurstück)</t>
        </is>
      </c>
      <c r="B76" t="inlineStr">
        <is>
          <t>ZF_00_REPL_BWB</t>
        </is>
      </c>
      <c r="C76">
        <f>IF(ISERROR(VLOOKUP(Formulare[[#This Row],[Formularbezeichnung]],BTT[Verwendetes Formular
(Auswahl falls relevant)],1,FALSE)),"nein","ja")</f>
        <v/>
      </c>
    </row>
    <row r="77">
      <c r="A77" t="inlineStr">
        <is>
          <t>Formularsatz Saldenbestätigung</t>
        </is>
      </c>
      <c r="B77" t="inlineStr">
        <is>
          <t>ZF130_CONFIRM_01</t>
        </is>
      </c>
      <c r="C77">
        <f>IF(ISERROR(VLOOKUP(Formulare[[#This Row],[Formularbezeichnung]],BTT[Verwendetes Formular
(Auswahl falls relevant)],1,FALSE)),"nein","ja")</f>
        <v/>
      </c>
    </row>
    <row r="78">
      <c r="A78" t="inlineStr">
        <is>
          <t>Zahlungsavis</t>
        </is>
      </c>
      <c r="B78" t="inlineStr">
        <is>
          <t>ZFI_100_P_AVIS</t>
        </is>
      </c>
      <c r="C78">
        <f>IF(ISERROR(VLOOKUP(Formulare[[#This Row],[Formularbezeichnung]],BTT[Verwendetes Formular
(Auswahl falls relevant)],1,FALSE)),"nein","ja")</f>
        <v/>
      </c>
    </row>
    <row r="79">
      <c r="A79" t="inlineStr">
        <is>
          <t>Schreiben für Zahnungsavise</t>
        </is>
      </c>
      <c r="B79" t="inlineStr">
        <is>
          <t>ZFI_100_P_AVIS</t>
        </is>
      </c>
      <c r="C79">
        <f>IF(ISERROR(VLOOKUP(Formulare[[#This Row],[Formularbezeichnung]],BTT[Verwendetes Formular
(Auswahl falls relevant)],1,FALSE)),"nein","ja")</f>
        <v/>
      </c>
    </row>
    <row r="80">
      <c r="A80" t="inlineStr">
        <is>
          <t>ACC-FI-Mahnwesen</t>
        </is>
      </c>
      <c r="B80" t="inlineStr">
        <is>
          <t>ZFI_100_P_MAHN</t>
        </is>
      </c>
      <c r="C80">
        <f>IF(ISERROR(VLOOKUP(Formulare[[#This Row],[Formularbezeichnung]],BTT[Verwendetes Formular
(Auswahl falls relevant)],1,FALSE)),"nein","ja")</f>
        <v/>
      </c>
    </row>
    <row r="81">
      <c r="A81" t="inlineStr">
        <is>
          <t>FI-Mahnungen</t>
        </is>
      </c>
      <c r="B81" t="inlineStr">
        <is>
          <t>ZFI_100_P_MAHN</t>
        </is>
      </c>
      <c r="C81">
        <f>IF(ISERROR(VLOOKUP(Formulare[[#This Row],[Formularbezeichnung]],BTT[Verwendetes Formular
(Auswahl falls relevant)],1,FALSE)),"nein","ja")</f>
        <v/>
      </c>
    </row>
    <row r="82">
      <c r="A82" t="inlineStr">
        <is>
          <t>Mitteilung über die Schlußzahlung RW</t>
        </is>
      </c>
      <c r="B82" t="inlineStr">
        <is>
          <t>ZFI_100_P_MITTEILUNG</t>
        </is>
      </c>
      <c r="C82">
        <f>IF(ISERROR(VLOOKUP(Formulare[[#This Row],[Formularbezeichnung]],BTT[Verwendetes Formular
(Auswahl falls relevant)],1,FALSE)),"nein","ja")</f>
        <v/>
      </c>
    </row>
    <row r="83">
      <c r="A83" t="inlineStr">
        <is>
          <t>Mitteilungsschreiben mit verschiedenen Varianten bis 05</t>
        </is>
      </c>
      <c r="B83" t="inlineStr">
        <is>
          <t>ZFI_100_P_MITTEILUNG</t>
        </is>
      </c>
      <c r="C83">
        <f>IF(ISERROR(VLOOKUP(Formulare[[#This Row],[Formularbezeichnung]],BTT[Verwendetes Formular
(Auswahl falls relevant)],1,FALSE)),"nein","ja")</f>
        <v/>
      </c>
    </row>
    <row r="84">
      <c r="A84" t="inlineStr">
        <is>
          <t>RW -&gt; ARGE Aufrechnungserklärung</t>
        </is>
      </c>
      <c r="B84" t="inlineStr">
        <is>
          <t>ZFI_100_P_MITTEILUNG_01</t>
        </is>
      </c>
      <c r="C84">
        <f>IF(ISERROR(VLOOKUP(Formulare[[#This Row],[Formularbezeichnung]],BTT[Verwendetes Formular
(Auswahl falls relevant)],1,FALSE)),"nein","ja")</f>
        <v/>
      </c>
    </row>
    <row r="85">
      <c r="A85" t="inlineStr">
        <is>
          <t>RW -&gt; EK offene Nachtragsbearbeitung</t>
        </is>
      </c>
      <c r="B85" t="inlineStr">
        <is>
          <t>ZFI_100_P_MITTEILUNG_02</t>
        </is>
      </c>
      <c r="C85">
        <f>IF(ISERROR(VLOOKUP(Formulare[[#This Row],[Formularbezeichnung]],BTT[Verwendetes Formular
(Auswahl falls relevant)],1,FALSE)),"nein","ja")</f>
        <v/>
      </c>
    </row>
    <row r="86">
      <c r="A86" t="inlineStr">
        <is>
          <t>RW -&gt; Schlußrechnungsbearbeitung</t>
        </is>
      </c>
      <c r="B86" t="inlineStr">
        <is>
          <t>ZFI_100_P_MITTEILUNG_03</t>
        </is>
      </c>
      <c r="C86">
        <f>IF(ISERROR(VLOOKUP(Formulare[[#This Row],[Formularbezeichnung]],BTT[Verwendetes Formular
(Auswahl falls relevant)],1,FALSE)),"nein","ja")</f>
        <v/>
      </c>
    </row>
    <row r="87">
      <c r="A87" t="inlineStr">
        <is>
          <t>RW -&gt; Schlußrechnungsbearbeitung - Forderungsschreiben</t>
        </is>
      </c>
      <c r="B87" t="inlineStr">
        <is>
          <t>ZFI_100_P_MITTEILUNG_04</t>
        </is>
      </c>
      <c r="C87">
        <f>IF(ISERROR(VLOOKUP(Formulare[[#This Row],[Formularbezeichnung]],BTT[Verwendetes Formular
(Auswahl falls relevant)],1,FALSE)),"nein","ja")</f>
        <v/>
      </c>
    </row>
    <row r="88">
      <c r="A88" t="inlineStr">
        <is>
          <t>RW -&gt; Eingangsrechnungsbeleg fehlende Unterlagen</t>
        </is>
      </c>
      <c r="B88" t="inlineStr">
        <is>
          <t>ZFI_100_P_MITTEILUNG_05</t>
        </is>
      </c>
      <c r="C88">
        <f>IF(ISERROR(VLOOKUP(Formulare[[#This Row],[Formularbezeichnung]],BTT[Verwendetes Formular
(Auswahl falls relevant)],1,FALSE)),"nein","ja")</f>
        <v/>
      </c>
    </row>
    <row r="89">
      <c r="A89" t="inlineStr">
        <is>
          <t>PDF-Dummyformular RW Rückstellung</t>
        </is>
      </c>
      <c r="B89" t="inlineStr">
        <is>
          <t>ZFI_100_P_RUECKSTELL</t>
        </is>
      </c>
      <c r="C89">
        <f>IF(ISERROR(VLOOKUP(Formulare[[#This Row],[Formularbezeichnung]],BTT[Verwendetes Formular
(Auswahl falls relevant)],1,FALSE)),"nein","ja")</f>
        <v/>
      </c>
    </row>
    <row r="90">
      <c r="A90" t="inlineStr">
        <is>
          <t>Rückstellungsschreiben</t>
        </is>
      </c>
      <c r="B90" t="inlineStr">
        <is>
          <t>ZFI_100_P_RUECKSTELL</t>
        </is>
      </c>
      <c r="C90">
        <f>IF(ISERROR(VLOOKUP(Formulare[[#This Row],[Formularbezeichnung]],BTT[Verwendetes Formular
(Auswahl falls relevant)],1,FALSE)),"nein","ja")</f>
        <v/>
      </c>
    </row>
    <row r="91">
      <c r="A91" t="inlineStr">
        <is>
          <t>Formular Rueckstellungen RW</t>
        </is>
      </c>
      <c r="B91" t="inlineStr">
        <is>
          <t>ZFI_100_P_RUECKSTELL_1</t>
        </is>
      </c>
      <c r="C91">
        <f>IF(ISERROR(VLOOKUP(Formulare[[#This Row],[Formularbezeichnung]],BTT[Verwendetes Formular
(Auswahl falls relevant)],1,FALSE)),"nein","ja")</f>
        <v/>
      </c>
    </row>
    <row r="92">
      <c r="A92" t="inlineStr">
        <is>
          <t>FI-AR Säumniszuschläge</t>
        </is>
      </c>
      <c r="B92" t="inlineStr">
        <is>
          <t>ZFI_100_P_SAEUMNIS</t>
        </is>
      </c>
      <c r="C92">
        <f>IF(ISERROR(VLOOKUP(Formulare[[#This Row],[Formularbezeichnung]],BTT[Verwendetes Formular
(Auswahl falls relevant)],1,FALSE)),"nein","ja")</f>
        <v/>
      </c>
    </row>
    <row r="93">
      <c r="A93" t="inlineStr">
        <is>
          <t>Schreiben für Säumniszuschläge</t>
        </is>
      </c>
      <c r="B93" t="inlineStr">
        <is>
          <t>ZFI_100_P_SAEUMNIS</t>
        </is>
      </c>
      <c r="C93">
        <f>IF(ISERROR(VLOOKUP(Formulare[[#This Row],[Formularbezeichnung]],BTT[Verwendetes Formular
(Auswahl falls relevant)],1,FALSE)),"nein","ja")</f>
        <v/>
      </c>
    </row>
    <row r="94">
      <c r="A94" t="inlineStr">
        <is>
          <t>ACC-FI-Mahnwesen</t>
        </is>
      </c>
      <c r="B94" t="inlineStr">
        <is>
          <t>ZFI_100_P_SALDENBESTAETIGUNG</t>
        </is>
      </c>
      <c r="C94">
        <f>IF(ISERROR(VLOOKUP(Formulare[[#This Row],[Formularbezeichnung]],BTT[Verwendetes Formular
(Auswahl falls relevant)],1,FALSE)),"nein","ja")</f>
        <v/>
      </c>
    </row>
    <row r="95">
      <c r="A95" t="inlineStr">
        <is>
          <t>PMW - Begleitzettel für Format DTAUS0</t>
        </is>
      </c>
      <c r="B95" t="inlineStr">
        <is>
          <t>ZFI_100_P_SEPA_BEGLEITZETTEL</t>
        </is>
      </c>
      <c r="C95">
        <f>IF(ISERROR(VLOOKUP(Formulare[[#This Row],[Formularbezeichnung]],BTT[Verwendetes Formular
(Auswahl falls relevant)],1,FALSE)),"nein","ja")</f>
        <v/>
      </c>
    </row>
    <row r="96">
      <c r="A96" t="inlineStr">
        <is>
          <t>Kontoauszug / Einzelposten BWB</t>
        </is>
      </c>
      <c r="B96" t="inlineStr">
        <is>
          <t>ZFI_KONTO_UND_EP</t>
        </is>
      </c>
      <c r="C96">
        <f>IF(ISERROR(VLOOKUP(Formulare[[#This Row],[Formularbezeichnung]],BTT[Verwendetes Formular
(Auswahl falls relevant)],1,FALSE)),"nein","ja")</f>
        <v/>
      </c>
    </row>
    <row r="97">
      <c r="A97" t="inlineStr">
        <is>
          <t>individueller Brief</t>
        </is>
      </c>
      <c r="B97" t="inlineStr">
        <is>
          <t>ZFI_KREDITOREN</t>
        </is>
      </c>
      <c r="C97">
        <f>IF(ISERROR(VLOOKUP(Formulare[[#This Row],[Formularbezeichnung]],BTT[Verwendetes Formular
(Auswahl falls relevant)],1,FALSE)),"nein","ja")</f>
        <v/>
      </c>
    </row>
    <row r="98">
      <c r="A98" t="inlineStr">
        <is>
          <t>Kontoauszug-V2</t>
        </is>
      </c>
      <c r="B98" t="inlineStr">
        <is>
          <t>ZHOAG_KTOAUSZANG</t>
        </is>
      </c>
      <c r="C98">
        <f>IF(ISERROR(VLOOKUP(Formulare[[#This Row],[Formularbezeichnung]],BTT[Verwendetes Formular
(Auswahl falls relevant)],1,FALSE)),"nein","ja")</f>
        <v/>
      </c>
    </row>
    <row r="99">
      <c r="A99" t="inlineStr">
        <is>
          <t>Kontoauszug-V2</t>
        </is>
      </c>
      <c r="B99" t="inlineStr">
        <is>
          <t>ZHOAG_KTOAUSZANZ</t>
        </is>
      </c>
      <c r="C99">
        <f>IF(ISERROR(VLOOKUP(Formulare[[#This Row],[Formularbezeichnung]],BTT[Verwendetes Formular
(Auswahl falls relevant)],1,FALSE)),"nein","ja")</f>
        <v/>
      </c>
    </row>
    <row r="100">
      <c r="A100" t="inlineStr">
        <is>
          <t>Moneta: Bestätigung Geldhandel</t>
        </is>
      </c>
      <c r="B100" t="inlineStr">
        <is>
          <t>ZHOAG_M_CHDLZ_GH</t>
        </is>
      </c>
      <c r="C100">
        <f>IF(ISERROR(VLOOKUP(Formulare[[#This Row],[Formularbezeichnung]],BTT[Verwendetes Formular
(Auswahl falls relevant)],1,FALSE)),"nein","ja")</f>
        <v/>
      </c>
    </row>
    <row r="101">
      <c r="A101" t="inlineStr">
        <is>
          <t>IS-U Ausbuchung/Wertberichtig.</t>
        </is>
      </c>
      <c r="B101" t="inlineStr">
        <is>
          <t>ZIS_00_ABWB_BWB</t>
        </is>
      </c>
      <c r="C101">
        <f>IF(ISERROR(VLOOKUP(Formulare[[#This Row],[Formularbezeichnung]],BTT[Verwendetes Formular
(Auswahl falls relevant)],1,FALSE)),"nein","ja")</f>
        <v/>
      </c>
    </row>
    <row r="102">
      <c r="A102" t="inlineStr">
        <is>
          <t>Übersichtsbildschirm Außendienstauftrag</t>
        </is>
      </c>
      <c r="B102" t="inlineStr">
        <is>
          <t>ZIS_00_ADAU_BWB</t>
        </is>
      </c>
      <c r="C102">
        <f>IF(ISERROR(VLOOKUP(Formulare[[#This Row],[Formularbezeichnung]],BTT[Verwendetes Formular
(Auswahl falls relevant)],1,FALSE)),"nein","ja")</f>
        <v/>
      </c>
    </row>
    <row r="103">
      <c r="A103" t="inlineStr">
        <is>
          <t>SEPA-Begleitzettel FI-CA</t>
        </is>
      </c>
      <c r="B103" t="inlineStr">
        <is>
          <t>ZIS_00_DTA1_BWB</t>
        </is>
      </c>
      <c r="C103">
        <f>IF(ISERROR(VLOOKUP(Formulare[[#This Row],[Formularbezeichnung]],BTT[Verwendetes Formular
(Auswahl falls relevant)],1,FALSE)),"nein","ja")</f>
        <v/>
      </c>
    </row>
    <row r="104">
      <c r="A104" t="inlineStr">
        <is>
          <t>Übersichtsbildschirm EA16</t>
        </is>
      </c>
      <c r="B104" t="inlineStr">
        <is>
          <t>ZIS_00_EA16_BWB</t>
        </is>
      </c>
      <c r="C104">
        <f>IF(ISERROR(VLOOKUP(Formulare[[#This Row],[Formularbezeichnung]],BTT[Verwendetes Formular
(Auswahl falls relevant)],1,FALSE)),"nein","ja")</f>
        <v/>
      </c>
    </row>
    <row r="105">
      <c r="A105" t="inlineStr">
        <is>
          <t xml:space="preserve"> Erstattung der Umsatzsteuer für Trinkwasseranschlüsse</t>
        </is>
      </c>
      <c r="B105" t="inlineStr">
        <is>
          <t>ZIS_00_KSTR_BWB</t>
        </is>
      </c>
      <c r="C105">
        <f>IF(ISERROR(VLOOKUP(Formulare[[#This Row],[Formularbezeichnung]],BTT[Verwendetes Formular
(Auswahl falls relevant)],1,FALSE)),"nein","ja")</f>
        <v/>
      </c>
    </row>
    <row r="106">
      <c r="A106" t="inlineStr">
        <is>
          <t>Bestätigungsschreiben PWZ</t>
        </is>
      </c>
      <c r="B106" t="inlineStr">
        <is>
          <t>ZIS_00_PWZB_BWB</t>
        </is>
      </c>
      <c r="C106">
        <f>IF(ISERROR(VLOOKUP(Formulare[[#This Row],[Formularbezeichnung]],BTT[Verwendetes Formular
(Auswahl falls relevant)],1,FALSE)),"nein","ja")</f>
        <v/>
      </c>
    </row>
    <row r="107">
      <c r="A107" t="inlineStr">
        <is>
          <t>ZIA18 PWZ ohne Eichgültigkeit</t>
        </is>
      </c>
      <c r="B107" t="inlineStr">
        <is>
          <t>ZIS_00_PWZK_BWB</t>
        </is>
      </c>
      <c r="C107">
        <f>IF(ISERROR(VLOOKUP(Formulare[[#This Row],[Formularbezeichnung]],BTT[Verwendetes Formular
(Auswahl falls relevant)],1,FALSE)),"nein","ja")</f>
        <v/>
      </c>
    </row>
    <row r="108">
      <c r="A108" t="inlineStr">
        <is>
          <t>IS-U Formular für WM-Papiere</t>
        </is>
      </c>
      <c r="B108" t="inlineStr">
        <is>
          <t>ZIS_00_ZWECHSEL</t>
        </is>
      </c>
      <c r="C108">
        <f>IF(ISERROR(VLOOKUP(Formulare[[#This Row],[Formularbezeichnung]],BTT[Verwendetes Formular
(Auswahl falls relevant)],1,FALSE)),"nein","ja")</f>
        <v/>
      </c>
    </row>
    <row r="109">
      <c r="A109" t="inlineStr">
        <is>
          <t>Bankdatenänderung IS-U</t>
        </is>
      </c>
      <c r="B109" t="inlineStr">
        <is>
          <t>ZIS_100_A_BANK_MAINTAIN</t>
        </is>
      </c>
      <c r="C109">
        <f>IF(ISERROR(VLOOKUP(Formulare[[#This Row],[Formularbezeichnung]],BTT[Verwendetes Formular
(Auswahl falls relevant)],1,FALSE)),"nein","ja")</f>
        <v/>
      </c>
    </row>
    <row r="110">
      <c r="A110" t="inlineStr">
        <is>
          <t>Kündigungsschreiben</t>
        </is>
      </c>
      <c r="B110" t="inlineStr">
        <is>
          <t>ZIS_100_A_CANCEL</t>
        </is>
      </c>
      <c r="C110">
        <f>IF(ISERROR(VLOOKUP(Formulare[[#This Row],[Formularbezeichnung]],BTT[Verwendetes Formular
(Auswahl falls relevant)],1,FALSE)),"nein","ja")</f>
        <v/>
      </c>
    </row>
    <row r="111">
      <c r="A111" t="inlineStr">
        <is>
          <t>Internes Dokument Inkasso</t>
        </is>
      </c>
      <c r="B111" t="inlineStr">
        <is>
          <t>ZIS_100_A_COLLECT</t>
        </is>
      </c>
      <c r="C111">
        <f>IF(ISERROR(VLOOKUP(Formulare[[#This Row],[Formularbezeichnung]],BTT[Verwendetes Formular
(Auswahl falls relevant)],1,FALSE)),"nein","ja")</f>
        <v/>
      </c>
    </row>
    <row r="112">
      <c r="A112" t="inlineStr">
        <is>
          <t>Mahnung IS-U</t>
        </is>
      </c>
      <c r="B112" t="inlineStr">
        <is>
          <t>ZIS_100_A_DUNNING</t>
        </is>
      </c>
      <c r="C112">
        <f>IF(ISERROR(VLOOKUP(Formulare[[#This Row],[Formularbezeichnung]],BTT[Verwendetes Formular
(Auswahl falls relevant)],1,FALSE)),"nein","ja")</f>
        <v/>
      </c>
    </row>
    <row r="113">
      <c r="A113" t="inlineStr">
        <is>
          <t>Ratenplan</t>
        </is>
      </c>
      <c r="B113" t="inlineStr">
        <is>
          <t>ZIS_100_A_INSTPLAN</t>
        </is>
      </c>
      <c r="C113">
        <f>IF(ISERROR(VLOOKUP(Formulare[[#This Row],[Formularbezeichnung]],BTT[Verwendetes Formular
(Auswahl falls relevant)],1,FALSE)),"nein","ja")</f>
        <v/>
      </c>
    </row>
    <row r="114">
      <c r="A114" t="inlineStr">
        <is>
          <t>Säumniszuschläge</t>
        </is>
      </c>
      <c r="B114" t="inlineStr">
        <is>
          <t>ZIS_100_A_INTEREST</t>
        </is>
      </c>
      <c r="C114">
        <f>IF(ISERROR(VLOOKUP(Formulare[[#This Row],[Formularbezeichnung]],BTT[Verwendetes Formular
(Auswahl falls relevant)],1,FALSE)),"nein","ja")</f>
        <v/>
      </c>
    </row>
    <row r="115">
      <c r="A115" t="inlineStr">
        <is>
          <t>Schätzanschreiben</t>
        </is>
      </c>
      <c r="B115" t="inlineStr">
        <is>
          <t>ZIS_100_A_METER_ESTIMATE</t>
        </is>
      </c>
      <c r="C115">
        <f>IF(ISERROR(VLOOKUP(Formulare[[#This Row],[Formularbezeichnung]],BTT[Verwendetes Formular
(Auswahl falls relevant)],1,FALSE)),"nein","ja")</f>
        <v/>
      </c>
    </row>
    <row r="116">
      <c r="A116" t="inlineStr">
        <is>
          <t>Selbstablesebrief</t>
        </is>
      </c>
      <c r="B116" t="inlineStr">
        <is>
          <t>ZIS_100_A_METER_READING_LTR</t>
        </is>
      </c>
      <c r="C116">
        <f>IF(ISERROR(VLOOKUP(Formulare[[#This Row],[Formularbezeichnung]],BTT[Verwendetes Formular
(Auswahl falls relevant)],1,FALSE)),"nein","ja")</f>
        <v/>
      </c>
    </row>
    <row r="117">
      <c r="A117" t="inlineStr">
        <is>
          <t>Selbstablesebrief - PWZ / Schacht</t>
        </is>
      </c>
      <c r="B117" t="inlineStr">
        <is>
          <t>ZIS_100_A_METER_READING_LTR_P</t>
        </is>
      </c>
      <c r="C117">
        <f>IF(ISERROR(VLOOKUP(Formulare[[#This Row],[Formularbezeichnung]],BTT[Verwendetes Formular
(Auswahl falls relevant)],1,FALSE)),"nein","ja")</f>
        <v/>
      </c>
    </row>
    <row r="118">
      <c r="A118" t="inlineStr">
        <is>
          <t>Selbstablesebrief - Standrohr</t>
        </is>
      </c>
      <c r="B118" t="inlineStr">
        <is>
          <t>ZIS_100_A_METER_READING_LTR_S</t>
        </is>
      </c>
      <c r="C118">
        <f>IF(ISERROR(VLOOKUP(Formulare[[#This Row],[Formularbezeichnung]],BTT[Verwendetes Formular
(Auswahl falls relevant)],1,FALSE)),"nein","ja")</f>
        <v/>
      </c>
    </row>
    <row r="119">
      <c r="A119" t="inlineStr">
        <is>
          <t>Erinnerungsschreiben Ablesung</t>
        </is>
      </c>
      <c r="B119" t="inlineStr">
        <is>
          <t>ZIS_100_A_METER_READING_REM</t>
        </is>
      </c>
      <c r="C119">
        <f>IF(ISERROR(VLOOKUP(Formulare[[#This Row],[Formularbezeichnung]],BTT[Verwendetes Formular
(Auswahl falls relevant)],1,FALSE)),"nein","ja")</f>
        <v/>
      </c>
    </row>
    <row r="120">
      <c r="A120" t="inlineStr">
        <is>
          <t>Erinnerungsschreiben Ablesung - PWZ / Schacht</t>
        </is>
      </c>
      <c r="B120" t="inlineStr">
        <is>
          <t>ZIS_100_A_METER_READING_REM_P</t>
        </is>
      </c>
      <c r="C120">
        <f>IF(ISERROR(VLOOKUP(Formulare[[#This Row],[Formularbezeichnung]],BTT[Verwendetes Formular
(Auswahl falls relevant)],1,FALSE)),"nein","ja")</f>
        <v/>
      </c>
    </row>
    <row r="121">
      <c r="A121" t="inlineStr">
        <is>
          <t>Erinnerungsschreiben Ablesung - Standrohr</t>
        </is>
      </c>
      <c r="B121" t="inlineStr">
        <is>
          <t>ZIS_100_A_METER_READING_REM_S</t>
        </is>
      </c>
      <c r="C121">
        <f>IF(ISERROR(VLOOKUP(Formulare[[#This Row],[Formularbezeichnung]],BTT[Verwendetes Formular
(Auswahl falls relevant)],1,FALSE)),"nein","ja")</f>
        <v/>
      </c>
    </row>
    <row r="122">
      <c r="A122" t="inlineStr">
        <is>
          <t>Mitteilung Abschlagsplanaenderung</t>
        </is>
      </c>
      <c r="B122" t="inlineStr">
        <is>
          <t>ZIS_100_A_PAYMENT_PLAN</t>
        </is>
      </c>
      <c r="C122">
        <f>IF(ISERROR(VLOOKUP(Formulare[[#This Row],[Formularbezeichnung]],BTT[Verwendetes Formular
(Auswahl falls relevant)],1,FALSE)),"nein","ja")</f>
        <v/>
      </c>
    </row>
    <row r="123">
      <c r="A123" t="inlineStr">
        <is>
          <t>IS-U Rechnung</t>
        </is>
      </c>
      <c r="B123" t="inlineStr">
        <is>
          <t>ZIS_100_A_RECH</t>
        </is>
      </c>
      <c r="C123">
        <f>IF(ISERROR(VLOOKUP(Formulare[[#This Row],[Formularbezeichnung]],BTT[Verwendetes Formular
(Auswahl falls relevant)],1,FALSE)),"nein","ja")</f>
        <v/>
      </c>
    </row>
    <row r="124">
      <c r="A124" t="inlineStr">
        <is>
          <t>IS-U Rechnung Schönerlinde</t>
        </is>
      </c>
      <c r="B124" t="inlineStr">
        <is>
          <t>ZIS_100_A_RECH_SL</t>
        </is>
      </c>
      <c r="C124">
        <f>IF(ISERROR(VLOOKUP(Formulare[[#This Row],[Formularbezeichnung]],BTT[Verwendetes Formular
(Auswahl falls relevant)],1,FALSE)),"nein","ja")</f>
        <v/>
      </c>
    </row>
    <row r="125">
      <c r="A125" t="inlineStr">
        <is>
          <t>Internes Dokument Rücklastschrift IS-U</t>
        </is>
      </c>
      <c r="B125" t="inlineStr">
        <is>
          <t>ZIS_100_A_RETURN</t>
        </is>
      </c>
      <c r="C125">
        <f>IF(ISERROR(VLOOKUP(Formulare[[#This Row],[Formularbezeichnung]],BTT[Verwendetes Formular
(Auswahl falls relevant)],1,FALSE)),"nein","ja")</f>
        <v/>
      </c>
    </row>
    <row r="126">
      <c r="A126" t="inlineStr">
        <is>
          <t>Kundenanschreiben Rücklastschrift IS-U</t>
        </is>
      </c>
      <c r="B126" t="inlineStr">
        <is>
          <t>ZIS_100_A_RETURN</t>
        </is>
      </c>
      <c r="C126">
        <f>IF(ISERROR(VLOOKUP(Formulare[[#This Row],[Formularbezeichnung]],BTT[Verwendetes Formular
(Auswahl falls relevant)],1,FALSE)),"nein","ja")</f>
        <v/>
      </c>
    </row>
    <row r="127">
      <c r="A127" t="inlineStr">
        <is>
          <t>Begrüßungsschreiben</t>
        </is>
      </c>
      <c r="B127" t="inlineStr">
        <is>
          <t>ZIS_100_A_WELCOME</t>
        </is>
      </c>
      <c r="C127">
        <f>IF(ISERROR(VLOOKUP(Formulare[[#This Row],[Formularbezeichnung]],BTT[Verwendetes Formular
(Auswahl falls relevant)],1,FALSE)),"nein","ja")</f>
        <v/>
      </c>
    </row>
    <row r="128">
      <c r="A128" t="inlineStr">
        <is>
          <t>DTA-Begleitzettel (Deutschlnd)</t>
        </is>
      </c>
      <c r="B128" t="inlineStr">
        <is>
          <t>ZIS_F110_DTA_FS</t>
        </is>
      </c>
      <c r="C128">
        <f>IF(ISERROR(VLOOKUP(Formulare[[#This Row],[Formularbezeichnung]],BTT[Verwendetes Formular
(Auswahl falls relevant)],1,FALSE)),"nein","ja")</f>
        <v/>
      </c>
    </row>
    <row r="129">
      <c r="A129" t="inlineStr">
        <is>
          <t>DTA-Begleitzettel (Deutschlnd)</t>
        </is>
      </c>
      <c r="B129" t="inlineStr">
        <is>
          <t>ZIS_F110_DTA_SK</t>
        </is>
      </c>
      <c r="C129">
        <f>IF(ISERROR(VLOOKUP(Formulare[[#This Row],[Formularbezeichnung]],BTT[Verwendetes Formular
(Auswahl falls relevant)],1,FALSE)),"nein","ja")</f>
        <v/>
      </c>
    </row>
    <row r="130">
      <c r="A130" t="inlineStr">
        <is>
          <t>Formularsatz Saldenbestätigung</t>
        </is>
      </c>
      <c r="B130" t="inlineStr">
        <is>
          <t>ZMD170_F130_BEST</t>
        </is>
      </c>
      <c r="C130">
        <f>IF(ISERROR(VLOOKUP(Formulare[[#This Row],[Formularbezeichnung]],BTT[Verwendetes Formular
(Auswahl falls relevant)],1,FALSE)),"nein","ja")</f>
        <v/>
      </c>
    </row>
    <row r="131">
      <c r="A131" t="inlineStr">
        <is>
          <t>Reprü: Gutschriftsanzeige</t>
        </is>
      </c>
      <c r="B131" t="inlineStr">
        <is>
          <t>ZMM_00_GUTAZ_BWB</t>
        </is>
      </c>
      <c r="C131">
        <f>IF(ISERROR(VLOOKUP(Formulare[[#This Row],[Formularbezeichnung]],BTT[Verwendetes Formular
(Auswahl falls relevant)],1,FALSE)),"nein","ja")</f>
        <v/>
      </c>
    </row>
    <row r="132">
      <c r="A132" t="inlineStr">
        <is>
          <t>Inventurblatt BSC, zu Prg. ZMM_INVENTUR_BSC</t>
        </is>
      </c>
      <c r="B132" t="inlineStr">
        <is>
          <t>ZMM_00_PDF_INVE_BWB</t>
        </is>
      </c>
      <c r="C132">
        <f>IF(ISERROR(VLOOKUP(Formulare[[#This Row],[Formularbezeichnung]],BTT[Verwendetes Formular
(Auswahl falls relevant)],1,FALSE)),"nein","ja")</f>
        <v/>
      </c>
    </row>
    <row r="133">
      <c r="A133" t="inlineStr">
        <is>
          <t>Bestell-PDF</t>
        </is>
      </c>
      <c r="B133" t="inlineStr">
        <is>
          <t>ZMM_100_P_MEDRUCK</t>
        </is>
      </c>
      <c r="C133">
        <f>IF(ISERROR(VLOOKUP(Formulare[[#This Row],[Formularbezeichnung]],BTT[Verwendetes Formular
(Auswahl falls relevant)],1,FALSE)),"nein","ja")</f>
        <v/>
      </c>
    </row>
    <row r="134">
      <c r="A134" t="inlineStr">
        <is>
          <t>Arbeitsbegleitschein Armatur</t>
        </is>
      </c>
      <c r="B134" t="inlineStr">
        <is>
          <t>ZPM_100_P_ARMA</t>
        </is>
      </c>
      <c r="C134">
        <f>IF(ISERROR(VLOOKUP(Formulare[[#This Row],[Formularbezeichnung]],BTT[Verwendetes Formular
(Auswahl falls relevant)],1,FALSE)),"nein","ja")</f>
        <v/>
      </c>
    </row>
    <row r="135">
      <c r="A135" t="inlineStr">
        <is>
          <t>Erlaubnisschein für Arbeiten in Behältern und engen Räumen</t>
        </is>
      </c>
      <c r="B135" t="inlineStr">
        <is>
          <t>ZPM_100_P_BEHAELT</t>
        </is>
      </c>
      <c r="C135">
        <f>IF(ISERROR(VLOOKUP(Formulare[[#This Row],[Formularbezeichnung]],BTT[Verwendetes Formular
(Auswahl falls relevant)],1,FALSE)),"nein","ja")</f>
        <v/>
      </c>
    </row>
    <row r="136">
      <c r="A136" t="inlineStr">
        <is>
          <t>Beispiel für eine Reklamation</t>
        </is>
      </c>
      <c r="B136" t="inlineStr">
        <is>
          <t>ZPM_100_P_COMPLAIN</t>
        </is>
      </c>
      <c r="C136">
        <f>IF(ISERROR(VLOOKUP(Formulare[[#This Row],[Formularbezeichnung]],BTT[Verwendetes Formular
(Auswahl falls relevant)],1,FALSE)),"nein","ja")</f>
        <v/>
      </c>
    </row>
    <row r="137">
      <c r="A137" t="inlineStr">
        <is>
          <t>PM Wartung Druckentwässerungsstation (DES)</t>
        </is>
      </c>
      <c r="B137" t="inlineStr">
        <is>
          <t>ZPM_100_P_DES</t>
        </is>
      </c>
      <c r="C137">
        <f>IF(ISERROR(VLOOKUP(Formulare[[#This Row],[Formularbezeichnung]],BTT[Verwendetes Formular
(Auswahl falls relevant)],1,FALSE)),"nein","ja")</f>
        <v/>
      </c>
    </row>
    <row r="138">
      <c r="A138" t="inlineStr">
        <is>
          <t>Technische Daten: Schieber und Drehantrieb</t>
        </is>
      </c>
      <c r="B138" t="inlineStr">
        <is>
          <t>ZPM_100_P_DREH</t>
        </is>
      </c>
      <c r="C138">
        <f>IF(ISERROR(VLOOKUP(Formulare[[#This Row],[Formularbezeichnung]],BTT[Verwendetes Formular
(Auswahl falls relevant)],1,FALSE)),"nein","ja")</f>
        <v/>
      </c>
    </row>
    <row r="139">
      <c r="A139" t="inlineStr">
        <is>
          <t>Freigabeschein Arbeiten in abgeschloss. elektr. Betriebsst.</t>
        </is>
      </c>
      <c r="B139" t="inlineStr">
        <is>
          <t>ZPM_100_P_ELFREI1</t>
        </is>
      </c>
      <c r="C139">
        <f>IF(ISERROR(VLOOKUP(Formulare[[#This Row],[Formularbezeichnung]],BTT[Verwendetes Formular
(Auswahl falls relevant)],1,FALSE)),"nein","ja")</f>
        <v/>
      </c>
    </row>
    <row r="140">
      <c r="A140" t="inlineStr">
        <is>
          <t>Freigabeschein spannungsfreies Arbeiten in elektr. Anlagen</t>
        </is>
      </c>
      <c r="B140" t="inlineStr">
        <is>
          <t>ZPM_100_P_ELFREI2</t>
        </is>
      </c>
      <c r="C140">
        <f>IF(ISERROR(VLOOKUP(Formulare[[#This Row],[Formularbezeichnung]],BTT[Verwendetes Formular
(Auswahl falls relevant)],1,FALSE)),"nein","ja")</f>
        <v/>
      </c>
    </row>
    <row r="141">
      <c r="A141" t="inlineStr">
        <is>
          <t>Arbeitsbegleitschein E-Motor</t>
        </is>
      </c>
      <c r="B141" t="inlineStr">
        <is>
          <t>ZPM_100_P_EMOT</t>
        </is>
      </c>
      <c r="C141">
        <f>IF(ISERROR(VLOOKUP(Formulare[[#This Row],[Formularbezeichnung]],BTT[Verwendetes Formular
(Auswahl falls relevant)],1,FALSE)),"nein","ja")</f>
        <v/>
      </c>
    </row>
    <row r="142">
      <c r="A142" t="inlineStr">
        <is>
          <t>Arbeitserlaubnisschein KW Schönerlinde</t>
        </is>
      </c>
      <c r="B142" t="inlineStr">
        <is>
          <t>ZPM_100_P_ERLAUB</t>
        </is>
      </c>
      <c r="C142">
        <f>IF(ISERROR(VLOOKUP(Formulare[[#This Row],[Formularbezeichnung]],BTT[Verwendetes Formular
(Auswahl falls relevant)],1,FALSE)),"nein","ja")</f>
        <v/>
      </c>
    </row>
    <row r="143">
      <c r="A143" t="inlineStr">
        <is>
          <t>Wartungsprotokoll elektrotechnische Anlagen</t>
        </is>
      </c>
      <c r="B143" t="inlineStr">
        <is>
          <t>ZPM_100_P_EWART</t>
        </is>
      </c>
      <c r="C143">
        <f>IF(ISERROR(VLOOKUP(Formulare[[#This Row],[Formularbezeichnung]],BTT[Verwendetes Formular
(Auswahl falls relevant)],1,FALSE)),"nein","ja")</f>
        <v/>
      </c>
    </row>
    <row r="144">
      <c r="A144" t="inlineStr">
        <is>
          <t>Arbeitspapier Fahrzeuge</t>
        </is>
      </c>
      <c r="B144" t="inlineStr">
        <is>
          <t>ZPM_100_P_FAHRZ</t>
        </is>
      </c>
      <c r="C144">
        <f>IF(ISERROR(VLOOKUP(Formulare[[#This Row],[Formularbezeichnung]],BTT[Verwendetes Formular
(Auswahl falls relevant)],1,FALSE)),"nein","ja")</f>
        <v/>
      </c>
    </row>
    <row r="145">
      <c r="A145" t="inlineStr">
        <is>
          <t>Gastechnische Messungen bei Begehungen und Arbeiten</t>
        </is>
      </c>
      <c r="B145" t="inlineStr">
        <is>
          <t>ZPM_100_P_GAST</t>
        </is>
      </c>
      <c r="C145">
        <f>IF(ISERROR(VLOOKUP(Formulare[[#This Row],[Formularbezeichnung]],BTT[Verwendetes Formular
(Auswahl falls relevant)],1,FALSE)),"nein","ja")</f>
        <v/>
      </c>
    </row>
    <row r="146">
      <c r="A146" t="inlineStr">
        <is>
          <t>Ausgabe Liste der Meldungen für Frühbesprechung</t>
        </is>
      </c>
      <c r="B146" t="inlineStr">
        <is>
          <t>ZPM_100_P_LISTNOTIFY</t>
        </is>
      </c>
      <c r="C146">
        <f>IF(ISERROR(VLOOKUP(Formulare[[#This Row],[Formularbezeichnung]],BTT[Verwendetes Formular
(Auswahl falls relevant)],1,FALSE)),"nein","ja")</f>
        <v/>
      </c>
    </row>
    <row r="147">
      <c r="A147" t="inlineStr">
        <is>
          <t>Arbeitsbegleitschein für MS- und NS-Anlagen</t>
        </is>
      </c>
      <c r="B147" t="inlineStr">
        <is>
          <t>ZPM_100_P_MSNS</t>
        </is>
      </c>
      <c r="C147">
        <f>IF(ISERROR(VLOOKUP(Formulare[[#This Row],[Formularbezeichnung]],BTT[Verwendetes Formular
(Auswahl falls relevant)],1,FALSE)),"nein","ja")</f>
        <v/>
      </c>
    </row>
    <row r="148">
      <c r="A148" t="inlineStr">
        <is>
          <t>PDF-Formular für Steuerkarte</t>
        </is>
      </c>
      <c r="B148" t="inlineStr">
        <is>
          <t>ZPM_100_P_NOTIFICATION</t>
        </is>
      </c>
      <c r="C148">
        <f>IF(ISERROR(VLOOKUP(Formulare[[#This Row],[Formularbezeichnung]],BTT[Verwendetes Formular
(Auswahl falls relevant)],1,FALSE)),"nein","ja")</f>
        <v/>
      </c>
    </row>
    <row r="149">
      <c r="A149" t="inlineStr">
        <is>
          <t>allgemeines Schreiben</t>
        </is>
      </c>
      <c r="B149" t="inlineStr">
        <is>
          <t>ZPM_100_P_NOTIFICATION</t>
        </is>
      </c>
      <c r="C149">
        <f>IF(ISERROR(VLOOKUP(Formulare[[#This Row],[Formularbezeichnung]],BTT[Verwendetes Formular
(Auswahl falls relevant)],1,FALSE)),"nein","ja")</f>
        <v/>
      </c>
    </row>
    <row r="150">
      <c r="A150" t="inlineStr">
        <is>
          <t>PDF-Formular für Steuerkarte</t>
        </is>
      </c>
      <c r="B150" t="inlineStr">
        <is>
          <t>ZPM_100_P_ORDER</t>
        </is>
      </c>
      <c r="C150">
        <f>IF(ISERROR(VLOOKUP(Formulare[[#This Row],[Formularbezeichnung]],BTT[Verwendetes Formular
(Auswahl falls relevant)],1,FALSE)),"nein","ja")</f>
        <v/>
      </c>
    </row>
    <row r="151">
      <c r="A151" t="inlineStr">
        <is>
          <t>Arbeitsbegleitschein Pumpen</t>
        </is>
      </c>
      <c r="B151" t="inlineStr">
        <is>
          <t>ZPM_100_P_PUMP</t>
        </is>
      </c>
      <c r="C151">
        <f>IF(ISERROR(VLOOKUP(Formulare[[#This Row],[Formularbezeichnung]],BTT[Verwendetes Formular
(Auswahl falls relevant)],1,FALSE)),"nein","ja")</f>
        <v/>
      </c>
    </row>
    <row r="152">
      <c r="A152" t="inlineStr">
        <is>
          <t>Auftragsbegleitkarte zur Qualitätskontrolle</t>
        </is>
      </c>
      <c r="B152" t="inlineStr">
        <is>
          <t>ZPM_100_P_QUAL</t>
        </is>
      </c>
      <c r="C152">
        <f>IF(ISERROR(VLOOKUP(Formulare[[#This Row],[Formularbezeichnung]],BTT[Verwendetes Formular
(Auswahl falls relevant)],1,FALSE)),"nein","ja")</f>
        <v/>
      </c>
    </row>
    <row r="153">
      <c r="A153" t="inlineStr">
        <is>
          <t>PM: Dummy für Customizing PDF</t>
        </is>
      </c>
      <c r="B153" t="inlineStr">
        <is>
          <t>ZPM_100_P_SODA</t>
        </is>
      </c>
      <c r="C153">
        <f>IF(ISERROR(VLOOKUP(Formulare[[#This Row],[Formularbezeichnung]],BTT[Verwendetes Formular
(Auswahl falls relevant)],1,FALSE)),"nein","ja")</f>
        <v/>
      </c>
    </row>
    <row r="154">
      <c r="A154" t="inlineStr">
        <is>
          <t>Sodajet Basisformular</t>
        </is>
      </c>
      <c r="B154" t="inlineStr">
        <is>
          <t>ZPM_100_P_SODA</t>
        </is>
      </c>
      <c r="C154">
        <f>IF(ISERROR(VLOOKUP(Formulare[[#This Row],[Formularbezeichnung]],BTT[Verwendetes Formular
(Auswahl falls relevant)],1,FALSE)),"nein","ja")</f>
        <v/>
      </c>
    </row>
    <row r="155">
      <c r="A155" t="inlineStr">
        <is>
          <t>Schreiben für Sodajet</t>
        </is>
      </c>
      <c r="B155" t="inlineStr">
        <is>
          <t>ZPM_100_P_SODA</t>
        </is>
      </c>
      <c r="C155">
        <f>IF(ISERROR(VLOOKUP(Formulare[[#This Row],[Formularbezeichnung]],BTT[Verwendetes Formular
(Auswahl falls relevant)],1,FALSE)),"nein","ja")</f>
        <v/>
      </c>
    </row>
    <row r="156">
      <c r="A156" t="inlineStr">
        <is>
          <t>Arbeitsbegleitschein Armatur</t>
        </is>
      </c>
      <c r="B156" t="inlineStr">
        <is>
          <t>ZPM_100_P_TAUCH</t>
        </is>
      </c>
      <c r="C156">
        <f>IF(ISERROR(VLOOKUP(Formulare[[#This Row],[Formularbezeichnung]],BTT[Verwendetes Formular
(Auswahl falls relevant)],1,FALSE)),"nein","ja")</f>
        <v/>
      </c>
    </row>
    <row r="157">
      <c r="A157" t="inlineStr">
        <is>
          <t>Erlaubnisschein für thermische Arbeiten</t>
        </is>
      </c>
      <c r="B157" t="inlineStr">
        <is>
          <t>ZPM_100_P_THERM</t>
        </is>
      </c>
      <c r="C157">
        <f>IF(ISERROR(VLOOKUP(Formulare[[#This Row],[Formularbezeichnung]],BTT[Verwendetes Formular
(Auswahl falls relevant)],1,FALSE)),"nein","ja")</f>
        <v/>
      </c>
    </row>
    <row r="158">
      <c r="A158" t="inlineStr">
        <is>
          <t>Strassentunnelbegehung</t>
        </is>
      </c>
      <c r="B158" t="inlineStr">
        <is>
          <t>ZPM_100_P_TUNNEL</t>
        </is>
      </c>
      <c r="C158">
        <f>IF(ISERROR(VLOOKUP(Formulare[[#This Row],[Formularbezeichnung]],BTT[Verwendetes Formular
(Auswahl falls relevant)],1,FALSE)),"nein","ja")</f>
        <v/>
      </c>
    </row>
    <row r="159">
      <c r="A159" t="inlineStr">
        <is>
          <t>Übergabeprotokoll/ Übernahmeprotokoll</t>
        </is>
      </c>
      <c r="B159" t="inlineStr">
        <is>
          <t>ZPM_100_P_UEUE</t>
        </is>
      </c>
      <c r="C159">
        <f>IF(ISERROR(VLOOKUP(Formulare[[#This Row],[Formularbezeichnung]],BTT[Verwendetes Formular
(Auswahl falls relevant)],1,FALSE)),"nein","ja")</f>
        <v/>
      </c>
    </row>
    <row r="160">
      <c r="A160" t="inlineStr">
        <is>
          <t>Auftragsbegleitschein Vorgelege</t>
        </is>
      </c>
      <c r="B160" t="inlineStr">
        <is>
          <t>ZPM_100_P_VORG</t>
        </is>
      </c>
      <c r="C160">
        <f>IF(ISERROR(VLOOKUP(Formulare[[#This Row],[Formularbezeichnung]],BTT[Verwendetes Formular
(Auswahl falls relevant)],1,FALSE)),"nein","ja")</f>
        <v/>
      </c>
    </row>
    <row r="161">
      <c r="A161" t="inlineStr">
        <is>
          <t>Wartungsarbeiten Druckentwässerung</t>
        </is>
      </c>
      <c r="B161" t="inlineStr">
        <is>
          <t>ZPM_100_P_WART</t>
        </is>
      </c>
      <c r="C161">
        <f>IF(ISERROR(VLOOKUP(Formulare[[#This Row],[Formularbezeichnung]],BTT[Verwendetes Formular
(Auswahl falls relevant)],1,FALSE)),"nein","ja")</f>
        <v/>
      </c>
    </row>
    <row r="162">
      <c r="A162" t="inlineStr">
        <is>
          <t>PDF-Formular für Checkliste Wartungsauftrag allgemein</t>
        </is>
      </c>
      <c r="B162" t="inlineStr">
        <is>
          <t>ZPM_100_P_WARTUNG</t>
        </is>
      </c>
      <c r="C162">
        <f>IF(ISERROR(VLOOKUP(Formulare[[#This Row],[Formularbezeichnung]],BTT[Verwendetes Formular
(Auswahl falls relevant)],1,FALSE)),"nein","ja")</f>
        <v/>
      </c>
    </row>
    <row r="163">
      <c r="A163" t="inlineStr">
        <is>
          <t>Wiederholungsprüfg Notlicht &amp; Fluchtwegpiktogr.</t>
        </is>
      </c>
      <c r="B163" t="inlineStr">
        <is>
          <t>ZPM_100_P_WHPNF</t>
        </is>
      </c>
      <c r="C163">
        <f>IF(ISERROR(VLOOKUP(Formulare[[#This Row],[Formularbezeichnung]],BTT[Verwendetes Formular
(Auswahl falls relevant)],1,FALSE)),"nein","ja")</f>
        <v/>
      </c>
    </row>
    <row r="164">
      <c r="A164" t="inlineStr">
        <is>
          <t>XML-Formular SD-Rechnung</t>
        </is>
      </c>
      <c r="B164" t="inlineStr">
        <is>
          <t>ZSD_100_P_ANGE</t>
        </is>
      </c>
      <c r="C164">
        <f>IF(ISERROR(VLOOKUP(Formulare[[#This Row],[Formularbezeichnung]],BTT[Verwendetes Formular
(Auswahl falls relevant)],1,FALSE)),"nein","ja")</f>
        <v/>
      </c>
    </row>
    <row r="165">
      <c r="A165" t="inlineStr">
        <is>
          <t>XML-Formular SD-Rechnung</t>
        </is>
      </c>
      <c r="B165" t="inlineStr">
        <is>
          <t>ZSD_100_P_RECH</t>
        </is>
      </c>
      <c r="C165">
        <f>IF(ISERROR(VLOOKUP(Formulare[[#This Row],[Formularbezeichnung]],BTT[Verwendetes Formular
(Auswahl falls relevant)],1,FALSE)),"nein","ja")</f>
        <v/>
      </c>
    </row>
    <row r="166">
      <c r="A166" t="inlineStr">
        <is>
          <t>Kundenportal/UCES - Abschlagsplananpassung</t>
        </is>
      </c>
      <c r="B166" t="inlineStr">
        <is>
          <t>ZUC_00_ABBP_BWB</t>
        </is>
      </c>
      <c r="C166">
        <f>IF(ISERROR(VLOOKUP(Formulare[[#This Row],[Formularbezeichnung]],BTT[Verwendetes Formular
(Auswahl falls relevant)],1,FALSE)),"nein","ja")</f>
        <v/>
      </c>
    </row>
    <row r="167">
      <c r="A167" t="inlineStr">
        <is>
          <t>Kundenportal/UCES -  IS-U Bill</t>
        </is>
      </c>
      <c r="B167" t="inlineStr">
        <is>
          <t>ZUC_00_ADRS_BWB</t>
        </is>
      </c>
      <c r="C167">
        <f>IF(ISERROR(VLOOKUP(Formulare[[#This Row],[Formularbezeichnung]],BTT[Verwendetes Formular
(Auswahl falls relevant)],1,FALSE)),"nein","ja")</f>
        <v/>
      </c>
    </row>
    <row r="168">
      <c r="A168" t="inlineStr">
        <is>
          <t>Kundenportal/UCES -  Auszug Eigentumswechsel</t>
        </is>
      </c>
      <c r="B168" t="inlineStr">
        <is>
          <t>ZUC_00_AUSZ_BWB</t>
        </is>
      </c>
      <c r="C168">
        <f>IF(ISERROR(VLOOKUP(Formulare[[#This Row],[Formularbezeichnung]],BTT[Verwendetes Formular
(Auswahl falls relevant)],1,FALSE)),"nein","ja")</f>
        <v/>
      </c>
    </row>
    <row r="169">
      <c r="A169" t="inlineStr">
        <is>
          <t>Kundenportal/UCES - IS-U Bill</t>
        </is>
      </c>
      <c r="B169" t="inlineStr">
        <is>
          <t>ZUC_00_BANK_BWB</t>
        </is>
      </c>
      <c r="C169">
        <f>IF(ISERROR(VLOOKUP(Formulare[[#This Row],[Formularbezeichnung]],BTT[Verwendetes Formular
(Auswahl falls relevant)],1,FALSE)),"nein","ja")</f>
        <v/>
      </c>
    </row>
    <row r="170">
      <c r="A170" t="inlineStr">
        <is>
          <t>Kundenportal/UCES - IS-U Bill</t>
        </is>
      </c>
      <c r="B170" t="inlineStr">
        <is>
          <t>ZUC_00_BVKO_BWB</t>
        </is>
      </c>
      <c r="C170">
        <f>IF(ISERROR(VLOOKUP(Formulare[[#This Row],[Formularbezeichnung]],BTT[Verwendetes Formular
(Auswahl falls relevant)],1,FALSE)),"nein","ja")</f>
        <v/>
      </c>
    </row>
    <row r="171">
      <c r="A171" t="inlineStr">
        <is>
          <t>Kundenportal/UCES - Einzug Eigentumswechsel</t>
        </is>
      </c>
      <c r="B171" t="inlineStr">
        <is>
          <t>ZUC_00_EINZ_BWB</t>
        </is>
      </c>
      <c r="C171">
        <f>IF(ISERROR(VLOOKUP(Formulare[[#This Row],[Formularbezeichnung]],BTT[Verwendetes Formular
(Auswahl falls relevant)],1,FALSE)),"nein","ja")</f>
        <v/>
      </c>
    </row>
    <row r="172">
      <c r="A172" t="inlineStr">
        <is>
          <t>Kundenportal/UCES - IS-U Bill</t>
        </is>
      </c>
      <c r="B172" t="inlineStr">
        <is>
          <t>ZUC_00_GPZU_BWB</t>
        </is>
      </c>
      <c r="C172">
        <f>IF(ISERROR(VLOOKUP(Formulare[[#This Row],[Formularbezeichnung]],BTT[Verwendetes Formular
(Auswahl falls relevant)],1,FALSE)),"nein","ja")</f>
        <v/>
      </c>
    </row>
    <row r="173">
      <c r="A173" t="inlineStr">
        <is>
          <t>Kundenportal/UCES - IS-U Bill</t>
        </is>
      </c>
      <c r="B173" t="inlineStr">
        <is>
          <t>ZUC_00_KONT_BWB</t>
        </is>
      </c>
      <c r="C173">
        <f>IF(ISERROR(VLOOKUP(Formulare[[#This Row],[Formularbezeichnung]],BTT[Verwendetes Formular
(Auswahl falls relevant)],1,FALSE)),"nein","ja")</f>
        <v/>
      </c>
    </row>
    <row r="174">
      <c r="A174" t="inlineStr">
        <is>
          <t>Kundenportal/UCES - IS-U Bill</t>
        </is>
      </c>
      <c r="B174" t="inlineStr">
        <is>
          <t>ZUC_00_MAIL_BWB</t>
        </is>
      </c>
      <c r="C174">
        <f>IF(ISERROR(VLOOKUP(Formulare[[#This Row],[Formularbezeichnung]],BTT[Verwendetes Formular
(Auswahl falls relevant)],1,FALSE)),"nein","ja")</f>
        <v/>
      </c>
    </row>
    <row r="175">
      <c r="A175" t="inlineStr">
        <is>
          <t>Kundenportal/UCES - Zählerstandsermittlung</t>
        </is>
      </c>
      <c r="B175" t="inlineStr">
        <is>
          <t>ZUC_00_MTRE_BWB</t>
        </is>
      </c>
      <c r="C175">
        <f>IF(ISERROR(VLOOKUP(Formulare[[#This Row],[Formularbezeichnung]],BTT[Verwendetes Formular
(Auswahl falls relevant)],1,FALSE)),"nein","ja")</f>
        <v/>
      </c>
    </row>
    <row r="176">
      <c r="A176" t="inlineStr">
        <is>
          <t>Kundenportal/UCES - IS-U Bill</t>
        </is>
      </c>
      <c r="B176" t="inlineStr">
        <is>
          <t>ZUC_00_OREC_BWB</t>
        </is>
      </c>
      <c r="C176">
        <f>IF(ISERROR(VLOOKUP(Formulare[[#This Row],[Formularbezeichnung]],BTT[Verwendetes Formular
(Auswahl falls relevant)],1,FALSE)),"nein","ja")</f>
        <v/>
      </c>
    </row>
    <row r="177">
      <c r="A177" t="inlineStr">
        <is>
          <t>Kundenportal/UCES - IS-U Bill</t>
        </is>
      </c>
      <c r="B177" t="inlineStr">
        <is>
          <t>ZUC_00_PASS_BWB</t>
        </is>
      </c>
      <c r="C177">
        <f>IF(ISERROR(VLOOKUP(Formulare[[#This Row],[Formularbezeichnung]],BTT[Verwendetes Formular
(Auswahl falls relevant)],1,FALSE)),"nein","ja")</f>
        <v/>
      </c>
    </row>
    <row r="178">
      <c r="A178" t="inlineStr">
        <is>
          <t>Kundenportal/UCES - IS-U Bill</t>
        </is>
      </c>
      <c r="B178" t="inlineStr">
        <is>
          <t>ZUC_00_REGI_BWB</t>
        </is>
      </c>
      <c r="C178">
        <f>IF(ISERROR(VLOOKUP(Formulare[[#This Row],[Formularbezeichnung]],BTT[Verwendetes Formular
(Auswahl falls relevant)],1,FALSE)),"nein","ja")</f>
        <v/>
      </c>
    </row>
    <row r="179">
      <c r="A179" t="inlineStr">
        <is>
          <t>Kundenportal/UCES - Umzug Eigentumswechsel</t>
        </is>
      </c>
      <c r="B179" t="inlineStr">
        <is>
          <t>ZUC_00_UMZU_BWB</t>
        </is>
      </c>
      <c r="C179">
        <f>IF(ISERROR(VLOOKUP(Formulare[[#This Row],[Formularbezeichnung]],BTT[Verwendetes Formular
(Auswahl falls relevant)],1,FALSE)),"nein","ja")</f>
        <v/>
      </c>
    </row>
    <row r="180">
      <c r="A180" t="inlineStr">
        <is>
          <t>UCES Selbstregistrierung</t>
        </is>
      </c>
      <c r="B180" t="inlineStr">
        <is>
          <t>ZUCES_USER_REG</t>
        </is>
      </c>
      <c r="C180">
        <f>IF(ISERROR(VLOOKUP(Formulare[[#This Row],[Formularbezeichnung]],BTT[Verwendetes Formular
(Auswahl falls relevant)],1,FALSE)),"nein","ja")</f>
        <v/>
      </c>
    </row>
    <row r="181">
      <c r="A181" t="inlineStr">
        <is>
          <t>Kundenanschreiben bei Ablauf Eichgültigkeit der PWZ/ ZIA57</t>
        </is>
      </c>
      <c r="B181" t="inlineStr">
        <is>
          <t>ZISEICH01_PDF</t>
        </is>
      </c>
      <c r="C181">
        <f>IF(ISERROR(VLOOKUP(Formulare[[#This Row],[Formularbezeichnung]],BTT[Verwendetes Formular
(Auswahl falls relevant)],1,FALSE)),"nein","ja")</f>
        <v/>
      </c>
    </row>
    <row r="182">
      <c r="A182" t="inlineStr">
        <is>
          <t>DES Rechtsübertragung für Debitoren</t>
        </is>
      </c>
      <c r="B182" t="inlineStr">
        <is>
          <t>ZIS_DES_EQUI_WARRANTY</t>
        </is>
      </c>
      <c r="C182">
        <f>IF(ISERROR(VLOOKUP(Formulare[[#This Row],[Formularbezeichnung]],BTT[Verwendetes Formular
(Auswahl falls relevant)],1,FALSE)),"nein","ja")</f>
        <v/>
      </c>
    </row>
    <row r="183">
      <c r="A183" t="inlineStr">
        <is>
          <t>Wartung Druckentwässerungsstation für IS-U GP</t>
        </is>
      </c>
      <c r="B183" t="inlineStr">
        <is>
          <t>ZIS_DES_ORDER_LIST</t>
        </is>
      </c>
      <c r="C183">
        <f>IF(ISERROR(VLOOKUP(Formulare[[#This Row],[Formularbezeichnung]],BTT[Verwendetes Formular
(Auswahl falls relevant)],1,FALSE)),"nein","ja")</f>
        <v/>
      </c>
    </row>
    <row r="184">
      <c r="A184" t="inlineStr">
        <is>
          <t>DES Rechtsübertragung für IS-U GP</t>
        </is>
      </c>
      <c r="B184" t="inlineStr">
        <is>
          <t>ZPM_DES_EQUI_WARRANTY</t>
        </is>
      </c>
      <c r="C184">
        <f>IF(ISERROR(VLOOKUP(Formulare[[#This Row],[Formularbezeichnung]],BTT[Verwendetes Formular
(Auswahl falls relevant)],1,FALSE)),"nein","ja")</f>
        <v/>
      </c>
    </row>
    <row r="185">
      <c r="A185" t="inlineStr">
        <is>
          <t>Wartung Druckentwässerungsstation für Debitoren</t>
        </is>
      </c>
      <c r="B185" t="inlineStr">
        <is>
          <t>ZPM_DES_ORDER_LIST</t>
        </is>
      </c>
      <c r="C185">
        <f>IF(ISERROR(VLOOKUP(Formulare[[#This Row],[Formularbezeichnung]],BTT[Verwendetes Formular
(Auswahl falls relevant)],1,FALSE)),"nein","ja")</f>
        <v/>
      </c>
    </row>
    <row r="186">
      <c r="A186" t="inlineStr">
        <is>
          <t>Angebot Wechsel Sprengwasserzähler</t>
        </is>
      </c>
      <c r="B186" t="inlineStr">
        <is>
          <t>ZPM_PRINT_NOTIFICATION</t>
        </is>
      </c>
      <c r="C186">
        <f>IF(ISERROR(VLOOKUP(Formulare[[#This Row],[Formularbezeichnung]],BTT[Verwendetes Formular
(Auswahl falls relevant)],1,FALSE)),"nein","ja")</f>
        <v/>
      </c>
    </row>
    <row r="187">
      <c r="A187" t="inlineStr">
        <is>
          <t>Anschreiben Turnusablesung nicht möglich</t>
        </is>
      </c>
      <c r="B187" t="inlineStr">
        <is>
          <t>Z_IS_ABL_UNMOEGLICH_XML</t>
        </is>
      </c>
      <c r="C187">
        <f>IF(ISERROR(VLOOKUP(Formulare[[#This Row],[Formularbezeichnung]],BTT[Verwendetes Formular
(Auswahl falls relevant)],1,FALSE)),"nein","ja")</f>
        <v/>
      </c>
    </row>
    <row r="188">
      <c r="A188" t="inlineStr">
        <is>
          <t>Archivierung aus WF Ausbuchung/Wertberichtigung</t>
        </is>
      </c>
      <c r="B188" t="inlineStr">
        <is>
          <t>Z_IS_ABWB_ARCHIV_PDF</t>
        </is>
      </c>
      <c r="C188">
        <f>IF(ISERROR(VLOOKUP(Formulare[[#This Row],[Formularbezeichnung]],BTT[Verwendetes Formular
(Auswahl falls relevant)],1,FALSE)),"nein","ja")</f>
        <v/>
      </c>
    </row>
    <row r="189">
      <c r="A189" t="inlineStr">
        <is>
          <t>Kundenanschreiben "Ablauf PWZ-Eichgültigkeit"</t>
        </is>
      </c>
      <c r="B189" t="inlineStr">
        <is>
          <t>Z_IS_FORMS_ANSCHREIBEN</t>
        </is>
      </c>
      <c r="C189">
        <f>IF(ISERROR(VLOOKUP(Formulare[[#This Row],[Formularbezeichnung]],BTT[Verwendetes Formular
(Auswahl falls relevant)],1,FALSE)),"nein","ja")</f>
        <v/>
      </c>
    </row>
    <row r="190">
      <c r="A190" t="inlineStr">
        <is>
          <t>Kundenanschreiben "Industrie-Fragebogen"</t>
        </is>
      </c>
      <c r="B190" t="inlineStr">
        <is>
          <t>Z_IS_FORMS_ANSCHREIBEN</t>
        </is>
      </c>
      <c r="C190">
        <f>IF(ISERROR(VLOOKUP(Formulare[[#This Row],[Formularbezeichnung]],BTT[Verwendetes Formular
(Auswahl falls relevant)],1,FALSE)),"nein","ja")</f>
        <v/>
      </c>
    </row>
    <row r="191">
      <c r="A191" t="inlineStr">
        <is>
          <t>Kundenanschreiben "KFZ-Fragebogen"</t>
        </is>
      </c>
      <c r="B191" t="inlineStr">
        <is>
          <t>Z_IS_FORMS_ANSCHREIBEN</t>
        </is>
      </c>
      <c r="C191">
        <f>IF(ISERROR(VLOOKUP(Formulare[[#This Row],[Formularbezeichnung]],BTT[Verwendetes Formular
(Auswahl falls relevant)],1,FALSE)),"nein","ja")</f>
        <v/>
      </c>
    </row>
    <row r="192">
      <c r="A192" t="inlineStr">
        <is>
          <t>Kundenanschreiben "PZW-Stände"</t>
        </is>
      </c>
      <c r="B192" t="inlineStr">
        <is>
          <t>Z_IS_FORMS_ANSCHREIBEN</t>
        </is>
      </c>
      <c r="C192">
        <f>IF(ISERROR(VLOOKUP(Formulare[[#This Row],[Formularbezeichnung]],BTT[Verwendetes Formular
(Auswahl falls relevant)],1,FALSE)),"nein","ja")</f>
        <v/>
      </c>
    </row>
    <row r="193">
      <c r="A193" t="inlineStr">
        <is>
          <t>Kundenanschreiben "Turnusablesung nicht möglich"</t>
        </is>
      </c>
      <c r="B193" t="inlineStr">
        <is>
          <t>Z_IS_FORMS_ANSCHREIBEN</t>
        </is>
      </c>
      <c r="C193">
        <f>IF(ISERROR(VLOOKUP(Formulare[[#This Row],[Formularbezeichnung]],BTT[Verwendetes Formular
(Auswahl falls relevant)],1,FALSE)),"nein","ja")</f>
        <v/>
      </c>
    </row>
    <row r="194">
      <c r="A194" t="inlineStr">
        <is>
          <t>Kundenanschreiben "Vollmacht Aktualisierung"</t>
        </is>
      </c>
      <c r="B194" t="inlineStr">
        <is>
          <t>Z_IS_FORMS_ANSCHREIBEN</t>
        </is>
      </c>
      <c r="C194">
        <f>IF(ISERROR(VLOOKUP(Formulare[[#This Row],[Formularbezeichnung]],BTT[Verwendetes Formular
(Auswahl falls relevant)],1,FALSE)),"nein","ja")</f>
        <v/>
      </c>
    </row>
    <row r="195">
      <c r="A195" t="inlineStr">
        <is>
          <t>Kundenanschreiben "Vollmacht Erinnerung"</t>
        </is>
      </c>
      <c r="B195" t="inlineStr">
        <is>
          <t>Z_IS_FORMS_ANSCHREIBEN</t>
        </is>
      </c>
      <c r="C195">
        <f>IF(ISERROR(VLOOKUP(Formulare[[#This Row],[Formularbezeichnung]],BTT[Verwendetes Formular
(Auswahl falls relevant)],1,FALSE)),"nein","ja")</f>
        <v/>
      </c>
    </row>
    <row r="196">
      <c r="A196" t="inlineStr">
        <is>
          <t>Kundenanschreiben "Vollmacht Nachprüfung"</t>
        </is>
      </c>
      <c r="B196" t="inlineStr">
        <is>
          <t>Z_IS_FORMS_ANSCHREIBEN</t>
        </is>
      </c>
      <c r="C196">
        <f>IF(ISERROR(VLOOKUP(Formulare[[#This Row],[Formularbezeichnung]],BTT[Verwendetes Formular
(Auswahl falls relevant)],1,FALSE)),"nein","ja")</f>
        <v/>
      </c>
    </row>
    <row r="197">
      <c r="A197" t="inlineStr">
        <is>
          <t>Kundenanschreiben "Mehrfach geschätzter Zählerstand"</t>
        </is>
      </c>
      <c r="B197" t="inlineStr">
        <is>
          <t>Z_IS_FORMS_ANSCHREIBEN</t>
        </is>
      </c>
      <c r="C197">
        <f>IF(ISERROR(VLOOKUP(Formulare[[#This Row],[Formularbezeichnung]],BTT[Verwendetes Formular
(Auswahl falls relevant)],1,FALSE)),"nein","ja")</f>
        <v/>
      </c>
    </row>
    <row r="198">
      <c r="A198" t="inlineStr">
        <is>
          <t>Kundenanschreiben-mehrf_geschaetzt</t>
        </is>
      </c>
      <c r="B198" t="inlineStr">
        <is>
          <t>Z_IS_MF_GESCHAETZT_PDF</t>
        </is>
      </c>
      <c r="C198">
        <f>IF(ISERROR(VLOOKUP(Formulare[[#This Row],[Formularbezeichnung]],BTT[Verwendetes Formular
(Auswahl falls relevant)],1,FALSE)),"nein","ja")</f>
        <v/>
      </c>
    </row>
    <row r="199">
      <c r="A199" t="inlineStr">
        <is>
          <t>Stundung</t>
        </is>
      </c>
      <c r="B199" t="inlineStr">
        <is>
          <t>Z_IS_SLDCMN_ARCHIV_PDF</t>
        </is>
      </c>
      <c r="C199">
        <f>IF(ISERROR(VLOOKUP(Formulare[[#This Row],[Formularbezeichnung]],BTT[Verwendetes Formular
(Auswahl falls relevant)],1,FALSE)),"nein","ja")</f>
        <v/>
      </c>
    </row>
    <row r="200">
      <c r="A200" t="inlineStr">
        <is>
          <t>Anschreiben SEPA-Mandat</t>
        </is>
      </c>
      <c r="B200" t="inlineStr">
        <is>
          <t>Z_SEPA_MANDATE_PRINT_PDF</t>
        </is>
      </c>
      <c r="C200">
        <f>IF(ISERROR(VLOOKUP(Formulare[[#This Row],[Formularbezeichnung]],BTT[Verwendetes Formular
(Auswahl falls relevant)],1,FALSE)),"nein","ja")</f>
        <v/>
      </c>
    </row>
    <row r="201">
      <c r="A201" t="inlineStr">
        <is>
          <t>Formular fehlt in Liste --&gt; siehe Anmerkungen</t>
        </is>
      </c>
      <c r="B201" t="inlineStr">
        <is>
          <t>Unbekannt</t>
        </is>
      </c>
      <c r="C201">
        <f>IF(ISERROR(VLOOKUP(Formulare[[#This Row],[Formularbezeichnung]],BTT[Verwendetes Formular
(Auswahl falls relevant)],1,FALSE)),"nein","ja")</f>
        <v/>
      </c>
    </row>
  </sheetData>
  <pageMargins left="0.7" right="0.7" top="0.787401575" bottom="0.787401575" header="0.3" footer="0.3"/>
  <pageSetup orientation="portrait" paperSize="9"/>
  <tableParts count="1">
    <tablePart r:id="rId1"/>
  </tableParts>
</worksheet>
</file>

<file path=xl/worksheets/sheet6.xml><?xml version="1.0" encoding="utf-8"?>
<worksheet xmlns:r="http://schemas.openxmlformats.org/officeDocument/2006/relationships" xmlns="http://schemas.openxmlformats.org/spreadsheetml/2006/main">
  <sheetPr codeName="Tabelle6">
    <outlinePr summaryBelow="1" summaryRight="1"/>
    <pageSetUpPr/>
  </sheetPr>
  <dimension ref="A1:J252"/>
  <sheetViews>
    <sheetView workbookViewId="0">
      <selection activeCell="I29" sqref="I29"/>
    </sheetView>
  </sheetViews>
  <sheetFormatPr baseColWidth="10" defaultColWidth="11.42578125" defaultRowHeight="15"/>
  <cols>
    <col width="24" customWidth="1" min="1" max="1"/>
    <col width="36.85546875" customWidth="1" min="2" max="2"/>
    <col width="40.140625" customWidth="1" min="3" max="3"/>
    <col width="20.140625" customWidth="1" min="4" max="4"/>
    <col width="16.42578125" customWidth="1" min="5" max="5"/>
    <col width="21" customWidth="1" min="6" max="6"/>
    <col width="11.42578125" customWidth="1" min="7" max="7"/>
    <col width="25.42578125" bestFit="1" customWidth="1" min="8" max="8"/>
    <col width="25.42578125" customWidth="1" min="9" max="9"/>
    <col width="17.5703125" bestFit="1" customWidth="1" min="10" max="10"/>
  </cols>
  <sheetData>
    <row r="1">
      <c r="A1" t="inlineStr">
        <is>
          <t>Sender</t>
        </is>
      </c>
      <c r="B1" t="inlineStr">
        <is>
          <t>Namespace</t>
        </is>
      </c>
      <c r="C1" t="inlineStr">
        <is>
          <t>SenderServiceInterface</t>
        </is>
      </c>
      <c r="D1" t="inlineStr">
        <is>
          <t>Receiver</t>
        </is>
      </c>
      <c r="E1" t="inlineStr">
        <is>
          <t>Wo ist Mandant 100</t>
        </is>
      </c>
      <c r="F1" t="inlineStr">
        <is>
          <t>erzeugter Name</t>
        </is>
      </c>
      <c r="H1" t="inlineStr">
        <is>
          <t>Schnittstelle</t>
        </is>
      </c>
      <c r="I1" t="inlineStr">
        <is>
          <t>Beschreibung System</t>
        </is>
      </c>
      <c r="J1" t="inlineStr">
        <is>
          <t>verwendet in BTT</t>
        </is>
      </c>
    </row>
    <row r="2">
      <c r="A2" t="inlineStr">
        <is>
          <t>SP1CLNT100</t>
        </is>
      </c>
      <c r="B2" t="inlineStr">
        <is>
          <t>urn:sap-com:document:sap:idoc:messages</t>
        </is>
      </c>
      <c r="C2" t="inlineStr">
        <is>
          <t>COSMAS.COSMAS01</t>
        </is>
      </c>
      <c r="D2" t="inlineStr">
        <is>
          <t>ECT_Portal</t>
        </is>
      </c>
      <c r="E2">
        <f>IF(Schnittstellen_technisch[[#This Row],[Sender]]="SP1CLNT100","Sender",IF(Schnittstellen_technisch[[#This Row],[Receiver]]="SP1CLNT100","Receiver","nicht Mandant 100"))</f>
        <v/>
      </c>
      <c r="F2">
        <f>IF(Schnittstellen_technisch[[#This Row],[Wo ist Mandant 100]]="nicht Mandant 100","",IF(Schnittstellen_technisch[[#This Row],[Wo ist Mandant 100]]="Receiver",Schnittstellen_technisch[[#This Row],[Sender]],Schnittstellen_technisch[[#This Row],[Receiver]]))</f>
        <v/>
      </c>
      <c r="H2" t="inlineStr">
        <is>
          <t>ADMR</t>
        </is>
      </c>
      <c r="I2" t="inlineStr">
        <is>
          <t xml:space="preserve">ADMR- ist ein Word-Makro, welches Word-Dokumente ins Filenet-Archiv übergibt, ausdruckt und einen vier Augen Prozess beinhaltet. </t>
        </is>
      </c>
      <c r="J2">
        <f>IF(ISERROR(VLOOKUP(Schnittstelle_Klarname[[#This Row],[Schnittstelle]],BTT[Verwendete Schnittstelle
(optionale Auswahl)],1,FALSE)),"nein","ja")</f>
        <v/>
      </c>
    </row>
    <row r="3">
      <c r="A3" t="inlineStr">
        <is>
          <t>SP1CLNT100</t>
        </is>
      </c>
      <c r="B3" t="inlineStr">
        <is>
          <t>http://bwb.de/mops</t>
        </is>
      </c>
      <c r="C3" t="inlineStr">
        <is>
          <t>SI_ERP_CREATE_PROCESS_INSTANCE_AO</t>
        </is>
      </c>
      <c r="D3" t="inlineStr">
        <is>
          <t>MOPS_PROD</t>
        </is>
      </c>
      <c r="E3">
        <f>IF(Schnittstellen_technisch[[#This Row],[Sender]]="SP1CLNT100","Sender",IF(Schnittstellen_technisch[[#This Row],[Receiver]]="SP1CLNT100","Receiver","nicht Mandant 100"))</f>
        <v/>
      </c>
      <c r="F3">
        <f>IF(Schnittstellen_technisch[[#This Row],[Wo ist Mandant 100]]="nicht Mandant 100","",IF(Schnittstellen_technisch[[#This Row],[Wo ist Mandant 100]]="Receiver",Schnittstellen_technisch[[#This Row],[Sender]],Schnittstellen_technisch[[#This Row],[Receiver]]))</f>
        <v/>
      </c>
      <c r="H3" t="inlineStr">
        <is>
          <t>AIS</t>
        </is>
      </c>
      <c r="I3" t="inlineStr">
        <is>
          <t>Auftragsinformationssystem / Access (Verknüpfung mit Stundendatenbank von PB-W).</t>
        </is>
      </c>
      <c r="J3">
        <f>IF(ISERROR(VLOOKUP(Schnittstelle_Klarname[[#This Row],[Schnittstelle]],BTT[Verwendete Schnittstelle
(optionale Auswahl)],1,FALSE)),"nein","ja")</f>
        <v/>
      </c>
    </row>
    <row r="4">
      <c r="A4" t="inlineStr">
        <is>
          <t>SP1CLNT100</t>
        </is>
      </c>
      <c r="B4" t="inlineStr">
        <is>
          <t>urn:bwb.de:is:edir</t>
        </is>
      </c>
      <c r="C4" t="inlineStr">
        <is>
          <t>SI_SAP_USER_DELETE_SO</t>
        </is>
      </c>
      <c r="D4" t="inlineStr">
        <is>
          <t>EDIR_PROD</t>
        </is>
      </c>
      <c r="E4">
        <f>IF(Schnittstellen_technisch[[#This Row],[Sender]]="SP1CLNT100","Sender",IF(Schnittstellen_technisch[[#This Row],[Receiver]]="SP1CLNT100","Receiver","nicht Mandant 100"))</f>
        <v/>
      </c>
      <c r="F4">
        <f>IF(Schnittstellen_technisch[[#This Row],[Wo ist Mandant 100]]="nicht Mandant 100","",IF(Schnittstellen_technisch[[#This Row],[Wo ist Mandant 100]]="Receiver",Schnittstellen_technisch[[#This Row],[Sender]],Schnittstellen_technisch[[#This Row],[Receiver]]))</f>
        <v/>
      </c>
      <c r="H4" t="inlineStr">
        <is>
          <t>ALS</t>
        </is>
      </c>
      <c r="I4" t="inlineStr">
        <is>
          <t xml:space="preserve">Die Ablesesteuerung dient zur Erfassung, Evaluierung, Verwaltung und Speicherung von Zählerdaten. </t>
        </is>
      </c>
      <c r="J4">
        <f>IF(ISERROR(VLOOKUP(Schnittstelle_Klarname[[#This Row],[Schnittstelle]],BTT[Verwendete Schnittstelle
(optionale Auswahl)],1,FALSE)),"nein","ja")</f>
        <v/>
      </c>
    </row>
    <row r="5">
      <c r="A5" t="inlineStr">
        <is>
          <t>SP1CLNT100</t>
        </is>
      </c>
      <c r="B5" t="inlineStr">
        <is>
          <t>urn:sap-com:document:sap:rfc:functions</t>
        </is>
      </c>
      <c r="C5" t="inlineStr">
        <is>
          <t>Z_BC_DMS_GET_IDS</t>
        </is>
      </c>
      <c r="D5" t="inlineStr">
        <is>
          <t>EDIR_PROD</t>
        </is>
      </c>
      <c r="E5">
        <f>IF(Schnittstellen_technisch[[#This Row],[Sender]]="SP1CLNT100","Sender",IF(Schnittstellen_technisch[[#This Row],[Receiver]]="SP1CLNT100","Receiver","nicht Mandant 100"))</f>
        <v/>
      </c>
      <c r="F5">
        <f>IF(Schnittstellen_technisch[[#This Row],[Wo ist Mandant 100]]="nicht Mandant 100","",IF(Schnittstellen_technisch[[#This Row],[Wo ist Mandant 100]]="Receiver",Schnittstellen_technisch[[#This Row],[Sender]],Schnittstellen_technisch[[#This Row],[Receiver]]))</f>
        <v/>
      </c>
      <c r="H5" t="inlineStr">
        <is>
          <t>aPART</t>
        </is>
      </c>
      <c r="I5" t="inlineStr">
        <is>
          <t>Kernstück der Anwendung ist die OLAP Datenbank TM1 zur Erfassung aller Controlling relevanten Daten der BWB. Daraus wird unter Anderem das strategische Wirtschaftsmodell der BWB gefüllt.</t>
        </is>
      </c>
      <c r="J5">
        <f>IF(ISERROR(VLOOKUP(Schnittstelle_Klarname[[#This Row],[Schnittstelle]],BTT[Verwendete Schnittstelle
(optionale Auswahl)],1,FALSE)),"nein","ja")</f>
        <v/>
      </c>
    </row>
    <row r="6">
      <c r="A6" t="inlineStr">
        <is>
          <t>SP1CLNT100</t>
        </is>
      </c>
      <c r="B6" t="inlineStr">
        <is>
          <t>urn:sap-com:document:sap:rfc:functions</t>
        </is>
      </c>
      <c r="C6" t="inlineStr">
        <is>
          <t>Z_BC_DMS_GETCONTENT</t>
        </is>
      </c>
      <c r="D6" t="inlineStr">
        <is>
          <t>FILENET_PROD</t>
        </is>
      </c>
      <c r="E6">
        <f>IF(Schnittstellen_technisch[[#This Row],[Sender]]="SP1CLNT100","Sender",IF(Schnittstellen_technisch[[#This Row],[Receiver]]="SP1CLNT100","Receiver","nicht Mandant 100"))</f>
        <v/>
      </c>
      <c r="F6">
        <f>IF(Schnittstellen_technisch[[#This Row],[Wo ist Mandant 100]]="nicht Mandant 100","",IF(Schnittstellen_technisch[[#This Row],[Wo ist Mandant 100]]="Receiver",Schnittstellen_technisch[[#This Row],[Sender]],Schnittstellen_technisch[[#This Row],[Receiver]]))</f>
        <v/>
      </c>
      <c r="H6" t="inlineStr">
        <is>
          <t>APP</t>
        </is>
      </c>
      <c r="J6">
        <f>IF(ISERROR(VLOOKUP(Schnittstelle_Klarname[[#This Row],[Schnittstelle]],BTT[Verwendete Schnittstelle
(optionale Auswahl)],1,FALSE)),"nein","ja")</f>
        <v/>
      </c>
    </row>
    <row r="7">
      <c r="A7" t="inlineStr">
        <is>
          <t>SP1CLNT100</t>
        </is>
      </c>
      <c r="B7" t="inlineStr">
        <is>
          <t>urn:sap-com:document:sap:rfc:functions</t>
        </is>
      </c>
      <c r="C7" t="inlineStr">
        <is>
          <t>Z_FI_ANL_MAIL</t>
        </is>
      </c>
      <c r="D7" t="inlineStr">
        <is>
          <t>GROUPWISE_PROD</t>
        </is>
      </c>
      <c r="E7">
        <f>IF(Schnittstellen_technisch[[#This Row],[Sender]]="SP1CLNT100","Sender",IF(Schnittstellen_technisch[[#This Row],[Receiver]]="SP1CLNT100","Receiver","nicht Mandant 100"))</f>
        <v/>
      </c>
      <c r="F7">
        <f>IF(Schnittstellen_technisch[[#This Row],[Wo ist Mandant 100]]="nicht Mandant 100","",IF(Schnittstellen_technisch[[#This Row],[Wo ist Mandant 100]]="Receiver",Schnittstellen_technisch[[#This Row],[Sender]],Schnittstellen_technisch[[#This Row],[Receiver]]))</f>
        <v/>
      </c>
      <c r="H7" t="inlineStr">
        <is>
          <t>ARIS</t>
        </is>
      </c>
      <c r="I7" t="inlineStr">
        <is>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is>
      </c>
      <c r="J7">
        <f>IF(ISERROR(VLOOKUP(Schnittstelle_Klarname[[#This Row],[Schnittstelle]],BTT[Verwendete Schnittstelle
(optionale Auswahl)],1,FALSE)),"nein","ja")</f>
        <v/>
      </c>
    </row>
    <row r="8">
      <c r="A8" t="inlineStr">
        <is>
          <t>SP1CLNT100</t>
        </is>
      </c>
      <c r="B8" t="inlineStr">
        <is>
          <t>urn:sap-com:document:sap:rfc:functions</t>
        </is>
      </c>
      <c r="C8" t="inlineStr">
        <is>
          <t>Z_IS_EPRI_EXCHANGE_SEND_2_PI</t>
        </is>
      </c>
      <c r="D8" t="inlineStr">
        <is>
          <t>ERA</t>
        </is>
      </c>
      <c r="E8">
        <f>IF(Schnittstellen_technisch[[#This Row],[Sender]]="SP1CLNT100","Sender",IF(Schnittstellen_technisch[[#This Row],[Receiver]]="SP1CLNT100","Receiver","nicht Mandant 100"))</f>
        <v/>
      </c>
      <c r="F8">
        <f>IF(Schnittstellen_technisch[[#This Row],[Wo ist Mandant 100]]="nicht Mandant 100","",IF(Schnittstellen_technisch[[#This Row],[Wo ist Mandant 100]]="Receiver",Schnittstellen_technisch[[#This Row],[Sender]],Schnittstellen_technisch[[#This Row],[Receiver]]))</f>
        <v/>
      </c>
      <c r="H8" t="inlineStr">
        <is>
          <t>ASS_PROD</t>
        </is>
      </c>
      <c r="I8" t="inlineStr">
        <is>
          <t xml:space="preserve">ASS unterstützt alle Geschäftsprozesse zur Durchführung von Bauprojekten. </t>
        </is>
      </c>
      <c r="J8">
        <f>IF(ISERROR(VLOOKUP(Schnittstelle_Klarname[[#This Row],[Schnittstelle]],BTT[Verwendete Schnittstelle
(optionale Auswahl)],1,FALSE)),"nein","ja")</f>
        <v/>
      </c>
    </row>
    <row r="9">
      <c r="A9" t="inlineStr">
        <is>
          <t>SP1CLNT100</t>
        </is>
      </c>
      <c r="B9" t="inlineStr">
        <is>
          <t>urn:sap-com:document:sap:rfc:functions</t>
        </is>
      </c>
      <c r="C9" t="inlineStr">
        <is>
          <t>Z_MM_EMATS_INVITE</t>
        </is>
      </c>
      <c r="D9" t="inlineStr">
        <is>
          <t>SELMA_PROD</t>
        </is>
      </c>
      <c r="E9">
        <f>IF(Schnittstellen_technisch[[#This Row],[Sender]]="SP1CLNT100","Sender",IF(Schnittstellen_technisch[[#This Row],[Receiver]]="SP1CLNT100","Receiver","nicht Mandant 100"))</f>
        <v/>
      </c>
      <c r="F9">
        <f>IF(Schnittstellen_technisch[[#This Row],[Wo ist Mandant 100]]="nicht Mandant 100","",IF(Schnittstellen_technisch[[#This Row],[Wo ist Mandant 100]]="Receiver",Schnittstellen_technisch[[#This Row],[Sender]],Schnittstellen_technisch[[#This Row],[Receiver]]))</f>
        <v/>
      </c>
      <c r="H9" t="inlineStr">
        <is>
          <t>Auftrags- und Anlagenverwaltung</t>
        </is>
      </c>
      <c r="I9" t="inlineStr">
        <is>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is>
      </c>
      <c r="J9">
        <f>IF(ISERROR(VLOOKUP(Schnittstelle_Klarname[[#This Row],[Schnittstelle]],BTT[Verwendete Schnittstelle
(optionale Auswahl)],1,FALSE)),"nein","ja")</f>
        <v/>
      </c>
    </row>
    <row r="10">
      <c r="A10" t="inlineStr">
        <is>
          <t>SP1CLNT100</t>
        </is>
      </c>
      <c r="B10" t="inlineStr">
        <is>
          <t>urn:sap-com:document:sap:rfc:functions</t>
        </is>
      </c>
      <c r="C10" t="inlineStr">
        <is>
          <t>Z_PI_CO_FINAN</t>
        </is>
      </c>
      <c r="D10" t="inlineStr">
        <is>
          <t>RMS_FINAN</t>
        </is>
      </c>
      <c r="E10">
        <f>IF(Schnittstellen_technisch[[#This Row],[Sender]]="SP1CLNT100","Sender",IF(Schnittstellen_technisch[[#This Row],[Receiver]]="SP1CLNT100","Receiver","nicht Mandant 100"))</f>
        <v/>
      </c>
      <c r="F10">
        <f>IF(Schnittstellen_technisch[[#This Row],[Wo ist Mandant 100]]="nicht Mandant 100","",IF(Schnittstellen_technisch[[#This Row],[Wo ist Mandant 100]]="Receiver",Schnittstellen_technisch[[#This Row],[Sender]],Schnittstellen_technisch[[#This Row],[Receiver]]))</f>
        <v/>
      </c>
      <c r="H10" t="inlineStr">
        <is>
          <t>AutoAvis</t>
        </is>
      </c>
      <c r="I10" t="inlineStr">
        <is>
          <t>Verarbeitung von Zahlungsavisen. Teilt Zahlungen in die einzelnen Rechnungsbeträge auf. Ordnet die Zahlungen der konkreten Forderung auf dem Vertragskonto zu.</t>
        </is>
      </c>
      <c r="J10">
        <f>IF(ISERROR(VLOOKUP(Schnittstelle_Klarname[[#This Row],[Schnittstelle]],BTT[Verwendete Schnittstelle
(optionale Auswahl)],1,FALSE)),"nein","ja")</f>
        <v/>
      </c>
    </row>
    <row r="11">
      <c r="A11" t="inlineStr">
        <is>
          <t>SP1CLNT100</t>
        </is>
      </c>
      <c r="B11" t="inlineStr">
        <is>
          <t>urn:sap-com:document:sap:rfc:functions</t>
        </is>
      </c>
      <c r="C11" t="inlineStr">
        <is>
          <t>Z_PI_PM_ORDER</t>
        </is>
      </c>
      <c r="D11" t="inlineStr">
        <is>
          <t>RMS_PROD</t>
        </is>
      </c>
      <c r="E11">
        <f>IF(Schnittstellen_technisch[[#This Row],[Sender]]="SP1CLNT100","Sender",IF(Schnittstellen_technisch[[#This Row],[Receiver]]="SP1CLNT100","Receiver","nicht Mandant 100"))</f>
        <v/>
      </c>
      <c r="F11">
        <f>IF(Schnittstellen_technisch[[#This Row],[Wo ist Mandant 100]]="nicht Mandant 100","",IF(Schnittstellen_technisch[[#This Row],[Wo ist Mandant 100]]="Receiver",Schnittstellen_technisch[[#This Row],[Sender]],Schnittstellen_technisch[[#This Row],[Receiver]]))</f>
        <v/>
      </c>
      <c r="H11" t="inlineStr">
        <is>
          <t>AutoCAD MEP SAP-TP Plugin</t>
        </is>
      </c>
      <c r="I11" t="inlineStr">
        <is>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is>
      </c>
      <c r="J11">
        <f>IF(ISERROR(VLOOKUP(Schnittstelle_Klarname[[#This Row],[Schnittstelle]],BTT[Verwendete Schnittstelle
(optionale Auswahl)],1,FALSE)),"nein","ja")</f>
        <v/>
      </c>
    </row>
    <row r="12">
      <c r="A12" t="inlineStr">
        <is>
          <t>SP1CLNT100</t>
        </is>
      </c>
      <c r="B12" t="inlineStr">
        <is>
          <t>urn:sap-com:document:sap:rfc:functions</t>
        </is>
      </c>
      <c r="C12" t="inlineStr">
        <is>
          <t>Z_PI_PM_SMART_LISA</t>
        </is>
      </c>
      <c r="D12" t="inlineStr">
        <is>
          <t>SMARTLISA_PROD</t>
        </is>
      </c>
      <c r="E12">
        <f>IF(Schnittstellen_technisch[[#This Row],[Sender]]="SP1CLNT100","Sender",IF(Schnittstellen_technisch[[#This Row],[Receiver]]="SP1CLNT100","Receiver","nicht Mandant 100"))</f>
        <v/>
      </c>
      <c r="F12">
        <f>IF(Schnittstellen_technisch[[#This Row],[Wo ist Mandant 100]]="nicht Mandant 100","",IF(Schnittstellen_technisch[[#This Row],[Wo ist Mandant 100]]="Receiver",Schnittstellen_technisch[[#This Row],[Sender]],Schnittstellen_technisch[[#This Row],[Receiver]]))</f>
        <v/>
      </c>
      <c r="H12" t="inlineStr">
        <is>
          <t>Automation Engine User Interface</t>
        </is>
      </c>
      <c r="I12" t="inlineStr">
        <is>
          <t>Oberfläche, um Jobs zu bauen, zu überwachen, Arbeitsoberfläche</t>
        </is>
      </c>
      <c r="J12">
        <f>IF(ISERROR(VLOOKUP(Schnittstelle_Klarname[[#This Row],[Schnittstelle]],BTT[Verwendete Schnittstelle
(optionale Auswahl)],1,FALSE)),"nein","ja")</f>
        <v/>
      </c>
    </row>
    <row r="13">
      <c r="A13" t="inlineStr">
        <is>
          <t>SP1CLNT100</t>
        </is>
      </c>
      <c r="B13" t="inlineStr">
        <is>
          <t>urn:sap-com:document:sap:rfc:functions</t>
        </is>
      </c>
      <c r="C13" t="inlineStr">
        <is>
          <t>Z_SD_TUHAV_HAVORG_SEND</t>
        </is>
      </c>
      <c r="D13" t="inlineStr">
        <is>
          <t>KUNO_PROD</t>
        </is>
      </c>
      <c r="E13">
        <f>IF(Schnittstellen_technisch[[#This Row],[Sender]]="SP1CLNT100","Sender",IF(Schnittstellen_technisch[[#This Row],[Receiver]]="SP1CLNT100","Receiver","nicht Mandant 100"))</f>
        <v/>
      </c>
      <c r="F13">
        <f>IF(Schnittstellen_technisch[[#This Row],[Wo ist Mandant 100]]="nicht Mandant 100","",IF(Schnittstellen_technisch[[#This Row],[Wo ist Mandant 100]]="Receiver",Schnittstellen_technisch[[#This Row],[Sender]],Schnittstellen_technisch[[#This Row],[Receiver]]))</f>
        <v/>
      </c>
      <c r="H13" t="inlineStr">
        <is>
          <t>BANT_PROD</t>
        </is>
      </c>
      <c r="J13">
        <f>IF(ISERROR(VLOOKUP(Schnittstelle_Klarname[[#This Row],[Schnittstelle]],BTT[Verwendete Schnittstelle
(optionale Auswahl)],1,FALSE)),"nein","ja")</f>
        <v/>
      </c>
    </row>
    <row r="14">
      <c r="A14" t="inlineStr">
        <is>
          <t>SP1CLNT100</t>
        </is>
      </c>
      <c r="B14" t="inlineStr">
        <is>
          <t>urn:sap-com:document:sap:rfc:functions</t>
        </is>
      </c>
      <c r="C14" t="inlineStr">
        <is>
          <t>Z_UMC_CUSTOM_MOPS_CREATE_ETW</t>
        </is>
      </c>
      <c r="D14" t="inlineStr">
        <is>
          <t>MOPS_PROD</t>
        </is>
      </c>
      <c r="E14">
        <f>IF(Schnittstellen_technisch[[#This Row],[Sender]]="SP1CLNT100","Sender",IF(Schnittstellen_technisch[[#This Row],[Receiver]]="SP1CLNT100","Receiver","nicht Mandant 100"))</f>
        <v/>
      </c>
      <c r="F14">
        <f>IF(Schnittstellen_technisch[[#This Row],[Wo ist Mandant 100]]="nicht Mandant 100","",IF(Schnittstellen_technisch[[#This Row],[Wo ist Mandant 100]]="Receiver",Schnittstellen_technisch[[#This Row],[Sender]],Schnittstellen_technisch[[#This Row],[Receiver]]))</f>
        <v/>
      </c>
      <c r="H14" t="inlineStr">
        <is>
          <t>BAP</t>
        </is>
      </c>
      <c r="I14" t="inlineStr">
        <is>
          <t>Verwaltung der technischen Prozessdaten des Kanalbetriebs, Auswertung  Leistung, Fahrzeugeinsatz.Benchmarking des Kanalbetriebes. Energiemanagement für AE. Erstellung der AE Kennzahlen.</t>
        </is>
      </c>
      <c r="J14">
        <f>IF(ISERROR(VLOOKUP(Schnittstelle_Klarname[[#This Row],[Schnittstelle]],BTT[Verwendete Schnittstelle
(optionale Auswahl)],1,FALSE)),"nein","ja")</f>
        <v/>
      </c>
    </row>
    <row r="15">
      <c r="A15" t="inlineStr">
        <is>
          <t>SP1CLNT100</t>
        </is>
      </c>
      <c r="B15" t="inlineStr">
        <is>
          <t>urn:sap-com:document:sap:idoc:messages</t>
        </is>
      </c>
      <c r="C15" t="inlineStr">
        <is>
          <t>ZCONTR_AI.ORDERS05.ZORDERS05_AI</t>
        </is>
      </c>
      <c r="D15" t="inlineStr">
        <is>
          <t>EK_PORTAL_PROD</t>
        </is>
      </c>
      <c r="E15">
        <f>IF(Schnittstellen_technisch[[#This Row],[Sender]]="SP1CLNT100","Sender",IF(Schnittstellen_technisch[[#This Row],[Receiver]]="SP1CLNT100","Receiver","nicht Mandant 100"))</f>
        <v/>
      </c>
      <c r="F15">
        <f>IF(Schnittstellen_technisch[[#This Row],[Wo ist Mandant 100]]="nicht Mandant 100","",IF(Schnittstellen_technisch[[#This Row],[Wo ist Mandant 100]]="Receiver",Schnittstellen_technisch[[#This Row],[Sender]],Schnittstellen_technisch[[#This Row],[Receiver]]))</f>
        <v/>
      </c>
      <c r="H15" t="inlineStr">
        <is>
          <t>Bestellmodul</t>
        </is>
      </c>
      <c r="I15" t="inlineStr">
        <is>
          <t>Tool zur Übermittlung von Bestellungen an Firmen</t>
        </is>
      </c>
      <c r="J15">
        <f>IF(ISERROR(VLOOKUP(Schnittstelle_Klarname[[#This Row],[Schnittstelle]],BTT[Verwendete Schnittstelle
(optionale Auswahl)],1,FALSE)),"nein","ja")</f>
        <v/>
      </c>
    </row>
    <row r="16">
      <c r="A16" t="inlineStr">
        <is>
          <t>SP1CLNT100</t>
        </is>
      </c>
      <c r="B16" t="inlineStr">
        <is>
          <t>urn:sap-com:document:sap:idoc:messages</t>
        </is>
      </c>
      <c r="C16" t="inlineStr">
        <is>
          <t>ZCREMAS_AI.CREMAS06.ZCREMAS06_AI</t>
        </is>
      </c>
      <c r="D16" t="inlineStr">
        <is>
          <t>EK_PORTAL_PROD</t>
        </is>
      </c>
      <c r="E16">
        <f>IF(Schnittstellen_technisch[[#This Row],[Sender]]="SP1CLNT100","Sender",IF(Schnittstellen_technisch[[#This Row],[Receiver]]="SP1CLNT100","Receiver","nicht Mandant 100"))</f>
        <v/>
      </c>
      <c r="F16">
        <f>IF(Schnittstellen_technisch[[#This Row],[Wo ist Mandant 100]]="nicht Mandant 100","",IF(Schnittstellen_technisch[[#This Row],[Wo ist Mandant 100]]="Receiver",Schnittstellen_technisch[[#This Row],[Sender]],Schnittstellen_technisch[[#This Row],[Receiver]]))</f>
        <v/>
      </c>
      <c r="H16" t="inlineStr">
        <is>
          <t>Betriebsdaten APw</t>
        </is>
      </c>
      <c r="I16" t="inlineStr">
        <is>
          <t xml:space="preserve">Messdaten von Abwasserpumpwerken validierenDatenbank: ISA_DAT
</t>
        </is>
      </c>
      <c r="J16">
        <f>IF(ISERROR(VLOOKUP(Schnittstelle_Klarname[[#This Row],[Schnittstelle]],BTT[Verwendete Schnittstelle
(optionale Auswahl)],1,FALSE)),"nein","ja")</f>
        <v/>
      </c>
    </row>
    <row r="17">
      <c r="A17" t="inlineStr">
        <is>
          <t>SP1CLNT100</t>
        </is>
      </c>
      <c r="B17" t="inlineStr">
        <is>
          <t>urn:sap-com:document:sap:rfc:functions</t>
        </is>
      </c>
      <c r="C17" t="inlineStr">
        <is>
          <t>ZFI_BAPI_PRIMO_INVO_PI_CORR</t>
        </is>
      </c>
      <c r="D17" t="inlineStr">
        <is>
          <t>PRIMO</t>
        </is>
      </c>
      <c r="E17">
        <f>IF(Schnittstellen_technisch[[#This Row],[Sender]]="SP1CLNT100","Sender",IF(Schnittstellen_technisch[[#This Row],[Receiver]]="SP1CLNT100","Receiver","nicht Mandant 100"))</f>
        <v/>
      </c>
      <c r="F17">
        <f>IF(Schnittstellen_technisch[[#This Row],[Wo ist Mandant 100]]="nicht Mandant 100","",IF(Schnittstellen_technisch[[#This Row],[Wo ist Mandant 100]]="Receiver",Schnittstellen_technisch[[#This Row],[Sender]],Schnittstellen_technisch[[#This Row],[Receiver]]))</f>
        <v/>
      </c>
      <c r="H17" t="inlineStr">
        <is>
          <t>Betriebsmittelverwaltung</t>
        </is>
      </c>
      <c r="I17" t="inlineStr">
        <is>
          <t>Planen und Koordinieren von Baustellen im Rahmen der Brunnensanierung.</t>
        </is>
      </c>
      <c r="J17">
        <f>IF(ISERROR(VLOOKUP(Schnittstelle_Klarname[[#This Row],[Schnittstelle]],BTT[Verwendete Schnittstelle
(optionale Auswahl)],1,FALSE)),"nein","ja")</f>
        <v/>
      </c>
    </row>
    <row r="18">
      <c r="A18" t="inlineStr">
        <is>
          <t>SP1CLNT100</t>
        </is>
      </c>
      <c r="B18" t="inlineStr">
        <is>
          <t>urn:sap-com:document:sap:rfc:functions</t>
        </is>
      </c>
      <c r="C18" t="inlineStr">
        <is>
          <t>ZFI_BAPI_PRIMO_INVO_PI_START</t>
        </is>
      </c>
      <c r="D18" t="inlineStr">
        <is>
          <t>PRIMO</t>
        </is>
      </c>
      <c r="E18">
        <f>IF(Schnittstellen_technisch[[#This Row],[Sender]]="SP1CLNT100","Sender",IF(Schnittstellen_technisch[[#This Row],[Receiver]]="SP1CLNT100","Receiver","nicht Mandant 100"))</f>
        <v/>
      </c>
      <c r="F18">
        <f>IF(Schnittstellen_technisch[[#This Row],[Wo ist Mandant 100]]="nicht Mandant 100","",IF(Schnittstellen_technisch[[#This Row],[Wo ist Mandant 100]]="Receiver",Schnittstellen_technisch[[#This Row],[Sender]],Schnittstellen_technisch[[#This Row],[Receiver]]))</f>
        <v/>
      </c>
      <c r="H18" t="inlineStr">
        <is>
          <t>Bietercockpit</t>
        </is>
      </c>
      <c r="I18" t="inlineStr">
        <is>
          <t>Tool für Firmen zur Abgabe von Angeboten, greift auf die Vergabeplattform für die Ausschreiben zu</t>
        </is>
      </c>
      <c r="J18">
        <f>IF(ISERROR(VLOOKUP(Schnittstelle_Klarname[[#This Row],[Schnittstelle]],BTT[Verwendete Schnittstelle
(optionale Auswahl)],1,FALSE)),"nein","ja")</f>
        <v/>
      </c>
    </row>
    <row r="19">
      <c r="A19" t="inlineStr">
        <is>
          <t>SP1CLNT100</t>
        </is>
      </c>
      <c r="B19" t="inlineStr">
        <is>
          <t>urn:sap-com:document:sap:rfc:functions</t>
        </is>
      </c>
      <c r="C19" t="inlineStr">
        <is>
          <t>ZFI_BAPI_PRIMO_USR_PI_START</t>
        </is>
      </c>
      <c r="D19" t="inlineStr">
        <is>
          <t>PRIMO</t>
        </is>
      </c>
      <c r="E19">
        <f>IF(Schnittstellen_technisch[[#This Row],[Sender]]="SP1CLNT100","Sender",IF(Schnittstellen_technisch[[#This Row],[Receiver]]="SP1CLNT100","Receiver","nicht Mandant 100"))</f>
        <v/>
      </c>
      <c r="F19">
        <f>IF(Schnittstellen_technisch[[#This Row],[Wo ist Mandant 100]]="nicht Mandant 100","",IF(Schnittstellen_technisch[[#This Row],[Wo ist Mandant 100]]="Receiver",Schnittstellen_technisch[[#This Row],[Sender]],Schnittstellen_technisch[[#This Row],[Receiver]]))</f>
        <v/>
      </c>
      <c r="H19" t="inlineStr">
        <is>
          <t>BIS (Seeburger)</t>
        </is>
      </c>
      <c r="I19" t="inlineStr">
        <is>
          <t>Service für Eingangs- und Ausgangsrechnungen. Kommunikation und Verarbeitung von UN/EDIFACT Energierechnungen. Übertragen von Groupwise Mails ins SAP. Generiert ZUGFeRD Ausgangsrechnungen.</t>
        </is>
      </c>
      <c r="J19">
        <f>IF(ISERROR(VLOOKUP(Schnittstelle_Klarname[[#This Row],[Schnittstelle]],BTT[Verwendete Schnittstelle
(optionale Auswahl)],1,FALSE)),"nein","ja")</f>
        <v/>
      </c>
    </row>
    <row r="20">
      <c r="A20" t="inlineStr">
        <is>
          <t>SP1CLNT100</t>
        </is>
      </c>
      <c r="B20" t="inlineStr">
        <is>
          <t>urn:sap-com:document:sap:rfc:functions</t>
        </is>
      </c>
      <c r="C20" t="inlineStr">
        <is>
          <t>ZIS_RFC_FORMS_DATA</t>
        </is>
      </c>
      <c r="D20" t="inlineStr">
        <is>
          <t>INVARIS_PROD</t>
        </is>
      </c>
      <c r="E20">
        <f>IF(Schnittstellen_technisch[[#This Row],[Sender]]="SP1CLNT100","Sender",IF(Schnittstellen_technisch[[#This Row],[Receiver]]="SP1CLNT100","Receiver","nicht Mandant 100"))</f>
        <v/>
      </c>
      <c r="F20">
        <f>IF(Schnittstellen_technisch[[#This Row],[Wo ist Mandant 100]]="nicht Mandant 100","",IF(Schnittstellen_technisch[[#This Row],[Wo ist Mandant 100]]="Receiver",Schnittstellen_technisch[[#This Row],[Sender]],Schnittstellen_technisch[[#This Row],[Receiver]]))</f>
        <v/>
      </c>
      <c r="H20" t="inlineStr">
        <is>
          <t>BlueBox CMS</t>
        </is>
      </c>
      <c r="I20" t="inlineStr">
        <is>
          <t>Die BlueBox ist ein webbasiertes Content Management System und dient als Informationsquelle und -verwaltung für Projekte des BWB-Servicecenters sowie des bluepartner Sekretariatsservices.</t>
        </is>
      </c>
      <c r="J20">
        <f>IF(ISERROR(VLOOKUP(Schnittstelle_Klarname[[#This Row],[Schnittstelle]],BTT[Verwendete Schnittstelle
(optionale Auswahl)],1,FALSE)),"nein","ja")</f>
        <v/>
      </c>
    </row>
    <row r="21">
      <c r="A21" t="inlineStr">
        <is>
          <t>SP1CLNT100</t>
        </is>
      </c>
      <c r="B21" t="inlineStr">
        <is>
          <t>urn:sap-com:document:sap:idoc:messages</t>
        </is>
      </c>
      <c r="C21" t="inlineStr">
        <is>
          <t>ZORDERS_AI.ORDERS05.ZORDERS05_AI</t>
        </is>
      </c>
      <c r="D21" t="inlineStr">
        <is>
          <t>EK_PORTAL_PROD</t>
        </is>
      </c>
      <c r="E21">
        <f>IF(Schnittstellen_technisch[[#This Row],[Sender]]="SP1CLNT100","Sender",IF(Schnittstellen_technisch[[#This Row],[Receiver]]="SP1CLNT100","Receiver","nicht Mandant 100"))</f>
        <v/>
      </c>
      <c r="F21">
        <f>IF(Schnittstellen_technisch[[#This Row],[Wo ist Mandant 100]]="nicht Mandant 100","",IF(Schnittstellen_technisch[[#This Row],[Wo ist Mandant 100]]="Receiver",Schnittstellen_technisch[[#This Row],[Sender]],Schnittstellen_technisch[[#This Row],[Receiver]]))</f>
        <v/>
      </c>
      <c r="H21" t="inlineStr">
        <is>
          <t>BPI_PROD</t>
        </is>
      </c>
      <c r="J21">
        <f>IF(ISERROR(VLOOKUP(Schnittstelle_Klarname[[#This Row],[Schnittstelle]],BTT[Verwendete Schnittstelle
(optionale Auswahl)],1,FALSE)),"nein","ja")</f>
        <v/>
      </c>
    </row>
    <row r="22">
      <c r="A22" t="inlineStr">
        <is>
          <t>SP1CLNT100</t>
        </is>
      </c>
      <c r="B22" t="inlineStr">
        <is>
          <t>urn:sap-com:document:sap:rfc:functions</t>
        </is>
      </c>
      <c r="C22" t="inlineStr">
        <is>
          <t>ZPM_ZWS_SEND_PI</t>
        </is>
      </c>
      <c r="D22" t="inlineStr">
        <is>
          <t>UBI_HAHVSL_PROD</t>
        </is>
      </c>
      <c r="E22">
        <f>IF(Schnittstellen_technisch[[#This Row],[Sender]]="SP1CLNT100","Sender",IF(Schnittstellen_technisch[[#This Row],[Receiver]]="SP1CLNT100","Receiver","nicht Mandant 100"))</f>
        <v/>
      </c>
      <c r="F22">
        <f>IF(Schnittstellen_technisch[[#This Row],[Wo ist Mandant 100]]="nicht Mandant 100","",IF(Schnittstellen_technisch[[#This Row],[Wo ist Mandant 100]]="Receiver",Schnittstellen_technisch[[#This Row],[Sender]],Schnittstellen_technisch[[#This Row],[Receiver]]))</f>
        <v/>
      </c>
      <c r="H22" t="inlineStr">
        <is>
          <t>BPO Engine</t>
        </is>
      </c>
      <c r="I22" t="inlineStr">
        <is>
          <t>Optimierung von SAP Geschäftsprozessen</t>
        </is>
      </c>
      <c r="J22">
        <f>IF(ISERROR(VLOOKUP(Schnittstelle_Klarname[[#This Row],[Schnittstelle]],BTT[Verwendete Schnittstelle
(optionale Auswahl)],1,FALSE)),"nein","ja")</f>
        <v/>
      </c>
    </row>
    <row r="23">
      <c r="A23" t="inlineStr">
        <is>
          <t>SP1CLNT100</t>
        </is>
      </c>
      <c r="B23" t="inlineStr">
        <is>
          <t>urn:sap-com:document:sap:idoc:messages</t>
        </is>
      </c>
      <c r="C23" t="inlineStr">
        <is>
          <t>ZREQOTE_AI.ORDERS05.ZORDERS05_AI</t>
        </is>
      </c>
      <c r="D23" t="inlineStr">
        <is>
          <t>EK_PORTAL_PROD</t>
        </is>
      </c>
      <c r="E23">
        <f>IF(Schnittstellen_technisch[[#This Row],[Sender]]="SP1CLNT100","Sender",IF(Schnittstellen_technisch[[#This Row],[Receiver]]="SP1CLNT100","Receiver","nicht Mandant 100"))</f>
        <v/>
      </c>
      <c r="F23">
        <f>IF(Schnittstellen_technisch[[#This Row],[Wo ist Mandant 100]]="nicht Mandant 100","",IF(Schnittstellen_technisch[[#This Row],[Wo ist Mandant 100]]="Receiver",Schnittstellen_technisch[[#This Row],[Sender]],Schnittstellen_technisch[[#This Row],[Receiver]]))</f>
        <v/>
      </c>
      <c r="H23" t="inlineStr">
        <is>
          <t>BWB Kundenportal</t>
        </is>
      </c>
      <c r="I23" t="inlineStr">
        <is>
          <t>Bereitstellung Standard-Self Services für die Privatkunden und kleine Hausverwaltungen der BWB, wie zum Beispiel Zählerstandserfassung, Rechnungsanzeige, Abschlagsplanänderung, Stammdatenänderungen.</t>
        </is>
      </c>
      <c r="J23">
        <f>IF(ISERROR(VLOOKUP(Schnittstelle_Klarname[[#This Row],[Schnittstelle]],BTT[Verwendete Schnittstelle
(optionale Auswahl)],1,FALSE)),"nein","ja")</f>
        <v/>
      </c>
    </row>
    <row r="24">
      <c r="A24" t="inlineStr">
        <is>
          <t>SP1CLNT100</t>
        </is>
      </c>
      <c r="B24" t="inlineStr">
        <is>
          <t>http://bwb.de/bant</t>
        </is>
      </c>
      <c r="C24" t="inlineStr">
        <is>
          <t>SI_ERP_ILV_DATA_OUTPUT_AO</t>
        </is>
      </c>
      <c r="D24" t="inlineStr">
        <is>
          <t>BANT_PROD</t>
        </is>
      </c>
      <c r="E24">
        <f>IF(Schnittstellen_technisch[[#This Row],[Sender]]="SP1CLNT100","Sender",IF(Schnittstellen_technisch[[#This Row],[Receiver]]="SP1CLNT100","Receiver","nicht Mandant 100"))</f>
        <v/>
      </c>
      <c r="F24">
        <f>IF(Schnittstellen_technisch[[#This Row],[Wo ist Mandant 100]]="nicht Mandant 100","",IF(Schnittstellen_technisch[[#This Row],[Wo ist Mandant 100]]="Receiver",Schnittstellen_technisch[[#This Row],[Sender]],Schnittstellen_technisch[[#This Row],[Receiver]]))</f>
        <v/>
      </c>
      <c r="H24" t="inlineStr">
        <is>
          <t>California.pro</t>
        </is>
      </c>
      <c r="I24" t="inlineStr">
        <is>
          <t>AVA Programm - unterstützt den Prozess von Ausschreibungen, Vergabe und Abrechnung (hat WinAFA abgelöst)</t>
        </is>
      </c>
      <c r="J24">
        <f>IF(ISERROR(VLOOKUP(Schnittstelle_Klarname[[#This Row],[Schnittstelle]],BTT[Verwendete Schnittstelle
(optionale Auswahl)],1,FALSE)),"nein","ja")</f>
        <v/>
      </c>
    </row>
    <row r="25">
      <c r="A25" t="inlineStr">
        <is>
          <t>SP1CLNT100</t>
        </is>
      </c>
      <c r="B25" t="inlineStr">
        <is>
          <t>http://bwb.de/bant</t>
        </is>
      </c>
      <c r="C25" t="inlineStr">
        <is>
          <t>SI_ERP_ILV_DATA_OUTPUT_AO</t>
        </is>
      </c>
      <c r="D25" t="inlineStr">
        <is>
          <t>GROUPWISE_PROD</t>
        </is>
      </c>
      <c r="E25">
        <f>IF(Schnittstellen_technisch[[#This Row],[Sender]]="SP1CLNT100","Sender",IF(Schnittstellen_technisch[[#This Row],[Receiver]]="SP1CLNT100","Receiver","nicht Mandant 100"))</f>
        <v/>
      </c>
      <c r="F25">
        <f>IF(Schnittstellen_technisch[[#This Row],[Wo ist Mandant 100]]="nicht Mandant 100","",IF(Schnittstellen_technisch[[#This Row],[Wo ist Mandant 100]]="Receiver",Schnittstellen_technisch[[#This Row],[Sender]],Schnittstellen_technisch[[#This Row],[Receiver]]))</f>
        <v/>
      </c>
      <c r="H25" t="inlineStr">
        <is>
          <t>CMDB</t>
        </is>
      </c>
      <c r="I25" t="inlineStr">
        <is>
          <t>Die CMDB als „single source of truth“ bildet die bestehenden IT-Infrastrukturelemente (Software, Hardware usw.) und ihre Beziehungen zueinander ab und ermöglicht so die Bewertung und Nutzung technischer und kaufmännischer Informationen im Rahmen des Lizenz- und Vertragsmanagements.</t>
        </is>
      </c>
      <c r="J25">
        <f>IF(ISERROR(VLOOKUP(Schnittstelle_Klarname[[#This Row],[Schnittstelle]],BTT[Verwendete Schnittstelle
(optionale Auswahl)],1,FALSE)),"nein","ja")</f>
        <v/>
      </c>
    </row>
    <row r="26">
      <c r="A26" t="inlineStr">
        <is>
          <t>SAPPI</t>
        </is>
      </c>
      <c r="B26" t="inlineStr">
        <is>
          <t>http://bwb.de/lana</t>
        </is>
      </c>
      <c r="C26" t="inlineStr">
        <is>
          <t>SI_LANA_IORDER_MASTERDATA_SO</t>
        </is>
      </c>
      <c r="D26" t="inlineStr">
        <is>
          <t>SP1CLNT100</t>
        </is>
      </c>
      <c r="E26">
        <f>IF(Schnittstellen_technisch[[#This Row],[Sender]]="SP1CLNT100","Sender",IF(Schnittstellen_technisch[[#This Row],[Receiver]]="SP1CLNT100","Receiver","nicht Mandant 100"))</f>
        <v/>
      </c>
      <c r="F26">
        <f>IF(Schnittstellen_technisch[[#This Row],[Wo ist Mandant 100]]="nicht Mandant 100","",IF(Schnittstellen_technisch[[#This Row],[Wo ist Mandant 100]]="Receiver",Schnittstellen_technisch[[#This Row],[Sender]],Schnittstellen_technisch[[#This Row],[Receiver]]))</f>
        <v/>
      </c>
      <c r="H26" t="inlineStr">
        <is>
          <t>CMS</t>
        </is>
      </c>
      <c r="I26" t="inlineStr">
        <is>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is>
      </c>
      <c r="J26">
        <f>IF(ISERROR(VLOOKUP(Schnittstelle_Klarname[[#This Row],[Schnittstelle]],BTT[Verwendete Schnittstelle
(optionale Auswahl)],1,FALSE)),"nein","ja")</f>
        <v/>
      </c>
    </row>
    <row r="27">
      <c r="A27" t="inlineStr">
        <is>
          <t>SAPPI</t>
        </is>
      </c>
      <c r="B27" t="inlineStr">
        <is>
          <t>http://bwb.de/lana</t>
        </is>
      </c>
      <c r="C27" t="inlineStr">
        <is>
          <t>SI_LANA_PURCHASEORDER_HEADERS_SO</t>
        </is>
      </c>
      <c r="D27" t="inlineStr">
        <is>
          <t>SP1CLNT100</t>
        </is>
      </c>
      <c r="E27">
        <f>IF(Schnittstellen_technisch[[#This Row],[Sender]]="SP1CLNT100","Sender",IF(Schnittstellen_technisch[[#This Row],[Receiver]]="SP1CLNT100","Receiver","nicht Mandant 100"))</f>
        <v/>
      </c>
      <c r="F27">
        <f>IF(Schnittstellen_technisch[[#This Row],[Wo ist Mandant 100]]="nicht Mandant 100","",IF(Schnittstellen_technisch[[#This Row],[Wo ist Mandant 100]]="Receiver",Schnittstellen_technisch[[#This Row],[Sender]],Schnittstellen_technisch[[#This Row],[Receiver]]))</f>
        <v/>
      </c>
      <c r="H27" t="inlineStr">
        <is>
          <t>CoCoSoft</t>
        </is>
      </c>
      <c r="I27" t="inlineStr">
        <is>
          <t>Fuhrparkmanagement für Poolfahrzeuge. Selbstbuchung von  aus dem Projekt PRIMO</t>
        </is>
      </c>
      <c r="J27">
        <f>IF(ISERROR(VLOOKUP(Schnittstelle_Klarname[[#This Row],[Schnittstelle]],BTT[Verwendete Schnittstelle
(optionale Auswahl)],1,FALSE)),"nein","ja")</f>
        <v/>
      </c>
    </row>
    <row r="28">
      <c r="A28" t="inlineStr">
        <is>
          <t>SAPPI</t>
        </is>
      </c>
      <c r="B28" t="inlineStr">
        <is>
          <t>http://bwb.de/lana</t>
        </is>
      </c>
      <c r="C28" t="inlineStr">
        <is>
          <t>SI_LANA_PURCHASEORDER_ITEMS_SO</t>
        </is>
      </c>
      <c r="D28" t="inlineStr">
        <is>
          <t>SP1CLNT100</t>
        </is>
      </c>
      <c r="E28">
        <f>IF(Schnittstellen_technisch[[#This Row],[Sender]]="SP1CLNT100","Sender",IF(Schnittstellen_technisch[[#This Row],[Receiver]]="SP1CLNT100","Receiver","nicht Mandant 100"))</f>
        <v/>
      </c>
      <c r="F28">
        <f>IF(Schnittstellen_technisch[[#This Row],[Wo ist Mandant 100]]="nicht Mandant 100","",IF(Schnittstellen_technisch[[#This Row],[Wo ist Mandant 100]]="Receiver",Schnittstellen_technisch[[#This Row],[Sender]],Schnittstellen_technisch[[#This Row],[Receiver]]))</f>
        <v/>
      </c>
      <c r="H28" t="inlineStr">
        <is>
          <t xml:space="preserve">Columbus OM </t>
        </is>
      </c>
      <c r="I28" t="inlineStr">
        <is>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is>
      </c>
      <c r="J28">
        <f>IF(ISERROR(VLOOKUP(Schnittstelle_Klarname[[#This Row],[Schnittstelle]],BTT[Verwendete Schnittstelle
(optionale Auswahl)],1,FALSE)),"nein","ja")</f>
        <v/>
      </c>
    </row>
    <row r="29">
      <c r="A29" t="inlineStr">
        <is>
          <t>SAPPI</t>
        </is>
      </c>
      <c r="B29" t="inlineStr">
        <is>
          <t>http://bwb.de/external/outbound</t>
        </is>
      </c>
      <c r="C29" t="inlineStr">
        <is>
          <t>SI_XXX_GET_GP_PRE_SO</t>
        </is>
      </c>
      <c r="D29" t="inlineStr">
        <is>
          <t>SP1CLNT100</t>
        </is>
      </c>
      <c r="E29">
        <f>IF(Schnittstellen_technisch[[#This Row],[Sender]]="SP1CLNT100","Sender",IF(Schnittstellen_technisch[[#This Row],[Receiver]]="SP1CLNT100","Receiver","nicht Mandant 100"))</f>
        <v/>
      </c>
      <c r="F29">
        <f>IF(Schnittstellen_technisch[[#This Row],[Wo ist Mandant 100]]="nicht Mandant 100","",IF(Schnittstellen_technisch[[#This Row],[Wo ist Mandant 100]]="Receiver",Schnittstellen_technisch[[#This Row],[Sender]],Schnittstellen_technisch[[#This Row],[Receiver]]))</f>
        <v/>
      </c>
      <c r="H29" t="inlineStr">
        <is>
          <t>DCS</t>
        </is>
      </c>
      <c r="I29" t="inlineStr">
        <is>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is>
      </c>
      <c r="J29">
        <f>IF(ISERROR(VLOOKUP(Schnittstelle_Klarname[[#This Row],[Schnittstelle]],BTT[Verwendete Schnittstelle
(optionale Auswahl)],1,FALSE)),"nein","ja")</f>
        <v/>
      </c>
    </row>
    <row r="30">
      <c r="A30" t="inlineStr">
        <is>
          <t>ASS_PROD</t>
        </is>
      </c>
      <c r="B30" t="inlineStr">
        <is>
          <t>urn:bwb.de:co:ass</t>
        </is>
      </c>
      <c r="C30" t="inlineStr">
        <is>
          <t>SI_COSTACTPLN_SO</t>
        </is>
      </c>
      <c r="D30" t="inlineStr">
        <is>
          <t>SP1CLNT100</t>
        </is>
      </c>
      <c r="E30">
        <f>IF(Schnittstellen_technisch[[#This Row],[Sender]]="SP1CLNT100","Sender",IF(Schnittstellen_technisch[[#This Row],[Receiver]]="SP1CLNT100","Receiver","nicht Mandant 100"))</f>
        <v/>
      </c>
      <c r="F30">
        <f>IF(Schnittstellen_technisch[[#This Row],[Wo ist Mandant 100]]="nicht Mandant 100","",IF(Schnittstellen_technisch[[#This Row],[Wo ist Mandant 100]]="Receiver",Schnittstellen_technisch[[#This Row],[Sender]],Schnittstellen_technisch[[#This Row],[Receiver]]))</f>
        <v/>
      </c>
      <c r="H30" t="inlineStr">
        <is>
          <t>DWH_PROD</t>
        </is>
      </c>
      <c r="I30" t="inlineStr">
        <is>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is>
      </c>
      <c r="J30">
        <f>IF(ISERROR(VLOOKUP(Schnittstelle_Klarname[[#This Row],[Schnittstelle]],BTT[Verwendete Schnittstelle
(optionale Auswahl)],1,FALSE)),"nein","ja")</f>
        <v/>
      </c>
    </row>
    <row r="31">
      <c r="A31" t="inlineStr">
        <is>
          <t>ASS_PROD</t>
        </is>
      </c>
      <c r="B31" t="inlineStr">
        <is>
          <t>urn:bwb.de:co:ass</t>
        </is>
      </c>
      <c r="C31" t="inlineStr">
        <is>
          <t>SI_FINANPLN_SO</t>
        </is>
      </c>
      <c r="D31" t="inlineStr">
        <is>
          <t>SP1CLNT100</t>
        </is>
      </c>
      <c r="E31">
        <f>IF(Schnittstellen_technisch[[#This Row],[Sender]]="SP1CLNT100","Sender",IF(Schnittstellen_technisch[[#This Row],[Receiver]]="SP1CLNT100","Receiver","nicht Mandant 100"))</f>
        <v/>
      </c>
      <c r="F31">
        <f>IF(Schnittstellen_technisch[[#This Row],[Wo ist Mandant 100]]="nicht Mandant 100","",IF(Schnittstellen_technisch[[#This Row],[Wo ist Mandant 100]]="Receiver",Schnittstellen_technisch[[#This Row],[Sender]],Schnittstellen_technisch[[#This Row],[Receiver]]))</f>
        <v/>
      </c>
      <c r="H31" t="inlineStr">
        <is>
          <t>ECT_Portal</t>
        </is>
      </c>
      <c r="I31" t="inlineStr">
        <is>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is>
      </c>
      <c r="J31">
        <f>IF(ISERROR(VLOOKUP(Schnittstelle_Klarname[[#This Row],[Schnittstelle]],BTT[Verwendete Schnittstelle
(optionale Auswahl)],1,FALSE)),"nein","ja")</f>
        <v/>
      </c>
    </row>
    <row r="32">
      <c r="A32" t="inlineStr">
        <is>
          <t>ASS_PROD</t>
        </is>
      </c>
      <c r="B32" t="inlineStr">
        <is>
          <t>urn:bwb.de:co:ass</t>
        </is>
      </c>
      <c r="C32" t="inlineStr">
        <is>
          <t>SI_IOLIST_SA</t>
        </is>
      </c>
      <c r="D32" t="inlineStr">
        <is>
          <t>SP1CLNT100</t>
        </is>
      </c>
      <c r="E32">
        <f>IF(Schnittstellen_technisch[[#This Row],[Sender]]="SP1CLNT100","Sender",IF(Schnittstellen_technisch[[#This Row],[Receiver]]="SP1CLNT100","Receiver","nicht Mandant 100"))</f>
        <v/>
      </c>
      <c r="F32">
        <f>IF(Schnittstellen_technisch[[#This Row],[Wo ist Mandant 100]]="nicht Mandant 100","",IF(Schnittstellen_technisch[[#This Row],[Wo ist Mandant 100]]="Receiver",Schnittstellen_technisch[[#This Row],[Sender]],Schnittstellen_technisch[[#This Row],[Receiver]]))</f>
        <v/>
      </c>
      <c r="H32" t="inlineStr">
        <is>
          <t>EDIR_PROD</t>
        </is>
      </c>
      <c r="J32">
        <f>IF(ISERROR(VLOOKUP(Schnittstelle_Klarname[[#This Row],[Schnittstelle]],BTT[Verwendete Schnittstelle
(optionale Auswahl)],1,FALSE)),"nein","ja")</f>
        <v/>
      </c>
    </row>
    <row r="33">
      <c r="A33" t="inlineStr">
        <is>
          <t>ASS_PROD</t>
        </is>
      </c>
      <c r="B33" t="inlineStr">
        <is>
          <t>urn:bwb.de:co:ass</t>
        </is>
      </c>
      <c r="C33" t="inlineStr">
        <is>
          <t>SI_MATERIAL_AVAIL_SA</t>
        </is>
      </c>
      <c r="D33" t="inlineStr">
        <is>
          <t>SP1CLNT100</t>
        </is>
      </c>
      <c r="E33">
        <f>IF(Schnittstellen_technisch[[#This Row],[Sender]]="SP1CLNT100","Sender",IF(Schnittstellen_technisch[[#This Row],[Receiver]]="SP1CLNT100","Receiver","nicht Mandant 100"))</f>
        <v/>
      </c>
      <c r="F33">
        <f>IF(Schnittstellen_technisch[[#This Row],[Wo ist Mandant 100]]="nicht Mandant 100","",IF(Schnittstellen_technisch[[#This Row],[Wo ist Mandant 100]]="Receiver",Schnittstellen_technisch[[#This Row],[Sender]],Schnittstellen_technisch[[#This Row],[Receiver]]))</f>
        <v/>
      </c>
      <c r="H33" t="inlineStr">
        <is>
          <t>EK_PORTAL_PROD</t>
        </is>
      </c>
      <c r="J33">
        <f>IF(ISERROR(VLOOKUP(Schnittstelle_Klarname[[#This Row],[Schnittstelle]],BTT[Verwendete Schnittstelle
(optionale Auswahl)],1,FALSE)),"nein","ja")</f>
        <v/>
      </c>
    </row>
    <row r="34">
      <c r="A34" t="inlineStr">
        <is>
          <t>ASS_PROD</t>
        </is>
      </c>
      <c r="B34" t="inlineStr">
        <is>
          <t>urn:bwb.de:co:ass</t>
        </is>
      </c>
      <c r="C34" t="inlineStr">
        <is>
          <t>SI_MATERIAL_GD_SA</t>
        </is>
      </c>
      <c r="D34" t="inlineStr">
        <is>
          <t>SP1CLNT100</t>
        </is>
      </c>
      <c r="E34">
        <f>IF(Schnittstellen_technisch[[#This Row],[Sender]]="SP1CLNT100","Sender",IF(Schnittstellen_technisch[[#This Row],[Receiver]]="SP1CLNT100","Receiver","nicht Mandant 100"))</f>
        <v/>
      </c>
      <c r="F34">
        <f>IF(Schnittstellen_technisch[[#This Row],[Wo ist Mandant 100]]="nicht Mandant 100","",IF(Schnittstellen_technisch[[#This Row],[Wo ist Mandant 100]]="Receiver",Schnittstellen_technisch[[#This Row],[Sender]],Schnittstellen_technisch[[#This Row],[Receiver]]))</f>
        <v/>
      </c>
      <c r="H34" t="inlineStr">
        <is>
          <t>ELEKTROmanager</t>
        </is>
      </c>
      <c r="I34" t="inlineStr">
        <is>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is>
      </c>
      <c r="J34">
        <f>IF(ISERROR(VLOOKUP(Schnittstelle_Klarname[[#This Row],[Schnittstelle]],BTT[Verwendete Schnittstelle
(optionale Auswahl)],1,FALSE)),"nein","ja")</f>
        <v/>
      </c>
    </row>
    <row r="35">
      <c r="A35" t="inlineStr">
        <is>
          <t>ASS_PROD</t>
        </is>
      </c>
      <c r="B35" t="inlineStr">
        <is>
          <t>urn:bwb.de:co:ass</t>
        </is>
      </c>
      <c r="C35" t="inlineStr">
        <is>
          <t>SI_READ_TEXT_SA</t>
        </is>
      </c>
      <c r="D35" t="inlineStr">
        <is>
          <t>SP1CLNT100</t>
        </is>
      </c>
      <c r="E35">
        <f>IF(Schnittstellen_technisch[[#This Row],[Sender]]="SP1CLNT100","Sender",IF(Schnittstellen_technisch[[#This Row],[Receiver]]="SP1CLNT100","Receiver","nicht Mandant 100"))</f>
        <v/>
      </c>
      <c r="F35">
        <f>IF(Schnittstellen_technisch[[#This Row],[Wo ist Mandant 100]]="nicht Mandant 100","",IF(Schnittstellen_technisch[[#This Row],[Wo ist Mandant 100]]="Receiver",Schnittstellen_technisch[[#This Row],[Sender]],Schnittstellen_technisch[[#This Row],[Receiver]]))</f>
        <v/>
      </c>
      <c r="H35" t="inlineStr">
        <is>
          <t>eMATS</t>
        </is>
      </c>
      <c r="I35" t="inlineStr">
        <is>
          <t>Dient zur Vorplanung und Reservierung von Materialien, wird zunächst im Bereich Rohrnetz und Netzplanung benutzt.</t>
        </is>
      </c>
      <c r="J35">
        <f>IF(ISERROR(VLOOKUP(Schnittstelle_Klarname[[#This Row],[Schnittstelle]],BTT[Verwendete Schnittstelle
(optionale Auswahl)],1,FALSE)),"nein","ja")</f>
        <v/>
      </c>
    </row>
    <row r="36">
      <c r="A36" t="inlineStr">
        <is>
          <t>ASS_PROD</t>
        </is>
      </c>
      <c r="B36" t="inlineStr">
        <is>
          <t>urn:bwb.de:co:ass</t>
        </is>
      </c>
      <c r="C36" t="inlineStr">
        <is>
          <t>SI_RESERVATION_GD_SA</t>
        </is>
      </c>
      <c r="D36" t="inlineStr">
        <is>
          <t>SP1CLNT100</t>
        </is>
      </c>
      <c r="E36">
        <f>IF(Schnittstellen_technisch[[#This Row],[Sender]]="SP1CLNT100","Sender",IF(Schnittstellen_technisch[[#This Row],[Receiver]]="SP1CLNT100","Receiver","nicht Mandant 100"))</f>
        <v/>
      </c>
      <c r="F36">
        <f>IF(Schnittstellen_technisch[[#This Row],[Wo ist Mandant 100]]="nicht Mandant 100","",IF(Schnittstellen_technisch[[#This Row],[Wo ist Mandant 100]]="Receiver",Schnittstellen_technisch[[#This Row],[Sender]],Schnittstellen_technisch[[#This Row],[Receiver]]))</f>
        <v/>
      </c>
      <c r="H36" t="inlineStr">
        <is>
          <t>EPA</t>
        </is>
      </c>
      <c r="I36" t="inlineStr">
        <is>
          <t>Analysetool für Daten des Kundenservice und Rechnungswesen. Wird auch zum IS-U Jahresabschluss genutzt. Sammelt Daten und liefert diese an Anwendungen weiter.</t>
        </is>
      </c>
      <c r="J36">
        <f>IF(ISERROR(VLOOKUP(Schnittstelle_Klarname[[#This Row],[Schnittstelle]],BTT[Verwendete Schnittstelle
(optionale Auswahl)],1,FALSE)),"nein","ja")</f>
        <v/>
      </c>
    </row>
    <row r="37">
      <c r="A37" t="inlineStr">
        <is>
          <t>ASS_PROD</t>
        </is>
      </c>
      <c r="B37" t="inlineStr">
        <is>
          <t>urn:bwb.de:co:ass</t>
        </is>
      </c>
      <c r="C37" t="inlineStr">
        <is>
          <t>SI_RESERVATION_GL_SA</t>
        </is>
      </c>
      <c r="D37" t="inlineStr">
        <is>
          <t>SP1CLNT100</t>
        </is>
      </c>
      <c r="E37">
        <f>IF(Schnittstellen_technisch[[#This Row],[Sender]]="SP1CLNT100","Sender",IF(Schnittstellen_technisch[[#This Row],[Receiver]]="SP1CLNT100","Receiver","nicht Mandant 100"))</f>
        <v/>
      </c>
      <c r="F37">
        <f>IF(Schnittstellen_technisch[[#This Row],[Wo ist Mandant 100]]="nicht Mandant 100","",IF(Schnittstellen_technisch[[#This Row],[Wo ist Mandant 100]]="Receiver",Schnittstellen_technisch[[#This Row],[Sender]],Schnittstellen_technisch[[#This Row],[Receiver]]))</f>
        <v/>
      </c>
      <c r="H37" t="inlineStr">
        <is>
          <t>ERA</t>
        </is>
      </c>
      <c r="I37" t="inlineStr">
        <is>
          <t>elektronischer und automatisierter Versand von Rechnungen an Großkunden über die Plattform SmartPath. 
Keine eigenständige Anwendung, sondern Anpassungen und Erweiterungen in einer Reihe von Systemen</t>
        </is>
      </c>
      <c r="J37">
        <f>IF(ISERROR(VLOOKUP(Schnittstelle_Klarname[[#This Row],[Schnittstelle]],BTT[Verwendete Schnittstelle
(optionale Auswahl)],1,FALSE)),"nein","ja")</f>
        <v/>
      </c>
    </row>
    <row r="38">
      <c r="A38" t="inlineStr">
        <is>
          <t>ASS_PROD</t>
        </is>
      </c>
      <c r="B38" t="inlineStr">
        <is>
          <t>http://bwb.de/external/outbound</t>
        </is>
      </c>
      <c r="C38" t="inlineStr">
        <is>
          <t>SI_XXX_GET_FDOC_ITEMS_SO</t>
        </is>
      </c>
      <c r="D38" t="inlineStr">
        <is>
          <t>SP1CLNT100</t>
        </is>
      </c>
      <c r="E38">
        <f>IF(Schnittstellen_technisch[[#This Row],[Sender]]="SP1CLNT100","Sender",IF(Schnittstellen_technisch[[#This Row],[Receiver]]="SP1CLNT100","Receiver","nicht Mandant 100"))</f>
        <v/>
      </c>
      <c r="F38">
        <f>IF(Schnittstellen_technisch[[#This Row],[Wo ist Mandant 100]]="nicht Mandant 100","",IF(Schnittstellen_technisch[[#This Row],[Wo ist Mandant 100]]="Receiver",Schnittstellen_technisch[[#This Row],[Sender]],Schnittstellen_technisch[[#This Row],[Receiver]]))</f>
        <v/>
      </c>
      <c r="H38" t="inlineStr">
        <is>
          <t>eStraßenservice</t>
        </is>
      </c>
      <c r="I38" t="inlineStr">
        <is>
          <t>Liefert die Daten im vereinbarten Protokoll an die eStraße.</t>
        </is>
      </c>
      <c r="J38">
        <f>IF(ISERROR(VLOOKUP(Schnittstelle_Klarname[[#This Row],[Schnittstelle]],BTT[Verwendete Schnittstelle
(optionale Auswahl)],1,FALSE)),"nein","ja")</f>
        <v/>
      </c>
    </row>
    <row r="39">
      <c r="A39" t="inlineStr">
        <is>
          <t>ASS_PROD</t>
        </is>
      </c>
      <c r="B39" t="inlineStr">
        <is>
          <t>http://bwb.de/external/outbound</t>
        </is>
      </c>
      <c r="C39" t="inlineStr">
        <is>
          <t>SI_XXX_GET_GL_ACC_DATA_SO</t>
        </is>
      </c>
      <c r="D39" t="inlineStr">
        <is>
          <t>SP1CLNT100</t>
        </is>
      </c>
      <c r="E39">
        <f>IF(Schnittstellen_technisch[[#This Row],[Sender]]="SP1CLNT100","Sender",IF(Schnittstellen_technisch[[#This Row],[Receiver]]="SP1CLNT100","Receiver","nicht Mandant 100"))</f>
        <v/>
      </c>
      <c r="F39">
        <f>IF(Schnittstellen_technisch[[#This Row],[Wo ist Mandant 100]]="nicht Mandant 100","",IF(Schnittstellen_technisch[[#This Row],[Wo ist Mandant 100]]="Receiver",Schnittstellen_technisch[[#This Row],[Sender]],Schnittstellen_technisch[[#This Row],[Receiver]]))</f>
        <v/>
      </c>
      <c r="H39" t="inlineStr">
        <is>
          <t>Fettabscheider Berlin</t>
        </is>
      </c>
      <c r="I39" t="inlineStr">
        <is>
          <t>Ermöglicht einen Abgleich mit Senatsdaten zu den Fettabscheidern. Grundlagen für Auskunftsanwendung im Internet</t>
        </is>
      </c>
      <c r="J39">
        <f>IF(ISERROR(VLOOKUP(Schnittstelle_Klarname[[#This Row],[Schnittstelle]],BTT[Verwendete Schnittstelle
(optionale Auswahl)],1,FALSE)),"nein","ja")</f>
        <v/>
      </c>
    </row>
    <row r="40">
      <c r="A40" t="inlineStr">
        <is>
          <t>ASS_PROD</t>
        </is>
      </c>
      <c r="B40" t="inlineStr">
        <is>
          <t>http://bwb.de/external/outbound</t>
        </is>
      </c>
      <c r="C40" t="inlineStr">
        <is>
          <t>SI_XXX_GET_HI_INVOICES_BY_IORDER_SO</t>
        </is>
      </c>
      <c r="D40" t="inlineStr">
        <is>
          <t>SP1CLNT100</t>
        </is>
      </c>
      <c r="E40">
        <f>IF(Schnittstellen_technisch[[#This Row],[Sender]]="SP1CLNT100","Sender",IF(Schnittstellen_technisch[[#This Row],[Receiver]]="SP1CLNT100","Receiver","nicht Mandant 100"))</f>
        <v/>
      </c>
      <c r="F40">
        <f>IF(Schnittstellen_technisch[[#This Row],[Wo ist Mandant 100]]="nicht Mandant 100","",IF(Schnittstellen_technisch[[#This Row],[Wo ist Mandant 100]]="Receiver",Schnittstellen_technisch[[#This Row],[Sender]],Schnittstellen_technisch[[#This Row],[Receiver]]))</f>
        <v/>
      </c>
      <c r="H40" t="inlineStr">
        <is>
          <t>FILENET_PROD</t>
        </is>
      </c>
      <c r="I40" t="inlineStr">
        <is>
          <t>Zentrale Komponente im DMS Filenet. Erledit die Arbeit der Ablage der Dokumente im Archiv und das Suchen nach Dokumenten.</t>
        </is>
      </c>
      <c r="J40">
        <f>IF(ISERROR(VLOOKUP(Schnittstelle_Klarname[[#This Row],[Schnittstelle]],BTT[Verwendete Schnittstelle
(optionale Auswahl)],1,FALSE)),"nein","ja")</f>
        <v/>
      </c>
    </row>
    <row r="41">
      <c r="A41" t="inlineStr">
        <is>
          <t>ASS_PROD</t>
        </is>
      </c>
      <c r="B41" t="inlineStr">
        <is>
          <t>http://bwb.de/external/outbound</t>
        </is>
      </c>
      <c r="C41" t="inlineStr">
        <is>
          <t>SI_XXX_GET_INVOICE_HISTORY_SO</t>
        </is>
      </c>
      <c r="D41" t="inlineStr">
        <is>
          <t>SP1CLNT100</t>
        </is>
      </c>
      <c r="E41">
        <f>IF(Schnittstellen_technisch[[#This Row],[Sender]]="SP1CLNT100","Sender",IF(Schnittstellen_technisch[[#This Row],[Receiver]]="SP1CLNT100","Receiver","nicht Mandant 100"))</f>
        <v/>
      </c>
      <c r="F41">
        <f>IF(Schnittstellen_technisch[[#This Row],[Wo ist Mandant 100]]="nicht Mandant 100","",IF(Schnittstellen_technisch[[#This Row],[Wo ist Mandant 100]]="Receiver",Schnittstellen_technisch[[#This Row],[Sender]],Schnittstellen_technisch[[#This Row],[Receiver]]))</f>
        <v/>
      </c>
      <c r="H41" t="inlineStr">
        <is>
          <t>Firmenbeurteilung</t>
        </is>
      </c>
      <c r="I41" t="inlineStr">
        <is>
          <t>Beurteilung von Firmen, die Baumaßnahmen für die BWB durchgeführt haben.</t>
        </is>
      </c>
      <c r="J41">
        <f>IF(ISERROR(VLOOKUP(Schnittstelle_Klarname[[#This Row],[Schnittstelle]],BTT[Verwendete Schnittstelle
(optionale Auswahl)],1,FALSE)),"nein","ja")</f>
        <v/>
      </c>
    </row>
    <row r="42">
      <c r="A42" t="inlineStr">
        <is>
          <t>ASS_PROD</t>
        </is>
      </c>
      <c r="B42" t="inlineStr">
        <is>
          <t>http://bwb.de/external/outbound</t>
        </is>
      </c>
      <c r="C42" t="inlineStr">
        <is>
          <t>SI_XXX_GET_INVOICES_BY_IORDER_SO</t>
        </is>
      </c>
      <c r="D42" t="inlineStr">
        <is>
          <t>SP1CLNT100</t>
        </is>
      </c>
      <c r="E42">
        <f>IF(Schnittstellen_technisch[[#This Row],[Sender]]="SP1CLNT100","Sender",IF(Schnittstellen_technisch[[#This Row],[Receiver]]="SP1CLNT100","Receiver","nicht Mandant 100"))</f>
        <v/>
      </c>
      <c r="F42">
        <f>IF(Schnittstellen_technisch[[#This Row],[Wo ist Mandant 100]]="nicht Mandant 100","",IF(Schnittstellen_technisch[[#This Row],[Wo ist Mandant 100]]="Receiver",Schnittstellen_technisch[[#This Row],[Sender]],Schnittstellen_technisch[[#This Row],[Receiver]]))</f>
        <v/>
      </c>
      <c r="H42" t="inlineStr">
        <is>
          <t>Flächendatenbank</t>
        </is>
      </c>
      <c r="I42" t="inlineStr">
        <is>
          <t>Verwaltet wer in welchem Raum sitzt und welche Flächen die Räume haben. Erstellt Controlling Berichte</t>
        </is>
      </c>
      <c r="J42">
        <f>IF(ISERROR(VLOOKUP(Schnittstelle_Klarname[[#This Row],[Schnittstelle]],BTT[Verwendete Schnittstelle
(optionale Auswahl)],1,FALSE)),"nein","ja")</f>
        <v/>
      </c>
    </row>
    <row r="43">
      <c r="A43" t="inlineStr">
        <is>
          <t>ASS_PROD</t>
        </is>
      </c>
      <c r="B43" t="inlineStr">
        <is>
          <t>http://bwb.de/external/outbound</t>
        </is>
      </c>
      <c r="C43" t="inlineStr">
        <is>
          <t>SI_XXX_GET_IORDER_ACT_COSTS_SO</t>
        </is>
      </c>
      <c r="D43" t="inlineStr">
        <is>
          <t>SP1CLNT100</t>
        </is>
      </c>
      <c r="E43">
        <f>IF(Schnittstellen_technisch[[#This Row],[Sender]]="SP1CLNT100","Sender",IF(Schnittstellen_technisch[[#This Row],[Receiver]]="SP1CLNT100","Receiver","nicht Mandant 100"))</f>
        <v/>
      </c>
      <c r="F43">
        <f>IF(Schnittstellen_technisch[[#This Row],[Wo ist Mandant 100]]="nicht Mandant 100","",IF(Schnittstellen_technisch[[#This Row],[Wo ist Mandant 100]]="Receiver",Schnittstellen_technisch[[#This Row],[Sender]],Schnittstellen_technisch[[#This Row],[Receiver]]))</f>
        <v/>
      </c>
      <c r="H43" t="inlineStr">
        <is>
          <t>FS2 AutoBank</t>
        </is>
      </c>
      <c r="I43" t="inlineStr">
        <is>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is>
      </c>
      <c r="J43">
        <f>IF(ISERROR(VLOOKUP(Schnittstelle_Klarname[[#This Row],[Schnittstelle]],BTT[Verwendete Schnittstelle
(optionale Auswahl)],1,FALSE)),"nein","ja")</f>
        <v/>
      </c>
    </row>
    <row r="44">
      <c r="A44" t="inlineStr">
        <is>
          <t>ASS_PROD</t>
        </is>
      </c>
      <c r="B44" t="inlineStr">
        <is>
          <t>http://bwb.de/external/outbound</t>
        </is>
      </c>
      <c r="C44" t="inlineStr">
        <is>
          <t>SI_XXX_GET_IORDER_DATA_SO</t>
        </is>
      </c>
      <c r="D44" t="inlineStr">
        <is>
          <t>SP1CLNT100</t>
        </is>
      </c>
      <c r="E44">
        <f>IF(Schnittstellen_technisch[[#This Row],[Sender]]="SP1CLNT100","Sender",IF(Schnittstellen_technisch[[#This Row],[Receiver]]="SP1CLNT100","Receiver","nicht Mandant 100"))</f>
        <v/>
      </c>
      <c r="F44">
        <f>IF(Schnittstellen_technisch[[#This Row],[Wo ist Mandant 100]]="nicht Mandant 100","",IF(Schnittstellen_technisch[[#This Row],[Wo ist Mandant 100]]="Receiver",Schnittstellen_technisch[[#This Row],[Sender]],Schnittstellen_technisch[[#This Row],[Receiver]]))</f>
        <v/>
      </c>
      <c r="H44" t="inlineStr">
        <is>
          <t>Geo-Auftragssteuerung</t>
        </is>
      </c>
      <c r="I44" t="inlineStr">
        <is>
          <t xml:space="preserve">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is>
      </c>
      <c r="J44">
        <f>IF(ISERROR(VLOOKUP(Schnittstelle_Klarname[[#This Row],[Schnittstelle]],BTT[Verwendete Schnittstelle
(optionale Auswahl)],1,FALSE)),"nein","ja")</f>
        <v/>
      </c>
    </row>
    <row r="45">
      <c r="A45" t="inlineStr">
        <is>
          <t>ASS_PROD</t>
        </is>
      </c>
      <c r="B45" t="inlineStr">
        <is>
          <t>http://bwb.de/external/outbound</t>
        </is>
      </c>
      <c r="C45" t="inlineStr">
        <is>
          <t>SI_XXX_GET_PORDERS_ASSIGNMENT_SO</t>
        </is>
      </c>
      <c r="D45" t="inlineStr">
        <is>
          <t>SP1CLNT100</t>
        </is>
      </c>
      <c r="E45">
        <f>IF(Schnittstellen_technisch[[#This Row],[Sender]]="SP1CLNT100","Sender",IF(Schnittstellen_technisch[[#This Row],[Receiver]]="SP1CLNT100","Receiver","nicht Mandant 100"))</f>
        <v/>
      </c>
      <c r="F45">
        <f>IF(Schnittstellen_technisch[[#This Row],[Wo ist Mandant 100]]="nicht Mandant 100","",IF(Schnittstellen_technisch[[#This Row],[Wo ist Mandant 100]]="Receiver",Schnittstellen_technisch[[#This Row],[Sender]],Schnittstellen_technisch[[#This Row],[Receiver]]))</f>
        <v/>
      </c>
      <c r="H45" t="inlineStr">
        <is>
          <t>GIMBAA_PROD</t>
        </is>
      </c>
      <c r="I45" t="inlineStr">
        <is>
          <t>Systemunterstützung für die Investitionsplanung und -abwicklung der BWB</t>
        </is>
      </c>
      <c r="J45">
        <f>IF(ISERROR(VLOOKUP(Schnittstelle_Klarname[[#This Row],[Schnittstelle]],BTT[Verwendete Schnittstelle
(optionale Auswahl)],1,FALSE)),"nein","ja")</f>
        <v/>
      </c>
    </row>
    <row r="46">
      <c r="A46" t="inlineStr">
        <is>
          <t>ASS_PROD</t>
        </is>
      </c>
      <c r="B46" t="inlineStr">
        <is>
          <t>http://bwb.de/external/outbound</t>
        </is>
      </c>
      <c r="C46" t="inlineStr">
        <is>
          <t>SI_XXX_GET_PORDERS_BY_IORDER_SO</t>
        </is>
      </c>
      <c r="D46" t="inlineStr">
        <is>
          <t>SP1CLNT100</t>
        </is>
      </c>
      <c r="E46">
        <f>IF(Schnittstellen_technisch[[#This Row],[Sender]]="SP1CLNT100","Sender",IF(Schnittstellen_technisch[[#This Row],[Receiver]]="SP1CLNT100","Receiver","nicht Mandant 100"))</f>
        <v/>
      </c>
      <c r="F46">
        <f>IF(Schnittstellen_technisch[[#This Row],[Wo ist Mandant 100]]="nicht Mandant 100","",IF(Schnittstellen_technisch[[#This Row],[Wo ist Mandant 100]]="Receiver",Schnittstellen_technisch[[#This Row],[Sender]],Schnittstellen_technisch[[#This Row],[Receiver]]))</f>
        <v/>
      </c>
      <c r="H46" t="inlineStr">
        <is>
          <t>GROUPWISE_PROD</t>
        </is>
      </c>
      <c r="J46">
        <f>IF(ISERROR(VLOOKUP(Schnittstelle_Klarname[[#This Row],[Schnittstelle]],BTT[Verwendete Schnittstelle
(optionale Auswahl)],1,FALSE)),"nein","ja")</f>
        <v/>
      </c>
    </row>
    <row r="47">
      <c r="A47" t="inlineStr">
        <is>
          <t>ASS_PROD</t>
        </is>
      </c>
      <c r="B47" t="inlineStr">
        <is>
          <t>http://bwb.de/external/outbound</t>
        </is>
      </c>
      <c r="C47" t="inlineStr">
        <is>
          <t>SI_XXX_POST_ACT_ALLOC_SO</t>
        </is>
      </c>
      <c r="D47" t="inlineStr">
        <is>
          <t>SP1CLNT100</t>
        </is>
      </c>
      <c r="E47">
        <f>IF(Schnittstellen_technisch[[#This Row],[Sender]]="SP1CLNT100","Sender",IF(Schnittstellen_technisch[[#This Row],[Receiver]]="SP1CLNT100","Receiver","nicht Mandant 100"))</f>
        <v/>
      </c>
      <c r="F47">
        <f>IF(Schnittstellen_technisch[[#This Row],[Wo ist Mandant 100]]="nicht Mandant 100","",IF(Schnittstellen_technisch[[#This Row],[Wo ist Mandant 100]]="Receiver",Schnittstellen_technisch[[#This Row],[Sender]],Schnittstellen_technisch[[#This Row],[Receiver]]))</f>
        <v/>
      </c>
      <c r="H47" t="inlineStr">
        <is>
          <t>Grundstücksberatung</t>
        </is>
      </c>
      <c r="I47" t="inlineStr">
        <is>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is>
      </c>
      <c r="J47">
        <f>IF(ISERROR(VLOOKUP(Schnittstelle_Klarname[[#This Row],[Schnittstelle]],BTT[Verwendete Schnittstelle
(optionale Auswahl)],1,FALSE)),"nein","ja")</f>
        <v/>
      </c>
    </row>
    <row r="48">
      <c r="A48" t="inlineStr">
        <is>
          <t>ASS_PROD</t>
        </is>
      </c>
      <c r="B48" t="inlineStr">
        <is>
          <t>http://bwb.de/external/outbound</t>
        </is>
      </c>
      <c r="C48" t="inlineStr">
        <is>
          <t>SI_XXX_POST_IORDER_BUDGET_SO</t>
        </is>
      </c>
      <c r="D48" t="inlineStr">
        <is>
          <t>SP1CLNT100</t>
        </is>
      </c>
      <c r="E48">
        <f>IF(Schnittstellen_technisch[[#This Row],[Sender]]="SP1CLNT100","Sender",IF(Schnittstellen_technisch[[#This Row],[Receiver]]="SP1CLNT100","Receiver","nicht Mandant 100"))</f>
        <v/>
      </c>
      <c r="F48">
        <f>IF(Schnittstellen_technisch[[#This Row],[Wo ist Mandant 100]]="nicht Mandant 100","",IF(Schnittstellen_technisch[[#This Row],[Wo ist Mandant 100]]="Receiver",Schnittstellen_technisch[[#This Row],[Sender]],Schnittstellen_technisch[[#This Row],[Receiver]]))</f>
        <v/>
      </c>
      <c r="H48" t="inlineStr">
        <is>
          <t>H2PRO</t>
        </is>
      </c>
      <c r="I48" t="inlineStr">
        <is>
          <t>Portal für Hausverwaltungen zur Zählerstandserfassung</t>
        </is>
      </c>
      <c r="J48">
        <f>IF(ISERROR(VLOOKUP(Schnittstelle_Klarname[[#This Row],[Schnittstelle]],BTT[Verwendete Schnittstelle
(optionale Auswahl)],1,FALSE)),"nein","ja")</f>
        <v/>
      </c>
    </row>
    <row r="49">
      <c r="A49" t="inlineStr">
        <is>
          <t>ASS_PROD</t>
        </is>
      </c>
      <c r="B49" t="inlineStr">
        <is>
          <t>http://bwb.de/external/outbound</t>
        </is>
      </c>
      <c r="C49" t="inlineStr">
        <is>
          <t>SI_XXX_POST_IORDER_SPEC_CHANGE_SO</t>
        </is>
      </c>
      <c r="D49" t="inlineStr">
        <is>
          <t>SP1CLNT100</t>
        </is>
      </c>
      <c r="E49">
        <f>IF(Schnittstellen_technisch[[#This Row],[Sender]]="SP1CLNT100","Sender",IF(Schnittstellen_technisch[[#This Row],[Receiver]]="SP1CLNT100","Receiver","nicht Mandant 100"))</f>
        <v/>
      </c>
      <c r="F49">
        <f>IF(Schnittstellen_technisch[[#This Row],[Wo ist Mandant 100]]="nicht Mandant 100","",IF(Schnittstellen_technisch[[#This Row],[Wo ist Mandant 100]]="Receiver",Schnittstellen_technisch[[#This Row],[Sender]],Schnittstellen_technisch[[#This Row],[Receiver]]))</f>
        <v/>
      </c>
      <c r="H49" t="inlineStr">
        <is>
          <t>HA_INFOTOOL_PROD</t>
        </is>
      </c>
      <c r="I49" t="inlineStr">
        <is>
          <t xml:space="preserve">Verschneidet GIS, SAP und DMS Daten zu einem Kanal Hausanschluss. Wird benutzt, um störbedingte Hausanschlüsse kaufmännisch zu zuordnen. </t>
        </is>
      </c>
      <c r="J49">
        <f>IF(ISERROR(VLOOKUP(Schnittstelle_Klarname[[#This Row],[Schnittstelle]],BTT[Verwendete Schnittstelle
(optionale Auswahl)],1,FALSE)),"nein","ja")</f>
        <v/>
      </c>
    </row>
    <row r="50">
      <c r="A50" t="inlineStr">
        <is>
          <t>ASS_PROD</t>
        </is>
      </c>
      <c r="B50" t="inlineStr">
        <is>
          <t>http://bwb.de/external/outbound</t>
        </is>
      </c>
      <c r="C50" t="inlineStr">
        <is>
          <t>SI_XXX_POST_PRIM_COST_PLAN_SO</t>
        </is>
      </c>
      <c r="D50" t="inlineStr">
        <is>
          <t>SP1CLNT100</t>
        </is>
      </c>
      <c r="E50">
        <f>IF(Schnittstellen_technisch[[#This Row],[Sender]]="SP1CLNT100","Sender",IF(Schnittstellen_technisch[[#This Row],[Receiver]]="SP1CLNT100","Receiver","nicht Mandant 100"))</f>
        <v/>
      </c>
      <c r="F50">
        <f>IF(Schnittstellen_technisch[[#This Row],[Wo ist Mandant 100]]="nicht Mandant 100","",IF(Schnittstellen_technisch[[#This Row],[Wo ist Mandant 100]]="Receiver",Schnittstellen_technisch[[#This Row],[Sender]],Schnittstellen_technisch[[#This Row],[Receiver]]))</f>
        <v/>
      </c>
      <c r="H50" t="inlineStr">
        <is>
          <t>Haavo</t>
        </is>
      </c>
      <c r="I50" t="inlineStr">
        <is>
          <t xml:space="preserve">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is>
      </c>
      <c r="J50">
        <f>IF(ISERROR(VLOOKUP(Schnittstelle_Klarname[[#This Row],[Schnittstelle]],BTT[Verwendete Schnittstelle
(optionale Auswahl)],1,FALSE)),"nein","ja")</f>
        <v/>
      </c>
    </row>
    <row r="51">
      <c r="A51" t="inlineStr">
        <is>
          <t>ASS_PROD</t>
        </is>
      </c>
      <c r="B51" t="inlineStr">
        <is>
          <t>http://bwb.de/external/outbound</t>
        </is>
      </c>
      <c r="C51" t="inlineStr">
        <is>
          <t>SI_XXX_SET_INVOICE_INCOMING_SO</t>
        </is>
      </c>
      <c r="D51" t="inlineStr">
        <is>
          <t>SP1CLNT100</t>
        </is>
      </c>
      <c r="E51">
        <f>IF(Schnittstellen_technisch[[#This Row],[Sender]]="SP1CLNT100","Sender",IF(Schnittstellen_technisch[[#This Row],[Receiver]]="SP1CLNT100","Receiver","nicht Mandant 100"))</f>
        <v/>
      </c>
      <c r="F51">
        <f>IF(Schnittstellen_technisch[[#This Row],[Wo ist Mandant 100]]="nicht Mandant 100","",IF(Schnittstellen_technisch[[#This Row],[Wo ist Mandant 100]]="Receiver",Schnittstellen_technisch[[#This Row],[Sender]],Schnittstellen_technisch[[#This Row],[Receiver]]))</f>
        <v/>
      </c>
      <c r="H51" t="inlineStr">
        <is>
          <t>IBM Planning Analytics</t>
        </is>
      </c>
      <c r="I51" t="inlineStr">
        <is>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is>
      </c>
      <c r="J51">
        <f>IF(ISERROR(VLOOKUP(Schnittstelle_Klarname[[#This Row],[Schnittstelle]],BTT[Verwendete Schnittstelle
(optionale Auswahl)],1,FALSE)),"nein","ja")</f>
        <v/>
      </c>
    </row>
    <row r="52">
      <c r="A52" t="inlineStr">
        <is>
          <t>ASS_PROD</t>
        </is>
      </c>
      <c r="B52" t="inlineStr">
        <is>
          <t>http://bwb.de/external/outbound</t>
        </is>
      </c>
      <c r="C52" t="inlineStr">
        <is>
          <t>SI_XXX_SET_INVOICE_OUTGOING_SO</t>
        </is>
      </c>
      <c r="D52" t="inlineStr">
        <is>
          <t>SP1CLNT100</t>
        </is>
      </c>
      <c r="E52">
        <f>IF(Schnittstellen_technisch[[#This Row],[Sender]]="SP1CLNT100","Sender",IF(Schnittstellen_technisch[[#This Row],[Receiver]]="SP1CLNT100","Receiver","nicht Mandant 100"))</f>
        <v/>
      </c>
      <c r="F52">
        <f>IF(Schnittstellen_technisch[[#This Row],[Wo ist Mandant 100]]="nicht Mandant 100","",IF(Schnittstellen_technisch[[#This Row],[Wo ist Mandant 100]]="Receiver",Schnittstellen_technisch[[#This Row],[Sender]],Schnittstellen_technisch[[#This Row],[Receiver]]))</f>
        <v/>
      </c>
      <c r="H52" t="inlineStr">
        <is>
          <t>IDEA</t>
        </is>
      </c>
      <c r="I52" t="inlineStr">
        <is>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is>
      </c>
      <c r="J52">
        <f>IF(ISERROR(VLOOKUP(Schnittstelle_Klarname[[#This Row],[Schnittstelle]],BTT[Verwendete Schnittstelle
(optionale Auswahl)],1,FALSE)),"nein","ja")</f>
        <v/>
      </c>
    </row>
    <row r="53">
      <c r="A53" t="inlineStr">
        <is>
          <t>ASS_PROD</t>
        </is>
      </c>
      <c r="B53" t="inlineStr">
        <is>
          <t>urn:bwb.de:co:ass</t>
        </is>
      </c>
      <c r="C53" t="inlineStr">
        <is>
          <t>SI_YTM_IMPORT_SA</t>
        </is>
      </c>
      <c r="D53" t="inlineStr">
        <is>
          <t>SP1CLNT100</t>
        </is>
      </c>
      <c r="E53">
        <f>IF(Schnittstellen_technisch[[#This Row],[Sender]]="SP1CLNT100","Sender",IF(Schnittstellen_technisch[[#This Row],[Receiver]]="SP1CLNT100","Receiver","nicht Mandant 100"))</f>
        <v/>
      </c>
      <c r="F53">
        <f>IF(Schnittstellen_technisch[[#This Row],[Wo ist Mandant 100]]="nicht Mandant 100","",IF(Schnittstellen_technisch[[#This Row],[Wo ist Mandant 100]]="Receiver",Schnittstellen_technisch[[#This Row],[Sender]],Schnittstellen_technisch[[#This Row],[Receiver]]))</f>
        <v/>
      </c>
      <c r="H53" t="inlineStr">
        <is>
          <t>IKS_PROD</t>
        </is>
      </c>
      <c r="J53">
        <f>IF(ISERROR(VLOOKUP(Schnittstelle_Klarname[[#This Row],[Schnittstelle]],BTT[Verwendete Schnittstelle
(optionale Auswahl)],1,FALSE)),"nein","ja")</f>
        <v/>
      </c>
    </row>
    <row r="54">
      <c r="A54" t="inlineStr">
        <is>
          <t>BANT_PROD</t>
        </is>
      </c>
      <c r="B54" t="inlineStr">
        <is>
          <t>http://bwb.de/bant</t>
        </is>
      </c>
      <c r="C54" t="inlineStr">
        <is>
          <t>SI_BA_ILV_DATA_INPUT_AO</t>
        </is>
      </c>
      <c r="D54" t="inlineStr">
        <is>
          <t>SP1CLNT100</t>
        </is>
      </c>
      <c r="E54">
        <f>IF(Schnittstellen_technisch[[#This Row],[Sender]]="SP1CLNT100","Sender",IF(Schnittstellen_technisch[[#This Row],[Receiver]]="SP1CLNT100","Receiver","nicht Mandant 100"))</f>
        <v/>
      </c>
      <c r="F54">
        <f>IF(Schnittstellen_technisch[[#This Row],[Wo ist Mandant 100]]="nicht Mandant 100","",IF(Schnittstellen_technisch[[#This Row],[Wo ist Mandant 100]]="Receiver",Schnittstellen_technisch[[#This Row],[Sender]],Schnittstellen_technisch[[#This Row],[Receiver]]))</f>
        <v/>
      </c>
      <c r="H54" t="inlineStr">
        <is>
          <t>IKS-Auswertung</t>
        </is>
      </c>
      <c r="I54" t="inlineStr">
        <is>
          <t>Generiert eine Berechtigungsübersicht für einen Benutzer aus dem eDirectory und einigen SAP Systemen.</t>
        </is>
      </c>
      <c r="J54">
        <f>IF(ISERROR(VLOOKUP(Schnittstelle_Klarname[[#This Row],[Schnittstelle]],BTT[Verwendete Schnittstelle
(optionale Auswahl)],1,FALSE)),"nein","ja")</f>
        <v/>
      </c>
    </row>
    <row r="55">
      <c r="A55" t="inlineStr">
        <is>
          <t>BPI_PROD</t>
        </is>
      </c>
      <c r="B55" t="inlineStr">
        <is>
          <t>urn:sap-com:document:sap:rfc:functions</t>
        </is>
      </c>
      <c r="C55" t="inlineStr">
        <is>
          <t>/HOAG/BPI_AA_INTERFACE_DATEN</t>
        </is>
      </c>
      <c r="D55" t="inlineStr">
        <is>
          <t>SP1CLNT100</t>
        </is>
      </c>
      <c r="E55">
        <f>IF(Schnittstellen_technisch[[#This Row],[Sender]]="SP1CLNT100","Sender",IF(Schnittstellen_technisch[[#This Row],[Receiver]]="SP1CLNT100","Receiver","nicht Mandant 100"))</f>
        <v/>
      </c>
      <c r="F55">
        <f>IF(Schnittstellen_technisch[[#This Row],[Wo ist Mandant 100]]="nicht Mandant 100","",IF(Schnittstellen_technisch[[#This Row],[Wo ist Mandant 100]]="Receiver",Schnittstellen_technisch[[#This Row],[Sender]],Schnittstellen_technisch[[#This Row],[Receiver]]))</f>
        <v/>
      </c>
      <c r="H55" t="inlineStr">
        <is>
          <t>IMP SM-BOX</t>
        </is>
      </c>
      <c r="I55" t="inlineStr">
        <is>
          <t xml:space="preserve">Nagios-basierte Appliance, plattformübergreifende Überwachung der IT-Infrastruktur, Alarmierung bei Ausfällen bzw. Überschreitung definierter Schwellwerte. SM-VIEW ist Bestandteil von SM-BOX </t>
        </is>
      </c>
      <c r="J55">
        <f>IF(ISERROR(VLOOKUP(Schnittstelle_Klarname[[#This Row],[Schnittstelle]],BTT[Verwendete Schnittstelle
(optionale Auswahl)],1,FALSE)),"nein","ja")</f>
        <v/>
      </c>
    </row>
    <row r="56">
      <c r="A56" t="inlineStr">
        <is>
          <t>BPI_PROD</t>
        </is>
      </c>
      <c r="B56" t="inlineStr">
        <is>
          <t>urn:sap-com:document:sap:rfc:functions</t>
        </is>
      </c>
      <c r="C56" t="inlineStr">
        <is>
          <t>/HOAG/BPI_AA_INTERFACE_PA</t>
        </is>
      </c>
      <c r="D56" t="inlineStr">
        <is>
          <t>SP1CLNT100</t>
        </is>
      </c>
      <c r="E56">
        <f>IF(Schnittstellen_technisch[[#This Row],[Sender]]="SP1CLNT100","Sender",IF(Schnittstellen_technisch[[#This Row],[Receiver]]="SP1CLNT100","Receiver","nicht Mandant 100"))</f>
        <v/>
      </c>
      <c r="F56">
        <f>IF(Schnittstellen_technisch[[#This Row],[Wo ist Mandant 100]]="nicht Mandant 100","",IF(Schnittstellen_technisch[[#This Row],[Wo ist Mandant 100]]="Receiver",Schnittstellen_technisch[[#This Row],[Sender]],Schnittstellen_technisch[[#This Row],[Receiver]]))</f>
        <v/>
      </c>
      <c r="H56" t="inlineStr">
        <is>
          <t>INVARIS_PROD</t>
        </is>
      </c>
      <c r="J56">
        <f>IF(ISERROR(VLOOKUP(Schnittstelle_Klarname[[#This Row],[Schnittstelle]],BTT[Verwendete Schnittstelle
(optionale Auswahl)],1,FALSE)),"nein","ja")</f>
        <v/>
      </c>
    </row>
    <row r="57">
      <c r="A57" t="inlineStr">
        <is>
          <t>BPI_PROD</t>
        </is>
      </c>
      <c r="B57" t="inlineStr">
        <is>
          <t>urn:bwb.de:fi:ab</t>
        </is>
      </c>
      <c r="C57" t="inlineStr">
        <is>
          <t>SI_BPI_DOCUMENT_SO</t>
        </is>
      </c>
      <c r="D57" t="inlineStr">
        <is>
          <t>SP1CLNT100</t>
        </is>
      </c>
      <c r="E57">
        <f>IF(Schnittstellen_technisch[[#This Row],[Sender]]="SP1CLNT100","Sender",IF(Schnittstellen_technisch[[#This Row],[Receiver]]="SP1CLNT100","Receiver","nicht Mandant 100"))</f>
        <v/>
      </c>
      <c r="F57">
        <f>IF(Schnittstellen_technisch[[#This Row],[Wo ist Mandant 100]]="nicht Mandant 100","",IF(Schnittstellen_technisch[[#This Row],[Wo ist Mandant 100]]="Receiver",Schnittstellen_technisch[[#This Row],[Sender]],Schnittstellen_technisch[[#This Row],[Receiver]]))</f>
        <v/>
      </c>
      <c r="H57" t="inlineStr">
        <is>
          <t>invoiceCONSOLE</t>
        </is>
      </c>
      <c r="I57" t="inlineStr">
        <is>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is>
      </c>
      <c r="J57">
        <f>IF(ISERROR(VLOOKUP(Schnittstelle_Klarname[[#This Row],[Schnittstelle]],BTT[Verwendete Schnittstelle
(optionale Auswahl)],1,FALSE)),"nein","ja")</f>
        <v/>
      </c>
    </row>
    <row r="58">
      <c r="A58" t="inlineStr">
        <is>
          <t>BPI_PROD</t>
        </is>
      </c>
      <c r="B58" t="inlineStr">
        <is>
          <t>urn:bwb.de:fi:ab</t>
        </is>
      </c>
      <c r="C58" t="inlineStr">
        <is>
          <t>SI_BPI_INTERFACE_SO</t>
        </is>
      </c>
      <c r="D58" t="inlineStr">
        <is>
          <t>SP1CLNT100</t>
        </is>
      </c>
      <c r="E58">
        <f>IF(Schnittstellen_technisch[[#This Row],[Sender]]="SP1CLNT100","Sender",IF(Schnittstellen_technisch[[#This Row],[Receiver]]="SP1CLNT100","Receiver","nicht Mandant 100"))</f>
        <v/>
      </c>
      <c r="F58">
        <f>IF(Schnittstellen_technisch[[#This Row],[Wo ist Mandant 100]]="nicht Mandant 100","",IF(Schnittstellen_technisch[[#This Row],[Wo ist Mandant 100]]="Receiver",Schnittstellen_technisch[[#This Row],[Sender]],Schnittstellen_technisch[[#This Row],[Receiver]]))</f>
        <v/>
      </c>
      <c r="H58" t="inlineStr">
        <is>
          <t>IZAR@NET</t>
        </is>
      </c>
      <c r="I58" t="inlineStr">
        <is>
          <t>Die Anwendung IZAR@NET dient zur Planung von Ablesungen im Walk-by/Drive-by-Verfahren. Erhält über IZAR Mobile die Zählerdaten zurück</t>
        </is>
      </c>
      <c r="J58">
        <f>IF(ISERROR(VLOOKUP(Schnittstelle_Klarname[[#This Row],[Schnittstelle]],BTT[Verwendete Schnittstelle
(optionale Auswahl)],1,FALSE)),"nein","ja")</f>
        <v/>
      </c>
    </row>
    <row r="59">
      <c r="A59" t="inlineStr">
        <is>
          <t>DWH_PROD</t>
        </is>
      </c>
      <c r="B59" t="inlineStr">
        <is>
          <t>http://bwb.de/external/outbound</t>
        </is>
      </c>
      <c r="C59" t="inlineStr">
        <is>
          <t>SI_XXX_GET_IORDER_GENERIC_SO</t>
        </is>
      </c>
      <c r="D59" t="inlineStr">
        <is>
          <t>SP1CLNT100</t>
        </is>
      </c>
      <c r="E59">
        <f>IF(Schnittstellen_technisch[[#This Row],[Sender]]="SP1CLNT100","Sender",IF(Schnittstellen_technisch[[#This Row],[Receiver]]="SP1CLNT100","Receiver","nicht Mandant 100"))</f>
        <v/>
      </c>
      <c r="F59">
        <f>IF(Schnittstellen_technisch[[#This Row],[Wo ist Mandant 100]]="nicht Mandant 100","",IF(Schnittstellen_technisch[[#This Row],[Wo ist Mandant 100]]="Receiver",Schnittstellen_technisch[[#This Row],[Sender]],Schnittstellen_technisch[[#This Row],[Receiver]]))</f>
        <v/>
      </c>
      <c r="H59" t="inlineStr">
        <is>
          <t>Katalogmanagementsystem</t>
        </is>
      </c>
      <c r="I59" t="inlineStr">
        <is>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is>
      </c>
      <c r="J59">
        <f>IF(ISERROR(VLOOKUP(Schnittstelle_Klarname[[#This Row],[Schnittstelle]],BTT[Verwendete Schnittstelle
(optionale Auswahl)],1,FALSE)),"nein","ja")</f>
        <v/>
      </c>
    </row>
    <row r="60">
      <c r="A60" t="inlineStr">
        <is>
          <t>EK_PORTAL_PROD</t>
        </is>
      </c>
      <c r="B60" t="inlineStr">
        <is>
          <t>http://bwb.de/external/outbound</t>
        </is>
      </c>
      <c r="C60" t="inlineStr">
        <is>
          <t>SI_XXX_SET_AWARD_ENTRY_SO</t>
        </is>
      </c>
      <c r="D60" t="inlineStr">
        <is>
          <t>SP1CLNT100</t>
        </is>
      </c>
      <c r="E60">
        <f>IF(Schnittstellen_technisch[[#This Row],[Sender]]="SP1CLNT100","Sender",IF(Schnittstellen_technisch[[#This Row],[Receiver]]="SP1CLNT100","Receiver","nicht Mandant 100"))</f>
        <v/>
      </c>
      <c r="F60">
        <f>IF(Schnittstellen_technisch[[#This Row],[Wo ist Mandant 100]]="nicht Mandant 100","",IF(Schnittstellen_technisch[[#This Row],[Wo ist Mandant 100]]="Receiver",Schnittstellen_technisch[[#This Row],[Sender]],Schnittstellen_technisch[[#This Row],[Receiver]]))</f>
        <v/>
      </c>
      <c r="H60" t="inlineStr">
        <is>
          <t>keine</t>
        </is>
      </c>
      <c r="I60" t="inlineStr">
        <is>
          <t>keine</t>
        </is>
      </c>
      <c r="J60">
        <f>IF(ISERROR(VLOOKUP(Schnittstelle_Klarname[[#This Row],[Schnittstelle]],BTT[Verwendete Schnittstelle
(optionale Auswahl)],1,FALSE)),"nein","ja")</f>
        <v/>
      </c>
    </row>
    <row r="61">
      <c r="A61" t="inlineStr">
        <is>
          <t>EK_PORTAL_PROD</t>
        </is>
      </c>
      <c r="B61" t="inlineStr">
        <is>
          <t>http://bwb.de/external/outbound</t>
        </is>
      </c>
      <c r="C61" t="inlineStr">
        <is>
          <t>SI_XXX_SET_PORDERS_ENH_SO</t>
        </is>
      </c>
      <c r="D61" t="inlineStr">
        <is>
          <t>SP1CLNT100</t>
        </is>
      </c>
      <c r="E61">
        <f>IF(Schnittstellen_technisch[[#This Row],[Sender]]="SP1CLNT100","Sender",IF(Schnittstellen_technisch[[#This Row],[Receiver]]="SP1CLNT100","Receiver","nicht Mandant 100"))</f>
        <v/>
      </c>
      <c r="F61">
        <f>IF(Schnittstellen_technisch[[#This Row],[Wo ist Mandant 100]]="nicht Mandant 100","",IF(Schnittstellen_technisch[[#This Row],[Wo ist Mandant 100]]="Receiver",Schnittstellen_technisch[[#This Row],[Sender]],Schnittstellen_technisch[[#This Row],[Receiver]]))</f>
        <v/>
      </c>
      <c r="H61" t="inlineStr">
        <is>
          <t>Korasoft Extension</t>
        </is>
      </c>
      <c r="I61" t="inlineStr">
        <is>
          <t>Korasoft AutoCAD Extension wird zum Import von Zeichnungen nach SAP genutzt, um aus AutoCAD eine DWG-Zeichnung ins SAP und Filenet zu kopieren/importieren zzgl. weiterer Attribute zur Befüllung von Datenobjekten und -feldern in SAP zu übernehmen.</t>
        </is>
      </c>
      <c r="J61">
        <f>IF(ISERROR(VLOOKUP(Schnittstelle_Klarname[[#This Row],[Schnittstelle]],BTT[Verwendete Schnittstelle
(optionale Auswahl)],1,FALSE)),"nein","ja")</f>
        <v/>
      </c>
    </row>
    <row r="62">
      <c r="A62" t="inlineStr">
        <is>
          <t>FILENET_PROD</t>
        </is>
      </c>
      <c r="B62" t="inlineStr">
        <is>
          <t>http://bwb.de/external/outbound</t>
        </is>
      </c>
      <c r="C62" t="inlineStr">
        <is>
          <t>SI_XXX_GET_DEVICE_DETAIL_SO</t>
        </is>
      </c>
      <c r="D62" t="inlineStr">
        <is>
          <t>SP1CLNT100</t>
        </is>
      </c>
      <c r="E62">
        <f>IF(Schnittstellen_technisch[[#This Row],[Sender]]="SP1CLNT100","Sender",IF(Schnittstellen_technisch[[#This Row],[Receiver]]="SP1CLNT100","Receiver","nicht Mandant 100"))</f>
        <v/>
      </c>
      <c r="F62">
        <f>IF(Schnittstellen_technisch[[#This Row],[Wo ist Mandant 100]]="nicht Mandant 100","",IF(Schnittstellen_technisch[[#This Row],[Wo ist Mandant 100]]="Receiver",Schnittstellen_technisch[[#This Row],[Sender]],Schnittstellen_technisch[[#This Row],[Receiver]]))</f>
        <v/>
      </c>
      <c r="H62" t="inlineStr">
        <is>
          <t>KUNO_PROD</t>
        </is>
      </c>
      <c r="I62" t="inlineStr">
        <is>
          <t>Ziel ist es, speziell die Kundenberatung und Kundenauskunft durch den bereichs- und sys-temübergreifenden Zugriff auf Kundenkontakte zu unterstützen. Beschwerden sind spez. KK mit Steuerung der Zuständigkeit und Fristenüberwachung</t>
        </is>
      </c>
      <c r="J62">
        <f>IF(ISERROR(VLOOKUP(Schnittstelle_Klarname[[#This Row],[Schnittstelle]],BTT[Verwendete Schnittstelle
(optionale Auswahl)],1,FALSE)),"nein","ja")</f>
        <v/>
      </c>
    </row>
    <row r="63">
      <c r="A63" t="inlineStr">
        <is>
          <t>FILENET_PROD</t>
        </is>
      </c>
      <c r="B63" t="inlineStr">
        <is>
          <t>http://bwb.de/external/outbound</t>
        </is>
      </c>
      <c r="C63" t="inlineStr">
        <is>
          <t>SI_XXX_GET_EQUI_4_AUFNR_KOSTL_SO</t>
        </is>
      </c>
      <c r="D63" t="inlineStr">
        <is>
          <t>SP1CLNT100</t>
        </is>
      </c>
      <c r="E63">
        <f>IF(Schnittstellen_technisch[[#This Row],[Sender]]="SP1CLNT100","Sender",IF(Schnittstellen_technisch[[#This Row],[Receiver]]="SP1CLNT100","Receiver","nicht Mandant 100"))</f>
        <v/>
      </c>
      <c r="F63">
        <f>IF(Schnittstellen_technisch[[#This Row],[Wo ist Mandant 100]]="nicht Mandant 100","",IF(Schnittstellen_technisch[[#This Row],[Wo ist Mandant 100]]="Receiver",Schnittstellen_technisch[[#This Row],[Sender]],Schnittstellen_technisch[[#This Row],[Receiver]]))</f>
        <v/>
      </c>
      <c r="H63" t="inlineStr">
        <is>
          <t>KUPO_USER</t>
        </is>
      </c>
      <c r="I63" t="inlineStr">
        <is>
          <t>Die Verwaltung von Verknüpfungsanfragen von Kunden mit abweichenden Rechnungsempfängern.</t>
        </is>
      </c>
      <c r="J63">
        <f>IF(ISERROR(VLOOKUP(Schnittstelle_Klarname[[#This Row],[Schnittstelle]],BTT[Verwendete Schnittstelle
(optionale Auswahl)],1,FALSE)),"nein","ja")</f>
        <v/>
      </c>
    </row>
    <row r="64">
      <c r="A64" t="inlineStr">
        <is>
          <t>FILENET_PROD</t>
        </is>
      </c>
      <c r="B64" t="inlineStr">
        <is>
          <t>http://bwb.de/external/outbound</t>
        </is>
      </c>
      <c r="C64" t="inlineStr">
        <is>
          <t>SI_XXX_GET_EQUI_BY_LICENCE_SO</t>
        </is>
      </c>
      <c r="D64" t="inlineStr">
        <is>
          <t>SP1CLNT100</t>
        </is>
      </c>
      <c r="E64">
        <f>IF(Schnittstellen_technisch[[#This Row],[Sender]]="SP1CLNT100","Sender",IF(Schnittstellen_technisch[[#This Row],[Receiver]]="SP1CLNT100","Receiver","nicht Mandant 100"))</f>
        <v/>
      </c>
      <c r="F64">
        <f>IF(Schnittstellen_technisch[[#This Row],[Wo ist Mandant 100]]="nicht Mandant 100","",IF(Schnittstellen_technisch[[#This Row],[Wo ist Mandant 100]]="Receiver",Schnittstellen_technisch[[#This Row],[Sender]],Schnittstellen_technisch[[#This Row],[Receiver]]))</f>
        <v/>
      </c>
      <c r="H64" t="inlineStr">
        <is>
          <t>LANA Process Cloud</t>
        </is>
      </c>
      <c r="I64" t="inlineStr">
        <is>
          <t xml:space="preserve">Prozessdaten aus unterschiedlichen Quellsystemen visualisieren. Wird speziell für die Analysen aus automatisierten Prozessabläufen der Camunda Workflow-Engine. </t>
        </is>
      </c>
      <c r="J64">
        <f>IF(ISERROR(VLOOKUP(Schnittstelle_Klarname[[#This Row],[Schnittstelle]],BTT[Verwendete Schnittstelle
(optionale Auswahl)],1,FALSE)),"nein","ja")</f>
        <v/>
      </c>
    </row>
    <row r="65">
      <c r="A65" t="inlineStr">
        <is>
          <t>FILENET_PROD</t>
        </is>
      </c>
      <c r="B65" t="inlineStr">
        <is>
          <t>http://bwb.de/external/outbound</t>
        </is>
      </c>
      <c r="C65" t="inlineStr">
        <is>
          <t>SI_XXX_GET_GP_PRE_SO</t>
        </is>
      </c>
      <c r="D65" t="inlineStr">
        <is>
          <t>SP1CLNT100</t>
        </is>
      </c>
      <c r="E65">
        <f>IF(Schnittstellen_technisch[[#This Row],[Sender]]="SP1CLNT100","Sender",IF(Schnittstellen_technisch[[#This Row],[Receiver]]="SP1CLNT100","Receiver","nicht Mandant 100"))</f>
        <v/>
      </c>
      <c r="F65">
        <f>IF(Schnittstellen_technisch[[#This Row],[Wo ist Mandant 100]]="nicht Mandant 100","",IF(Schnittstellen_technisch[[#This Row],[Wo ist Mandant 100]]="Receiver",Schnittstellen_technisch[[#This Row],[Sender]],Schnittstellen_technisch[[#This Row],[Receiver]]))</f>
        <v/>
      </c>
      <c r="H65" t="inlineStr">
        <is>
          <t>Lieferantenbeurteilung</t>
        </is>
      </c>
      <c r="I65" t="inlineStr">
        <is>
          <t>Webanwendung zur Beurteilung von Lieferanten</t>
        </is>
      </c>
      <c r="J65">
        <f>IF(ISERROR(VLOOKUP(Schnittstelle_Klarname[[#This Row],[Schnittstelle]],BTT[Verwendete Schnittstelle
(optionale Auswahl)],1,FALSE)),"nein","ja")</f>
        <v/>
      </c>
    </row>
    <row r="66">
      <c r="A66" t="inlineStr">
        <is>
          <t>FILENET_PROD</t>
        </is>
      </c>
      <c r="B66" t="inlineStr">
        <is>
          <t>http://bwb.de/external/outbound</t>
        </is>
      </c>
      <c r="C66" t="inlineStr">
        <is>
          <t>SI_XXX_GET_MM_MAT_DOC_YEAR_SO</t>
        </is>
      </c>
      <c r="D66" t="inlineStr">
        <is>
          <t>SP1CLNT100</t>
        </is>
      </c>
      <c r="E66">
        <f>IF(Schnittstellen_technisch[[#This Row],[Sender]]="SP1CLNT100","Sender",IF(Schnittstellen_technisch[[#This Row],[Receiver]]="SP1CLNT100","Receiver","nicht Mandant 100"))</f>
        <v/>
      </c>
      <c r="F66">
        <f>IF(Schnittstellen_technisch[[#This Row],[Wo ist Mandant 100]]="nicht Mandant 100","",IF(Schnittstellen_technisch[[#This Row],[Wo ist Mandant 100]]="Receiver",Schnittstellen_technisch[[#This Row],[Sender]],Schnittstellen_technisch[[#This Row],[Receiver]]))</f>
        <v/>
      </c>
      <c r="H66" t="inlineStr">
        <is>
          <t>LIMS</t>
        </is>
      </c>
      <c r="I66" t="inlineStr">
        <is>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is>
      </c>
      <c r="J66">
        <f>IF(ISERROR(VLOOKUP(Schnittstelle_Klarname[[#This Row],[Schnittstelle]],BTT[Verwendete Schnittstelle
(optionale Auswahl)],1,FALSE)),"nein","ja")</f>
        <v/>
      </c>
    </row>
    <row r="67">
      <c r="A67" t="inlineStr">
        <is>
          <t>FILENET_PROD</t>
        </is>
      </c>
      <c r="B67" t="inlineStr">
        <is>
          <t>http://bwb.de/external/outbound</t>
        </is>
      </c>
      <c r="C67" t="inlineStr">
        <is>
          <t>SI_XXX_GET_TECH_OBJ_BY_DOCID_SO</t>
        </is>
      </c>
      <c r="D67" t="inlineStr">
        <is>
          <t>SP1CLNT100</t>
        </is>
      </c>
      <c r="E67">
        <f>IF(Schnittstellen_technisch[[#This Row],[Sender]]="SP1CLNT100","Sender",IF(Schnittstellen_technisch[[#This Row],[Receiver]]="SP1CLNT100","Receiver","nicht Mandant 100"))</f>
        <v/>
      </c>
      <c r="F67">
        <f>IF(Schnittstellen_technisch[[#This Row],[Wo ist Mandant 100]]="nicht Mandant 100","",IF(Schnittstellen_technisch[[#This Row],[Wo ist Mandant 100]]="Receiver",Schnittstellen_technisch[[#This Row],[Sender]],Schnittstellen_technisch[[#This Row],[Receiver]]))</f>
        <v/>
      </c>
      <c r="H67" t="inlineStr">
        <is>
          <t>LucaNet.Financial</t>
        </is>
      </c>
      <c r="I67" t="inlineStr">
        <is>
          <t>Software für Planung, Controlling, 
Reporting und Analyse</t>
        </is>
      </c>
      <c r="J67">
        <f>IF(ISERROR(VLOOKUP(Schnittstelle_Klarname[[#This Row],[Schnittstelle]],BTT[Verwendete Schnittstelle
(optionale Auswahl)],1,FALSE)),"nein","ja")</f>
        <v/>
      </c>
    </row>
    <row r="68">
      <c r="A68" t="inlineStr">
        <is>
          <t>FILENET_PROD</t>
        </is>
      </c>
      <c r="B68" t="inlineStr">
        <is>
          <t>http://bwb.de/external/outbound</t>
        </is>
      </c>
      <c r="C68" t="inlineStr">
        <is>
          <t>SI_XXX_GET_VKONTO_ADDRESS_SO</t>
        </is>
      </c>
      <c r="D68" t="inlineStr">
        <is>
          <t>SP1CLNT100</t>
        </is>
      </c>
      <c r="E68">
        <f>IF(Schnittstellen_technisch[[#This Row],[Sender]]="SP1CLNT100","Sender",IF(Schnittstellen_technisch[[#This Row],[Receiver]]="SP1CLNT100","Receiver","nicht Mandant 100"))</f>
        <v/>
      </c>
      <c r="F68">
        <f>IF(Schnittstellen_technisch[[#This Row],[Wo ist Mandant 100]]="nicht Mandant 100","",IF(Schnittstellen_technisch[[#This Row],[Wo ist Mandant 100]]="Receiver",Schnittstellen_technisch[[#This Row],[Sender]],Schnittstellen_technisch[[#This Row],[Receiver]]))</f>
        <v/>
      </c>
      <c r="H68" t="inlineStr">
        <is>
          <t xml:space="preserve">MAM Anlagenverwaltung </t>
        </is>
      </c>
      <c r="I68" t="inlineStr">
        <is>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is>
      </c>
      <c r="J68">
        <f>IF(ISERROR(VLOOKUP(Schnittstelle_Klarname[[#This Row],[Schnittstelle]],BTT[Verwendete Schnittstelle
(optionale Auswahl)],1,FALSE)),"nein","ja")</f>
        <v/>
      </c>
    </row>
    <row r="69">
      <c r="A69" t="inlineStr">
        <is>
          <t>FILENET_PROD</t>
        </is>
      </c>
      <c r="B69" t="inlineStr">
        <is>
          <t>http://bwb.de/external/outbound</t>
        </is>
      </c>
      <c r="C69" t="inlineStr">
        <is>
          <t>SI_XXX_INSERT_ARCHIVE_CONNECTION_SO</t>
        </is>
      </c>
      <c r="D69" t="inlineStr">
        <is>
          <t>SP1CLNT100</t>
        </is>
      </c>
      <c r="E69">
        <f>IF(Schnittstellen_technisch[[#This Row],[Sender]]="SP1CLNT100","Sender",IF(Schnittstellen_technisch[[#This Row],[Receiver]]="SP1CLNT100","Receiver","nicht Mandant 100"))</f>
        <v/>
      </c>
      <c r="F69">
        <f>IF(Schnittstellen_technisch[[#This Row],[Wo ist Mandant 100]]="nicht Mandant 100","",IF(Schnittstellen_technisch[[#This Row],[Wo ist Mandant 100]]="Receiver",Schnittstellen_technisch[[#This Row],[Sender]],Schnittstellen_technisch[[#This Row],[Receiver]]))</f>
        <v/>
      </c>
      <c r="H69" t="inlineStr">
        <is>
          <t>manuelle Tätigkeit</t>
        </is>
      </c>
      <c r="I69" t="inlineStr">
        <is>
          <t>manuelle Tätigkeit</t>
        </is>
      </c>
      <c r="J69">
        <f>IF(ISERROR(VLOOKUP(Schnittstelle_Klarname[[#This Row],[Schnittstelle]],BTT[Verwendete Schnittstelle
(optionale Auswahl)],1,FALSE)),"nein","ja")</f>
        <v/>
      </c>
    </row>
    <row r="70">
      <c r="A70" t="inlineStr">
        <is>
          <t>FILENET_PROD</t>
        </is>
      </c>
      <c r="B70" t="inlineStr">
        <is>
          <t>http://bwb.de/external/outbound</t>
        </is>
      </c>
      <c r="C70" t="inlineStr">
        <is>
          <t>SI_XXX_SET_IS_ARCHIVE_DATA_SO</t>
        </is>
      </c>
      <c r="D70" t="inlineStr">
        <is>
          <t>SP1CLNT100</t>
        </is>
      </c>
      <c r="E70">
        <f>IF(Schnittstellen_technisch[[#This Row],[Sender]]="SP1CLNT100","Sender",IF(Schnittstellen_technisch[[#This Row],[Receiver]]="SP1CLNT100","Receiver","nicht Mandant 100"))</f>
        <v/>
      </c>
      <c r="F70">
        <f>IF(Schnittstellen_technisch[[#This Row],[Wo ist Mandant 100]]="nicht Mandant 100","",IF(Schnittstellen_technisch[[#This Row],[Wo ist Mandant 100]]="Receiver",Schnittstellen_technisch[[#This Row],[Sender]],Schnittstellen_technisch[[#This Row],[Receiver]]))</f>
        <v/>
      </c>
      <c r="H70" t="inlineStr">
        <is>
          <t>manuelle Telefonschnittstelle</t>
        </is>
      </c>
      <c r="I70" t="inlineStr">
        <is>
          <t>manuelle Telefonschnittstelle</t>
        </is>
      </c>
      <c r="J70">
        <f>IF(ISERROR(VLOOKUP(Schnittstelle_Klarname[[#This Row],[Schnittstelle]],BTT[Verwendete Schnittstelle
(optionale Auswahl)],1,FALSE)),"nein","ja")</f>
        <v/>
      </c>
    </row>
    <row r="71">
      <c r="A71" t="inlineStr">
        <is>
          <t>FILENET_PROD</t>
        </is>
      </c>
      <c r="B71" t="inlineStr">
        <is>
          <t>http://bwb.de/external/outbound</t>
        </is>
      </c>
      <c r="C71" t="inlineStr">
        <is>
          <t>SI_XXX_SET_IS_DOC_ARCHIVE_DATA_SO</t>
        </is>
      </c>
      <c r="D71" t="inlineStr">
        <is>
          <t>SP1CLNT100</t>
        </is>
      </c>
      <c r="E71">
        <f>IF(Schnittstellen_technisch[[#This Row],[Sender]]="SP1CLNT100","Sender",IF(Schnittstellen_technisch[[#This Row],[Receiver]]="SP1CLNT100","Receiver","nicht Mandant 100"))</f>
        <v/>
      </c>
      <c r="F71">
        <f>IF(Schnittstellen_technisch[[#This Row],[Wo ist Mandant 100]]="nicht Mandant 100","",IF(Schnittstellen_technisch[[#This Row],[Wo ist Mandant 100]]="Receiver",Schnittstellen_technisch[[#This Row],[Sender]],Schnittstellen_technisch[[#This Row],[Receiver]]))</f>
        <v/>
      </c>
      <c r="H71" t="inlineStr">
        <is>
          <t>MapInfo</t>
        </is>
      </c>
      <c r="I71" t="inlineStr">
        <is>
          <t>Auskunftssystem für GIS Daten</t>
        </is>
      </c>
      <c r="J71">
        <f>IF(ISERROR(VLOOKUP(Schnittstelle_Klarname[[#This Row],[Schnittstelle]],BTT[Verwendete Schnittstelle
(optionale Auswahl)],1,FALSE)),"nein","ja")</f>
        <v/>
      </c>
    </row>
    <row r="72">
      <c r="A72" t="inlineStr">
        <is>
          <t>FILENET_PROD</t>
        </is>
      </c>
      <c r="B72" t="inlineStr">
        <is>
          <t>http://bwb.de/external/outbound</t>
        </is>
      </c>
      <c r="C72" t="inlineStr">
        <is>
          <t>SI_XXX_SET_SD_ARCHIVE_DATA_SO</t>
        </is>
      </c>
      <c r="D72" t="inlineStr">
        <is>
          <t>SP1CLNT100</t>
        </is>
      </c>
      <c r="E72">
        <f>IF(Schnittstellen_technisch[[#This Row],[Sender]]="SP1CLNT100","Sender",IF(Schnittstellen_technisch[[#This Row],[Receiver]]="SP1CLNT100","Receiver","nicht Mandant 100"))</f>
        <v/>
      </c>
      <c r="F72">
        <f>IF(Schnittstellen_technisch[[#This Row],[Wo ist Mandant 100]]="nicht Mandant 100","",IF(Schnittstellen_technisch[[#This Row],[Wo ist Mandant 100]]="Receiver",Schnittstellen_technisch[[#This Row],[Sender]],Schnittstellen_technisch[[#This Row],[Receiver]]))</f>
        <v/>
      </c>
      <c r="H72" t="inlineStr">
        <is>
          <t>Meine Beschaffung</t>
        </is>
      </c>
      <c r="I72" t="inlineStr">
        <is>
          <t>Dient „Meine Beschaffung“ der besseren Übersicht über Ihre Beschaffungsvorgänge</t>
        </is>
      </c>
      <c r="J72">
        <f>IF(ISERROR(VLOOKUP(Schnittstelle_Klarname[[#This Row],[Schnittstelle]],BTT[Verwendete Schnittstelle
(optionale Auswahl)],1,FALSE)),"nein","ja")</f>
        <v/>
      </c>
    </row>
    <row r="73">
      <c r="A73" t="inlineStr">
        <is>
          <t>FILENET_PROD</t>
        </is>
      </c>
      <c r="B73" t="inlineStr">
        <is>
          <t>http://bwb.de/external/outbound</t>
        </is>
      </c>
      <c r="C73" t="inlineStr">
        <is>
          <t>SI_XXX_START_SEEAG_IC_SO</t>
        </is>
      </c>
      <c r="D73" t="inlineStr">
        <is>
          <t>SP1CLNT100</t>
        </is>
      </c>
      <c r="E73">
        <f>IF(Schnittstellen_technisch[[#This Row],[Sender]]="SP1CLNT100","Sender",IF(Schnittstellen_technisch[[#This Row],[Receiver]]="SP1CLNT100","Receiver","nicht Mandant 100"))</f>
        <v/>
      </c>
      <c r="F73">
        <f>IF(Schnittstellen_technisch[[#This Row],[Wo ist Mandant 100]]="nicht Mandant 100","",IF(Schnittstellen_technisch[[#This Row],[Wo ist Mandant 100]]="Receiver",Schnittstellen_technisch[[#This Row],[Sender]],Schnittstellen_technisch[[#This Row],[Receiver]]))</f>
        <v/>
      </c>
      <c r="H73" t="inlineStr">
        <is>
          <t>MELDUNGSBUCH_PROD</t>
        </is>
      </c>
      <c r="J73">
        <f>IF(ISERROR(VLOOKUP(Schnittstelle_Klarname[[#This Row],[Schnittstelle]],BTT[Verwendete Schnittstelle
(optionale Auswahl)],1,FALSE)),"nein","ja")</f>
        <v/>
      </c>
    </row>
    <row r="74">
      <c r="A74" t="inlineStr">
        <is>
          <t>GIMBAA_PROD</t>
        </is>
      </c>
      <c r="B74" t="inlineStr">
        <is>
          <t>http://bwb.de/external/outbound</t>
        </is>
      </c>
      <c r="C74" t="inlineStr">
        <is>
          <t>SI_XXX_GET_COSTCENTER_DATA_SO</t>
        </is>
      </c>
      <c r="D74" t="inlineStr">
        <is>
          <t>SP1CLNT100</t>
        </is>
      </c>
      <c r="E74">
        <f>IF(Schnittstellen_technisch[[#This Row],[Sender]]="SP1CLNT100","Sender",IF(Schnittstellen_technisch[[#This Row],[Receiver]]="SP1CLNT100","Receiver","nicht Mandant 100"))</f>
        <v/>
      </c>
      <c r="F74">
        <f>IF(Schnittstellen_technisch[[#This Row],[Wo ist Mandant 100]]="nicht Mandant 100","",IF(Schnittstellen_technisch[[#This Row],[Wo ist Mandant 100]]="Receiver",Schnittstellen_technisch[[#This Row],[Sender]],Schnittstellen_technisch[[#This Row],[Receiver]]))</f>
        <v/>
      </c>
      <c r="H74" t="inlineStr">
        <is>
          <t>Mobile Instandhaltung</t>
        </is>
      </c>
      <c r="I74" t="inlineStr">
        <is>
          <t>Mobile Anwendung, die Instandhaltungsmaßnahmen unterwegs bereitstellt. Liefert Informationen über  die durchzuführenden Maßnahmen und erlaubt deren Rückmeldung.</t>
        </is>
      </c>
      <c r="J74">
        <f>IF(ISERROR(VLOOKUP(Schnittstelle_Klarname[[#This Row],[Schnittstelle]],BTT[Verwendete Schnittstelle
(optionale Auswahl)],1,FALSE)),"nein","ja")</f>
        <v/>
      </c>
    </row>
    <row r="75">
      <c r="A75" t="inlineStr">
        <is>
          <t>GIMBAA_PROD</t>
        </is>
      </c>
      <c r="B75" t="inlineStr">
        <is>
          <t>http://bwb.de/external/outbound</t>
        </is>
      </c>
      <c r="C75" t="inlineStr">
        <is>
          <t>SI_XXX_GET_COSTCENTER_LIST_SO</t>
        </is>
      </c>
      <c r="D75" t="inlineStr">
        <is>
          <t>SP1CLNT100</t>
        </is>
      </c>
      <c r="E75">
        <f>IF(Schnittstellen_technisch[[#This Row],[Sender]]="SP1CLNT100","Sender",IF(Schnittstellen_technisch[[#This Row],[Receiver]]="SP1CLNT100","Receiver","nicht Mandant 100"))</f>
        <v/>
      </c>
      <c r="F75">
        <f>IF(Schnittstellen_technisch[[#This Row],[Wo ist Mandant 100]]="nicht Mandant 100","",IF(Schnittstellen_technisch[[#This Row],[Wo ist Mandant 100]]="Receiver",Schnittstellen_technisch[[#This Row],[Sender]],Schnittstellen_technisch[[#This Row],[Receiver]]))</f>
        <v/>
      </c>
      <c r="H75" t="inlineStr">
        <is>
          <t>MOPS_PROD</t>
        </is>
      </c>
      <c r="I75" t="inlineStr">
        <is>
          <t xml:space="preserve">MoPs Frontend ist eine Webanwendung zur Anzeige und Bearbeitung von Vorgängen im Kundenservice für den Endbenutzer. Die Anwendung ist ein Teil des Modernen Prozesssystems (MoPs).  </t>
        </is>
      </c>
      <c r="J75">
        <f>IF(ISERROR(VLOOKUP(Schnittstelle_Klarname[[#This Row],[Schnittstelle]],BTT[Verwendete Schnittstelle
(optionale Auswahl)],1,FALSE)),"nein","ja")</f>
        <v/>
      </c>
    </row>
    <row r="76">
      <c r="A76" t="inlineStr">
        <is>
          <t>GIMBAA_PROD</t>
        </is>
      </c>
      <c r="B76" t="inlineStr">
        <is>
          <t>http://bwb.de/external/outbound</t>
        </is>
      </c>
      <c r="C76" t="inlineStr">
        <is>
          <t>SI_XXX_GET_GL_ACC_ITEMS_SO</t>
        </is>
      </c>
      <c r="D76" t="inlineStr">
        <is>
          <t>SP1CLNT100</t>
        </is>
      </c>
      <c r="E76">
        <f>IF(Schnittstellen_technisch[[#This Row],[Sender]]="SP1CLNT100","Sender",IF(Schnittstellen_technisch[[#This Row],[Receiver]]="SP1CLNT100","Receiver","nicht Mandant 100"))</f>
        <v/>
      </c>
      <c r="F76">
        <f>IF(Schnittstellen_technisch[[#This Row],[Wo ist Mandant 100]]="nicht Mandant 100","",IF(Schnittstellen_technisch[[#This Row],[Wo ist Mandant 100]]="Receiver",Schnittstellen_technisch[[#This Row],[Sender]],Schnittstellen_technisch[[#This Row],[Receiver]]))</f>
        <v/>
      </c>
      <c r="H76" t="inlineStr">
        <is>
          <t>MSU</t>
        </is>
      </c>
      <c r="I76" t="inlineStr">
        <is>
          <t>Abrechnung und Kundenservice für Berliner Stadtwerke auf Basis Microsoft Dynamics Nav 2018</t>
        </is>
      </c>
      <c r="J76">
        <f>IF(ISERROR(VLOOKUP(Schnittstelle_Klarname[[#This Row],[Schnittstelle]],BTT[Verwendete Schnittstelle
(optionale Auswahl)],1,FALSE)),"nein","ja")</f>
        <v/>
      </c>
    </row>
    <row r="77">
      <c r="A77" t="inlineStr">
        <is>
          <t>HA_INFOTOOL_PROD</t>
        </is>
      </c>
      <c r="B77" t="inlineStr">
        <is>
          <t>http://bwb.de/external/outbound</t>
        </is>
      </c>
      <c r="C77" t="inlineStr">
        <is>
          <t>SI_XXX_GET_ADDRESS_INV_REC_BY_ASSET_SO</t>
        </is>
      </c>
      <c r="D77" t="inlineStr">
        <is>
          <t>SP1CLNT100</t>
        </is>
      </c>
      <c r="E77">
        <f>IF(Schnittstellen_technisch[[#This Row],[Sender]]="SP1CLNT100","Sender",IF(Schnittstellen_technisch[[#This Row],[Receiver]]="SP1CLNT100","Receiver","nicht Mandant 100"))</f>
        <v/>
      </c>
      <c r="F77">
        <f>IF(Schnittstellen_technisch[[#This Row],[Wo ist Mandant 100]]="nicht Mandant 100","",IF(Schnittstellen_technisch[[#This Row],[Wo ist Mandant 100]]="Receiver",Schnittstellen_technisch[[#This Row],[Sender]],Schnittstellen_technisch[[#This Row],[Receiver]]))</f>
        <v/>
      </c>
      <c r="H77" t="inlineStr">
        <is>
          <t>New Wang</t>
        </is>
      </c>
      <c r="I77" t="inlineStr">
        <is>
          <t>Rechnungsschreibung für Nebenleistungen</t>
        </is>
      </c>
      <c r="J77">
        <f>IF(ISERROR(VLOOKUP(Schnittstelle_Klarname[[#This Row],[Schnittstelle]],BTT[Verwendete Schnittstelle
(optionale Auswahl)],1,FALSE)),"nein","ja")</f>
        <v/>
      </c>
    </row>
    <row r="78">
      <c r="A78" t="inlineStr">
        <is>
          <t>HA_INFOTOOL_PROD</t>
        </is>
      </c>
      <c r="B78" t="inlineStr">
        <is>
          <t>http://bwb.de/external/outbound</t>
        </is>
      </c>
      <c r="C78" t="inlineStr">
        <is>
          <t>SI_XXX_GET_ASSET_BY_CONNOBJ_SO</t>
        </is>
      </c>
      <c r="D78" t="inlineStr">
        <is>
          <t>SP1CLNT100</t>
        </is>
      </c>
      <c r="E78">
        <f>IF(Schnittstellen_technisch[[#This Row],[Sender]]="SP1CLNT100","Sender",IF(Schnittstellen_technisch[[#This Row],[Receiver]]="SP1CLNT100","Receiver","nicht Mandant 100"))</f>
        <v/>
      </c>
      <c r="F78">
        <f>IF(Schnittstellen_technisch[[#This Row],[Wo ist Mandant 100]]="nicht Mandant 100","",IF(Schnittstellen_technisch[[#This Row],[Wo ist Mandant 100]]="Receiver",Schnittstellen_technisch[[#This Row],[Sender]],Schnittstellen_technisch[[#This Row],[Receiver]]))</f>
        <v/>
      </c>
      <c r="H78" t="inlineStr">
        <is>
          <t>Pi Enterprise Server</t>
        </is>
      </c>
      <c r="I78" t="inlineStr">
        <is>
          <t>Universelles modulares Softwaresystem zur Langzeitarchivierung, Bereitstellung und Auswertung von Prozess- und Produktionsdaten</t>
        </is>
      </c>
      <c r="J78">
        <f>IF(ISERROR(VLOOKUP(Schnittstelle_Klarname[[#This Row],[Schnittstelle]],BTT[Verwendete Schnittstelle
(optionale Auswahl)],1,FALSE)),"nein","ja")</f>
        <v/>
      </c>
    </row>
    <row r="79">
      <c r="A79" t="inlineStr">
        <is>
          <t>HA_INFOTOOL_PROD</t>
        </is>
      </c>
      <c r="B79" t="inlineStr">
        <is>
          <t>http://bwb.de/external/outbound</t>
        </is>
      </c>
      <c r="C79" t="inlineStr">
        <is>
          <t>SI_XXX_GET_FACTS_ADDRESS_EXT_SO</t>
        </is>
      </c>
      <c r="D79" t="inlineStr">
        <is>
          <t>SP1CLNT100</t>
        </is>
      </c>
      <c r="E79">
        <f>IF(Schnittstellen_technisch[[#This Row],[Sender]]="SP1CLNT100","Sender",IF(Schnittstellen_technisch[[#This Row],[Receiver]]="SP1CLNT100","Receiver","nicht Mandant 100"))</f>
        <v/>
      </c>
      <c r="F79">
        <f>IF(Schnittstellen_technisch[[#This Row],[Wo ist Mandant 100]]="nicht Mandant 100","",IF(Schnittstellen_technisch[[#This Row],[Wo ist Mandant 100]]="Receiver",Schnittstellen_technisch[[#This Row],[Sender]],Schnittstellen_technisch[[#This Row],[Receiver]]))</f>
        <v/>
      </c>
      <c r="H79" t="inlineStr">
        <is>
          <t>Powercloud</t>
        </is>
      </c>
      <c r="I79" t="inlineStr">
        <is>
          <t>Abrechnung und Kundenservice für Berliner Stadtwerke EnergiePartner GmbH</t>
        </is>
      </c>
      <c r="J79">
        <f>IF(ISERROR(VLOOKUP(Schnittstelle_Klarname[[#This Row],[Schnittstelle]],BTT[Verwendete Schnittstelle
(optionale Auswahl)],1,FALSE)),"nein","ja")</f>
        <v/>
      </c>
    </row>
    <row r="80">
      <c r="A80" t="inlineStr">
        <is>
          <t>HA_INFOTOOL_PROD</t>
        </is>
      </c>
      <c r="B80" t="inlineStr">
        <is>
          <t>http://bwb.de/external/outbound</t>
        </is>
      </c>
      <c r="C80" t="inlineStr">
        <is>
          <t>SI_XXX_GET_FACTS_ADDRESS_SO</t>
        </is>
      </c>
      <c r="D80" t="inlineStr">
        <is>
          <t>SP1CLNT100</t>
        </is>
      </c>
      <c r="E80">
        <f>IF(Schnittstellen_technisch[[#This Row],[Sender]]="SP1CLNT100","Sender",IF(Schnittstellen_technisch[[#This Row],[Receiver]]="SP1CLNT100","Receiver","nicht Mandant 100"))</f>
        <v/>
      </c>
      <c r="F80">
        <f>IF(Schnittstellen_technisch[[#This Row],[Wo ist Mandant 100]]="nicht Mandant 100","",IF(Schnittstellen_technisch[[#This Row],[Wo ist Mandant 100]]="Receiver",Schnittstellen_technisch[[#This Row],[Sender]],Schnittstellen_technisch[[#This Row],[Receiver]]))</f>
        <v/>
      </c>
      <c r="H80" t="inlineStr">
        <is>
          <t>PRIMO</t>
        </is>
      </c>
      <c r="I80" t="inlineStr">
        <is>
          <t>Buchung von Dienstfahrzeugen</t>
        </is>
      </c>
      <c r="J80">
        <f>IF(ISERROR(VLOOKUP(Schnittstelle_Klarname[[#This Row],[Schnittstelle]],BTT[Verwendete Schnittstelle
(optionale Auswahl)],1,FALSE)),"nein","ja")</f>
        <v/>
      </c>
    </row>
    <row r="81">
      <c r="A81" t="inlineStr">
        <is>
          <t>HA_INFOTOOL_PROD</t>
        </is>
      </c>
      <c r="B81" t="inlineStr">
        <is>
          <t>http://bwb.de/external/outbound</t>
        </is>
      </c>
      <c r="C81" t="inlineStr">
        <is>
          <t>SI_XXX_GET_PAR_ASSETS_BY_ASSET_SO</t>
        </is>
      </c>
      <c r="D81" t="inlineStr">
        <is>
          <t>SP1CLNT100</t>
        </is>
      </c>
      <c r="E81">
        <f>IF(Schnittstellen_technisch[[#This Row],[Sender]]="SP1CLNT100","Sender",IF(Schnittstellen_technisch[[#This Row],[Receiver]]="SP1CLNT100","Receiver","nicht Mandant 100"))</f>
        <v/>
      </c>
      <c r="F81">
        <f>IF(Schnittstellen_technisch[[#This Row],[Wo ist Mandant 100]]="nicht Mandant 100","",IF(Schnittstellen_technisch[[#This Row],[Wo ist Mandant 100]]="Receiver",Schnittstellen_technisch[[#This Row],[Sender]],Schnittstellen_technisch[[#This Row],[Receiver]]))</f>
        <v/>
      </c>
      <c r="H81" t="inlineStr">
        <is>
          <t>Projekt Navigator</t>
        </is>
      </c>
      <c r="I81" t="inlineStr">
        <is>
          <t>Eigenentwicklung der p2m berlin GmbH zur Kostenplanung-/steuerung, MS Access 2010</t>
        </is>
      </c>
      <c r="J81">
        <f>IF(ISERROR(VLOOKUP(Schnittstelle_Klarname[[#This Row],[Schnittstelle]],BTT[Verwendete Schnittstelle
(optionale Auswahl)],1,FALSE)),"nein","ja")</f>
        <v/>
      </c>
    </row>
    <row r="82">
      <c r="A82" t="inlineStr">
        <is>
          <t>IKS_PROD</t>
        </is>
      </c>
      <c r="B82" t="inlineStr">
        <is>
          <t>http://bwb.de/external/outbound</t>
        </is>
      </c>
      <c r="C82" t="inlineStr">
        <is>
          <t>SI_XXX_GET_USER_ROLES_SO</t>
        </is>
      </c>
      <c r="D82" t="inlineStr">
        <is>
          <t>SP1CLNT100</t>
        </is>
      </c>
      <c r="E82">
        <f>IF(Schnittstellen_technisch[[#This Row],[Sender]]="SP1CLNT100","Sender",IF(Schnittstellen_technisch[[#This Row],[Receiver]]="SP1CLNT100","Receiver","nicht Mandant 100"))</f>
        <v/>
      </c>
      <c r="F82">
        <f>IF(Schnittstellen_technisch[[#This Row],[Wo ist Mandant 100]]="nicht Mandant 100","",IF(Schnittstellen_technisch[[#This Row],[Wo ist Mandant 100]]="Receiver",Schnittstellen_technisch[[#This Row],[Sender]],Schnittstellen_technisch[[#This Row],[Receiver]]))</f>
        <v/>
      </c>
      <c r="H82" t="inlineStr">
        <is>
          <t>QGIS</t>
        </is>
      </c>
      <c r="I82" t="inlineStr">
        <is>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is>
      </c>
      <c r="J82">
        <f>IF(ISERROR(VLOOKUP(Schnittstelle_Klarname[[#This Row],[Schnittstelle]],BTT[Verwendete Schnittstelle
(optionale Auswahl)],1,FALSE)),"nein","ja")</f>
        <v/>
      </c>
    </row>
    <row r="83">
      <c r="A83" t="inlineStr">
        <is>
          <t>KUNO_PROD</t>
        </is>
      </c>
      <c r="B83" t="inlineStr">
        <is>
          <t>urn:bwb.de:pi:kube_sd_cs:2a</t>
        </is>
      </c>
      <c r="C83" t="inlineStr">
        <is>
          <t>SI_ANSCHLUSS_VKONT_SO</t>
        </is>
      </c>
      <c r="D83" t="inlineStr">
        <is>
          <t>SP1CLNT100</t>
        </is>
      </c>
      <c r="E83">
        <f>IF(Schnittstellen_technisch[[#This Row],[Sender]]="SP1CLNT100","Sender",IF(Schnittstellen_technisch[[#This Row],[Receiver]]="SP1CLNT100","Receiver","nicht Mandant 100"))</f>
        <v/>
      </c>
      <c r="F83">
        <f>IF(Schnittstellen_technisch[[#This Row],[Wo ist Mandant 100]]="nicht Mandant 100","",IF(Schnittstellen_technisch[[#This Row],[Wo ist Mandant 100]]="Receiver",Schnittstellen_technisch[[#This Row],[Sender]],Schnittstellen_technisch[[#This Row],[Receiver]]))</f>
        <v/>
      </c>
      <c r="H83" t="inlineStr">
        <is>
          <t>Qlik Sense</t>
        </is>
      </c>
      <c r="I83" t="inlineStr">
        <is>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is>
      </c>
      <c r="J83">
        <f>IF(ISERROR(VLOOKUP(Schnittstelle_Klarname[[#This Row],[Schnittstelle]],BTT[Verwendete Schnittstelle
(optionale Auswahl)],1,FALSE)),"nein","ja")</f>
        <v/>
      </c>
    </row>
    <row r="84">
      <c r="A84" t="inlineStr">
        <is>
          <t>KUNO_PROD</t>
        </is>
      </c>
      <c r="B84" t="inlineStr">
        <is>
          <t>urn:bwb.de:pi:kube_sd_cs:2a</t>
        </is>
      </c>
      <c r="C84" t="inlineStr">
        <is>
          <t>SI_ISUFINDER_SO</t>
        </is>
      </c>
      <c r="D84" t="inlineStr">
        <is>
          <t>SP1CLNT100</t>
        </is>
      </c>
      <c r="E84">
        <f>IF(Schnittstellen_technisch[[#This Row],[Sender]]="SP1CLNT100","Sender",IF(Schnittstellen_technisch[[#This Row],[Receiver]]="SP1CLNT100","Receiver","nicht Mandant 100"))</f>
        <v/>
      </c>
      <c r="F84">
        <f>IF(Schnittstellen_technisch[[#This Row],[Wo ist Mandant 100]]="nicht Mandant 100","",IF(Schnittstellen_technisch[[#This Row],[Wo ist Mandant 100]]="Receiver",Schnittstellen_technisch[[#This Row],[Sender]],Schnittstellen_technisch[[#This Row],[Receiver]]))</f>
        <v/>
      </c>
      <c r="H84" t="inlineStr">
        <is>
          <t>Rahmenvertragsmanagement</t>
        </is>
      </c>
      <c r="I84" t="inlineStr">
        <is>
          <t>Verwaltet und steuert Rahmenverträge und die Abrufe dazu. 
Ermöglicht Pflege von Zusatzfeldern, die nicht im Standard SAP enthalten sind.Ermöglicht Freigabestrategie für Abrufe.</t>
        </is>
      </c>
      <c r="J84">
        <f>IF(ISERROR(VLOOKUP(Schnittstelle_Klarname[[#This Row],[Schnittstelle]],BTT[Verwendete Schnittstelle
(optionale Auswahl)],1,FALSE)),"nein","ja")</f>
        <v/>
      </c>
    </row>
    <row r="85">
      <c r="A85" t="inlineStr">
        <is>
          <t>KUNO_PROD</t>
        </is>
      </c>
      <c r="B85" t="inlineStr">
        <is>
          <t>urn:bwb.de:pi:kube_sd_cs:2a</t>
        </is>
      </c>
      <c r="C85" t="inlineStr">
        <is>
          <t>SI_KUBE_START_VM_SO</t>
        </is>
      </c>
      <c r="D85" t="inlineStr">
        <is>
          <t>SP1CLNT100</t>
        </is>
      </c>
      <c r="E85">
        <f>IF(Schnittstellen_technisch[[#This Row],[Sender]]="SP1CLNT100","Sender",IF(Schnittstellen_technisch[[#This Row],[Receiver]]="SP1CLNT100","Receiver","nicht Mandant 100"))</f>
        <v/>
      </c>
      <c r="F85">
        <f>IF(Schnittstellen_technisch[[#This Row],[Wo ist Mandant 100]]="nicht Mandant 100","",IF(Schnittstellen_technisch[[#This Row],[Wo ist Mandant 100]]="Receiver",Schnittstellen_technisch[[#This Row],[Sender]],Schnittstellen_technisch[[#This Row],[Receiver]]))</f>
        <v/>
      </c>
      <c r="H85" t="inlineStr">
        <is>
          <t>Ratenplan</t>
        </is>
      </c>
      <c r="I85" t="inlineStr">
        <is>
          <t>Absprache zur Erstellung eines Ratenplans für Kunden Rechnungen.</t>
        </is>
      </c>
      <c r="J85">
        <f>IF(ISERROR(VLOOKUP(Schnittstelle_Klarname[[#This Row],[Schnittstelle]],BTT[Verwendete Schnittstelle
(optionale Auswahl)],1,FALSE)),"nein","ja")</f>
        <v/>
      </c>
    </row>
    <row r="86">
      <c r="A86" t="inlineStr">
        <is>
          <t>KUNO_PROD</t>
        </is>
      </c>
      <c r="B86" t="inlineStr">
        <is>
          <t>urn:bwb.de:pi:kube_sd_cs:2a</t>
        </is>
      </c>
      <c r="C86" t="inlineStr">
        <is>
          <t>SI_VKONT_SO</t>
        </is>
      </c>
      <c r="D86" t="inlineStr">
        <is>
          <t>SP1CLNT100</t>
        </is>
      </c>
      <c r="E86">
        <f>IF(Schnittstellen_technisch[[#This Row],[Sender]]="SP1CLNT100","Sender",IF(Schnittstellen_technisch[[#This Row],[Receiver]]="SP1CLNT100","Receiver","nicht Mandant 100"))</f>
        <v/>
      </c>
      <c r="F86">
        <f>IF(Schnittstellen_technisch[[#This Row],[Wo ist Mandant 100]]="nicht Mandant 100","",IF(Schnittstellen_technisch[[#This Row],[Wo ist Mandant 100]]="Receiver",Schnittstellen_technisch[[#This Row],[Sender]],Schnittstellen_technisch[[#This Row],[Receiver]]))</f>
        <v/>
      </c>
      <c r="H86" t="inlineStr">
        <is>
          <t>RBS</t>
        </is>
      </c>
      <c r="I86" t="inlineStr">
        <is>
          <t>Regionales Bezugssystem, Strassendatenbank
zentrale Strassenaktualisierungen</t>
        </is>
      </c>
      <c r="J86">
        <f>IF(ISERROR(VLOOKUP(Schnittstelle_Klarname[[#This Row],[Schnittstelle]],BTT[Verwendete Schnittstelle
(optionale Auswahl)],1,FALSE)),"nein","ja")</f>
        <v/>
      </c>
    </row>
    <row r="87">
      <c r="A87" t="inlineStr">
        <is>
          <t>KUNO_PROD</t>
        </is>
      </c>
      <c r="B87" t="inlineStr">
        <is>
          <t>http://bwb.de/external/outbound</t>
        </is>
      </c>
      <c r="C87" t="inlineStr">
        <is>
          <t>SI_XXX_CREATE_VM_SO</t>
        </is>
      </c>
      <c r="D87" t="inlineStr">
        <is>
          <t>SP1CLNT100</t>
        </is>
      </c>
      <c r="E87">
        <f>IF(Schnittstellen_technisch[[#This Row],[Sender]]="SP1CLNT100","Sender",IF(Schnittstellen_technisch[[#This Row],[Receiver]]="SP1CLNT100","Receiver","nicht Mandant 100"))</f>
        <v/>
      </c>
      <c r="F87">
        <f>IF(Schnittstellen_technisch[[#This Row],[Wo ist Mandant 100]]="nicht Mandant 100","",IF(Schnittstellen_technisch[[#This Row],[Wo ist Mandant 100]]="Receiver",Schnittstellen_technisch[[#This Row],[Sender]],Schnittstellen_technisch[[#This Row],[Receiver]]))</f>
        <v/>
      </c>
      <c r="H87" t="inlineStr">
        <is>
          <t>RMS_PROD</t>
        </is>
      </c>
      <c r="I87" t="inlineStr">
        <is>
          <t>Ziel der Ressourcenplanung ist es zum einem, die optimale Auslastung der Personalressource sicherzustellen und anderseits die Projekte sowohl zeitlich als auch der Höhe nach bedarfsgerecht mit Personal auszustatten.</t>
        </is>
      </c>
      <c r="J87">
        <f>IF(ISERROR(VLOOKUP(Schnittstelle_Klarname[[#This Row],[Schnittstelle]],BTT[Verwendete Schnittstelle
(optionale Auswahl)],1,FALSE)),"nein","ja")</f>
        <v/>
      </c>
    </row>
    <row r="88">
      <c r="A88" t="inlineStr">
        <is>
          <t>KUNO_PROD</t>
        </is>
      </c>
      <c r="B88" t="inlineStr">
        <is>
          <t>http://bwb.de/external/outbound</t>
        </is>
      </c>
      <c r="C88" t="inlineStr">
        <is>
          <t>SI_XXX_GET_ISU_DATA_BY_SP_SO</t>
        </is>
      </c>
      <c r="D88" t="inlineStr">
        <is>
          <t>SP1CLNT100</t>
        </is>
      </c>
      <c r="E88">
        <f>IF(Schnittstellen_technisch[[#This Row],[Sender]]="SP1CLNT100","Sender",IF(Schnittstellen_technisch[[#This Row],[Receiver]]="SP1CLNT100","Receiver","nicht Mandant 100"))</f>
        <v/>
      </c>
      <c r="F88">
        <f>IF(Schnittstellen_technisch[[#This Row],[Wo ist Mandant 100]]="nicht Mandant 100","",IF(Schnittstellen_technisch[[#This Row],[Wo ist Mandant 100]]="Receiver",Schnittstellen_technisch[[#This Row],[Sender]],Schnittstellen_technisch[[#This Row],[Receiver]]))</f>
        <v/>
      </c>
      <c r="H88" t="inlineStr">
        <is>
          <t>Saldenbestätigung für Kreditoren</t>
        </is>
      </c>
      <c r="I88" t="inlineStr">
        <is>
          <t>Im SAP werden Listen erzeugt, die nach MS Access (Datenbank) transferiert und aufgearbeitet werden.</t>
        </is>
      </c>
      <c r="J88">
        <f>IF(ISERROR(VLOOKUP(Schnittstelle_Klarname[[#This Row],[Schnittstelle]],BTT[Verwendete Schnittstelle
(optionale Auswahl)],1,FALSE)),"nein","ja")</f>
        <v/>
      </c>
    </row>
    <row r="89">
      <c r="A89" t="inlineStr">
        <is>
          <t>KUNO_PROD</t>
        </is>
      </c>
      <c r="B89" t="inlineStr">
        <is>
          <t>http://bwb.de/external/outbound</t>
        </is>
      </c>
      <c r="C89" t="inlineStr">
        <is>
          <t>SI_XXX_GET_VKONTO_BY_EQUI_SO</t>
        </is>
      </c>
      <c r="D89" t="inlineStr">
        <is>
          <t>SP1CLNT100</t>
        </is>
      </c>
      <c r="E89">
        <f>IF(Schnittstellen_technisch[[#This Row],[Sender]]="SP1CLNT100","Sender",IF(Schnittstellen_technisch[[#This Row],[Receiver]]="SP1CLNT100","Receiver","nicht Mandant 100"))</f>
        <v/>
      </c>
      <c r="F89">
        <f>IF(Schnittstellen_technisch[[#This Row],[Wo ist Mandant 100]]="nicht Mandant 100","",IF(Schnittstellen_technisch[[#This Row],[Wo ist Mandant 100]]="Receiver",Schnittstellen_technisch[[#This Row],[Sender]],Schnittstellen_technisch[[#This Row],[Receiver]]))</f>
        <v/>
      </c>
      <c r="H89" t="inlineStr">
        <is>
          <t>SAP CRM</t>
        </is>
      </c>
      <c r="J89">
        <f>IF(ISERROR(VLOOKUP(Schnittstelle_Klarname[[#This Row],[Schnittstelle]],BTT[Verwendete Schnittstelle
(optionale Auswahl)],1,FALSE)),"nein","ja")</f>
        <v/>
      </c>
    </row>
    <row r="90">
      <c r="A90" t="inlineStr">
        <is>
          <t>KUNO_PROD</t>
        </is>
      </c>
      <c r="B90" t="inlineStr">
        <is>
          <t>http://bwb.de/external/outbound</t>
        </is>
      </c>
      <c r="C90" t="inlineStr">
        <is>
          <t>SI_XXX_GET_VKONTO_DATA_SO</t>
        </is>
      </c>
      <c r="D90" t="inlineStr">
        <is>
          <t>SP1CLNT100</t>
        </is>
      </c>
      <c r="E90">
        <f>IF(Schnittstellen_technisch[[#This Row],[Sender]]="SP1CLNT100","Sender",IF(Schnittstellen_technisch[[#This Row],[Receiver]]="SP1CLNT100","Receiver","nicht Mandant 100"))</f>
        <v/>
      </c>
      <c r="F90">
        <f>IF(Schnittstellen_technisch[[#This Row],[Wo ist Mandant 100]]="nicht Mandant 100","",IF(Schnittstellen_technisch[[#This Row],[Wo ist Mandant 100]]="Receiver",Schnittstellen_technisch[[#This Row],[Sender]],Schnittstellen_technisch[[#This Row],[Receiver]]))</f>
        <v/>
      </c>
      <c r="H90" t="inlineStr">
        <is>
          <t>SAP HCM</t>
        </is>
      </c>
      <c r="J90">
        <f>IF(ISERROR(VLOOKUP(Schnittstelle_Klarname[[#This Row],[Schnittstelle]],BTT[Verwendete Schnittstelle
(optionale Auswahl)],1,FALSE)),"nein","ja")</f>
        <v/>
      </c>
    </row>
    <row r="91">
      <c r="A91" t="inlineStr">
        <is>
          <t>MELDUNGSBUCH_PROD</t>
        </is>
      </c>
      <c r="B91" t="inlineStr">
        <is>
          <t>http://bwb.de/external/outbound</t>
        </is>
      </c>
      <c r="C91" t="inlineStr">
        <is>
          <t>SI_XXX_GET_VKONTO_DATA_SO</t>
        </is>
      </c>
      <c r="D91" t="inlineStr">
        <is>
          <t>SP1CLNT100</t>
        </is>
      </c>
      <c r="E91">
        <f>IF(Schnittstellen_technisch[[#This Row],[Sender]]="SP1CLNT100","Sender",IF(Schnittstellen_technisch[[#This Row],[Receiver]]="SP1CLNT100","Receiver","nicht Mandant 100"))</f>
        <v/>
      </c>
      <c r="F91">
        <f>IF(Schnittstellen_technisch[[#This Row],[Wo ist Mandant 100]]="nicht Mandant 100","",IF(Schnittstellen_technisch[[#This Row],[Wo ist Mandant 100]]="Receiver",Schnittstellen_technisch[[#This Row],[Sender]],Schnittstellen_technisch[[#This Row],[Receiver]]))</f>
        <v/>
      </c>
      <c r="H91" t="inlineStr">
        <is>
          <t>SAP PI</t>
        </is>
      </c>
      <c r="J91">
        <f>IF(ISERROR(VLOOKUP(Schnittstelle_Klarname[[#This Row],[Schnittstelle]],BTT[Verwendete Schnittstelle
(optionale Auswahl)],1,FALSE)),"nein","ja")</f>
        <v/>
      </c>
    </row>
    <row r="92">
      <c r="A92" t="inlineStr">
        <is>
          <t>MOPS_PROD</t>
        </is>
      </c>
      <c r="B92" t="inlineStr">
        <is>
          <t>http://bwb.de/external/outbound</t>
        </is>
      </c>
      <c r="C92" t="inlineStr">
        <is>
          <t>SI_XXX_POST_CUSTOMER_FORMS_SO</t>
        </is>
      </c>
      <c r="D92" t="inlineStr">
        <is>
          <t>SP1CLNT100</t>
        </is>
      </c>
      <c r="E92">
        <f>IF(Schnittstellen_technisch[[#This Row],[Sender]]="SP1CLNT100","Sender",IF(Schnittstellen_technisch[[#This Row],[Receiver]]="SP1CLNT100","Receiver","nicht Mandant 100"))</f>
        <v/>
      </c>
      <c r="F92">
        <f>IF(Schnittstellen_technisch[[#This Row],[Wo ist Mandant 100]]="nicht Mandant 100","",IF(Schnittstellen_technisch[[#This Row],[Wo ist Mandant 100]]="Receiver",Schnittstellen_technisch[[#This Row],[Sender]],Schnittstellen_technisch[[#This Row],[Receiver]]))</f>
        <v/>
      </c>
      <c r="H92" t="inlineStr">
        <is>
          <t>SELMA_PROD</t>
        </is>
      </c>
      <c r="J92">
        <f>IF(ISERROR(VLOOKUP(Schnittstelle_Klarname[[#This Row],[Schnittstelle]],BTT[Verwendete Schnittstelle
(optionale Auswahl)],1,FALSE)),"nein","ja")</f>
        <v/>
      </c>
    </row>
    <row r="93">
      <c r="A93" t="inlineStr">
        <is>
          <t>SELMA_PROD</t>
        </is>
      </c>
      <c r="B93" t="inlineStr">
        <is>
          <t>http://bwb.de:mm:emats</t>
        </is>
      </c>
      <c r="C93" t="inlineStr">
        <is>
          <t>SI_EMATS_GET_ROLE_SO</t>
        </is>
      </c>
      <c r="D93" t="inlineStr">
        <is>
          <t>SP1CLNT100</t>
        </is>
      </c>
      <c r="E93">
        <f>IF(Schnittstellen_technisch[[#This Row],[Sender]]="SP1CLNT100","Sender",IF(Schnittstellen_technisch[[#This Row],[Receiver]]="SP1CLNT100","Receiver","nicht Mandant 100"))</f>
        <v/>
      </c>
      <c r="F93">
        <f>IF(Schnittstellen_technisch[[#This Row],[Wo ist Mandant 100]]="nicht Mandant 100","",IF(Schnittstellen_technisch[[#This Row],[Wo ist Mandant 100]]="Receiver",Schnittstellen_technisch[[#This Row],[Sender]],Schnittstellen_technisch[[#This Row],[Receiver]]))</f>
        <v/>
      </c>
      <c r="H93" t="inlineStr">
        <is>
          <t>SMARTLISA_PROD</t>
        </is>
      </c>
      <c r="J93">
        <f>IF(ISERROR(VLOOKUP(Schnittstelle_Klarname[[#This Row],[Schnittstelle]],BTT[Verwendete Schnittstelle
(optionale Auswahl)],1,FALSE)),"nein","ja")</f>
        <v/>
      </c>
    </row>
    <row r="94">
      <c r="A94" t="inlineStr">
        <is>
          <t>SELMA_PROD</t>
        </is>
      </c>
      <c r="B94" t="inlineStr">
        <is>
          <t>urn:bwb.de:is:selma</t>
        </is>
      </c>
      <c r="C94" t="inlineStr">
        <is>
          <t>SI_SELMA_SO</t>
        </is>
      </c>
      <c r="D94" t="inlineStr">
        <is>
          <t>SP1CLNT100</t>
        </is>
      </c>
      <c r="E94">
        <f>IF(Schnittstellen_technisch[[#This Row],[Sender]]="SP1CLNT100","Sender",IF(Schnittstellen_technisch[[#This Row],[Receiver]]="SP1CLNT100","Receiver","nicht Mandant 100"))</f>
        <v/>
      </c>
      <c r="F94">
        <f>IF(Schnittstellen_technisch[[#This Row],[Wo ist Mandant 100]]="nicht Mandant 100","",IF(Schnittstellen_technisch[[#This Row],[Wo ist Mandant 100]]="Receiver",Schnittstellen_technisch[[#This Row],[Sender]],Schnittstellen_technisch[[#This Row],[Receiver]]))</f>
        <v/>
      </c>
      <c r="H94" t="inlineStr">
        <is>
          <t>SMAX</t>
        </is>
      </c>
      <c r="I94" t="inlineStr">
        <is>
          <t>Ticketverwaltung, Katalogmangement, Asset- und Lizenzmanagement für die IT.</t>
        </is>
      </c>
      <c r="J94">
        <f>IF(ISERROR(VLOOKUP(Schnittstelle_Klarname[[#This Row],[Schnittstelle]],BTT[Verwendete Schnittstelle
(optionale Auswahl)],1,FALSE)),"nein","ja")</f>
        <v/>
      </c>
    </row>
    <row r="95">
      <c r="A95" t="inlineStr">
        <is>
          <t>SELMA_PROD</t>
        </is>
      </c>
      <c r="B95" t="inlineStr">
        <is>
          <t>http://bwb.de/external/outbound</t>
        </is>
      </c>
      <c r="C95" t="inlineStr">
        <is>
          <t>SI_XXX_GET_PORDERS_ASSIGNMENT_SO</t>
        </is>
      </c>
      <c r="D95" t="inlineStr">
        <is>
          <t>SP1CLNT100</t>
        </is>
      </c>
      <c r="E95">
        <f>IF(Schnittstellen_technisch[[#This Row],[Sender]]="SP1CLNT100","Sender",IF(Schnittstellen_technisch[[#This Row],[Receiver]]="SP1CLNT100","Receiver","nicht Mandant 100"))</f>
        <v/>
      </c>
      <c r="F95">
        <f>IF(Schnittstellen_technisch[[#This Row],[Wo ist Mandant 100]]="nicht Mandant 100","",IF(Schnittstellen_technisch[[#This Row],[Wo ist Mandant 100]]="Receiver",Schnittstellen_technisch[[#This Row],[Sender]],Schnittstellen_technisch[[#This Row],[Receiver]]))</f>
        <v/>
      </c>
      <c r="H95" t="inlineStr">
        <is>
          <t>Stundendatenbank</t>
        </is>
      </c>
      <c r="I95" t="inlineStr">
        <is>
          <t>Automatische Leistungsverrechnung über externe Datei.
Es wird eine externe Datei von der lokalen Workstation geladen und aus den darin enthaltenen Daten werden Buchungen im R/3  für die interne Leistungsverrechnung generiert.
Gefunden in SAP Schnittstellendatei</t>
        </is>
      </c>
      <c r="J95">
        <f>IF(ISERROR(VLOOKUP(Schnittstelle_Klarname[[#This Row],[Schnittstelle]],BTT[Verwendete Schnittstelle
(optionale Auswahl)],1,FALSE)),"nein","ja")</f>
        <v/>
      </c>
    </row>
    <row r="96">
      <c r="A96" t="inlineStr">
        <is>
          <t>SELMA_PROD</t>
        </is>
      </c>
      <c r="B96" t="inlineStr">
        <is>
          <t>http://bwb.de/external/outbound</t>
        </is>
      </c>
      <c r="C96" t="inlineStr">
        <is>
          <t>SI_XXX_GET_VENDOR_DETAILS_SO</t>
        </is>
      </c>
      <c r="D96" t="inlineStr">
        <is>
          <t>SP1CLNT100</t>
        </is>
      </c>
      <c r="E96">
        <f>IF(Schnittstellen_technisch[[#This Row],[Sender]]="SP1CLNT100","Sender",IF(Schnittstellen_technisch[[#This Row],[Receiver]]="SP1CLNT100","Receiver","nicht Mandant 100"))</f>
        <v/>
      </c>
      <c r="F96">
        <f>IF(Schnittstellen_technisch[[#This Row],[Wo ist Mandant 100]]="nicht Mandant 100","",IF(Schnittstellen_technisch[[#This Row],[Wo ist Mandant 100]]="Receiver",Schnittstellen_technisch[[#This Row],[Sender]],Schnittstellen_technisch[[#This Row],[Receiver]]))</f>
        <v/>
      </c>
      <c r="H96" t="inlineStr">
        <is>
          <t>TADB</t>
        </is>
      </c>
      <c r="I96" t="inlineStr">
        <is>
          <t>Technische Anschlussdatenbank zur schematischen Darstellung von Trinkwasserhausanschlussanlagen Programmiert in Delphi</t>
        </is>
      </c>
      <c r="J96">
        <f>IF(ISERROR(VLOOKUP(Schnittstelle_Klarname[[#This Row],[Schnittstelle]],BTT[Verwendete Schnittstelle
(optionale Auswahl)],1,FALSE)),"nein","ja")</f>
        <v/>
      </c>
    </row>
    <row r="97">
      <c r="A97" t="inlineStr">
        <is>
          <t>UBI_HAHVSL_PROD</t>
        </is>
      </c>
      <c r="B97" t="inlineStr">
        <is>
          <t>http://bwb.de/external/outbound</t>
        </is>
      </c>
      <c r="C97" t="inlineStr">
        <is>
          <t>SI_XXX_SET_ACT_CONSTR_DATA_SO</t>
        </is>
      </c>
      <c r="D97" t="inlineStr">
        <is>
          <t>SP1CLNT100</t>
        </is>
      </c>
      <c r="E97">
        <f>IF(Schnittstellen_technisch[[#This Row],[Sender]]="SP1CLNT100","Sender",IF(Schnittstellen_technisch[[#This Row],[Receiver]]="SP1CLNT100","Receiver","nicht Mandant 100"))</f>
        <v/>
      </c>
      <c r="F97">
        <f>IF(Schnittstellen_technisch[[#This Row],[Wo ist Mandant 100]]="nicht Mandant 100","",IF(Schnittstellen_technisch[[#This Row],[Wo ist Mandant 100]]="Receiver",Schnittstellen_technisch[[#This Row],[Sender]],Schnittstellen_technisch[[#This Row],[Receiver]]))</f>
        <v/>
      </c>
      <c r="H97" t="inlineStr">
        <is>
          <t>Tankdaten</t>
        </is>
      </c>
      <c r="I97" t="inlineStr">
        <is>
          <t>Einlesen der Tankdisketten. Daraus  werden Aufwandsbuchungen im SAP R/3 erzeugt.
TA, Daimler</t>
        </is>
      </c>
      <c r="J97">
        <f>IF(ISERROR(VLOOKUP(Schnittstelle_Klarname[[#This Row],[Schnittstelle]],BTT[Verwendete Schnittstelle
(optionale Auswahl)],1,FALSE)),"nein","ja")</f>
        <v/>
      </c>
    </row>
    <row r="98">
      <c r="A98" t="inlineStr">
        <is>
          <t>UBI_KANAL_PROD</t>
        </is>
      </c>
      <c r="B98" t="inlineStr">
        <is>
          <t>http://bwb.de/external/outbound</t>
        </is>
      </c>
      <c r="C98" t="inlineStr">
        <is>
          <t>SI_XXX_CREATE_NOTIFICATION_SO</t>
        </is>
      </c>
      <c r="D98" t="inlineStr">
        <is>
          <t>SP1CLNT100</t>
        </is>
      </c>
      <c r="E98">
        <f>IF(Schnittstellen_technisch[[#This Row],[Sender]]="SP1CLNT100","Sender",IF(Schnittstellen_technisch[[#This Row],[Receiver]]="SP1CLNT100","Receiver","nicht Mandant 100"))</f>
        <v/>
      </c>
      <c r="F98">
        <f>IF(Schnittstellen_technisch[[#This Row],[Wo ist Mandant 100]]="nicht Mandant 100","",IF(Schnittstellen_technisch[[#This Row],[Wo ist Mandant 100]]="Receiver",Schnittstellen_technisch[[#This Row],[Sender]],Schnittstellen_technisch[[#This Row],[Receiver]]))</f>
        <v/>
      </c>
      <c r="H98" t="inlineStr">
        <is>
          <t>TRAMAG Instandhaltungsmeldung</t>
        </is>
      </c>
      <c r="I98" t="inlineStr"/>
      <c r="J98">
        <f>IF(ISERROR(VLOOKUP(Schnittstelle_Klarname[[#This Row],[Schnittstelle]],BTT[Verwendete Schnittstelle
(optionale Auswahl)],1,FALSE)),"nein","ja")</f>
        <v/>
      </c>
    </row>
    <row r="99">
      <c r="A99" t="inlineStr">
        <is>
          <t>UBI_KANAL_PROD</t>
        </is>
      </c>
      <c r="B99" t="inlineStr">
        <is>
          <t>http://bwb.de/external/outbound</t>
        </is>
      </c>
      <c r="C99" t="inlineStr">
        <is>
          <t>SI_XXX_CREATE_OPERATION_SO</t>
        </is>
      </c>
      <c r="D99" t="inlineStr">
        <is>
          <t>SP1CLNT100</t>
        </is>
      </c>
      <c r="E99">
        <f>IF(Schnittstellen_technisch[[#This Row],[Sender]]="SP1CLNT100","Sender",IF(Schnittstellen_technisch[[#This Row],[Receiver]]="SP1CLNT100","Receiver","nicht Mandant 100"))</f>
        <v/>
      </c>
      <c r="F99">
        <f>IF(Schnittstellen_technisch[[#This Row],[Wo ist Mandant 100]]="nicht Mandant 100","",IF(Schnittstellen_technisch[[#This Row],[Wo ist Mandant 100]]="Receiver",Schnittstellen_technisch[[#This Row],[Sender]],Schnittstellen_technisch[[#This Row],[Receiver]]))</f>
        <v/>
      </c>
      <c r="H99" t="inlineStr">
        <is>
          <t>TRAMAG Materialreservierung</t>
        </is>
      </c>
      <c r="I99" t="inlineStr">
        <is>
          <t>Im UBI werden Materialreservierungen erzeugt die über die TRAMAG Materialreservierung ins SAP übertragen werden.</t>
        </is>
      </c>
      <c r="J99">
        <f>IF(ISERROR(VLOOKUP(Schnittstelle_Klarname[[#This Row],[Schnittstelle]],BTT[Verwendete Schnittstelle
(optionale Auswahl)],1,FALSE)),"nein","ja")</f>
        <v/>
      </c>
    </row>
    <row r="100">
      <c r="A100" t="inlineStr">
        <is>
          <t>UBI_KANAL_PROD</t>
        </is>
      </c>
      <c r="B100" t="inlineStr">
        <is>
          <t>http://bwb.de/external/outbound</t>
        </is>
      </c>
      <c r="C100" t="inlineStr">
        <is>
          <t>SI_XXX_GET_EQUI_DATA_SO</t>
        </is>
      </c>
      <c r="D100" t="inlineStr">
        <is>
          <t>SP1CLNT100</t>
        </is>
      </c>
      <c r="E100">
        <f>IF(Schnittstellen_technisch[[#This Row],[Sender]]="SP1CLNT100","Sender",IF(Schnittstellen_technisch[[#This Row],[Receiver]]="SP1CLNT100","Receiver","nicht Mandant 100"))</f>
        <v/>
      </c>
      <c r="F100">
        <f>IF(Schnittstellen_technisch[[#This Row],[Wo ist Mandant 100]]="nicht Mandant 100","",IF(Schnittstellen_technisch[[#This Row],[Wo ist Mandant 100]]="Receiver",Schnittstellen_technisch[[#This Row],[Sender]],Schnittstellen_technisch[[#This Row],[Receiver]]))</f>
        <v/>
      </c>
      <c r="H100" t="inlineStr">
        <is>
          <t>tu/HAV</t>
        </is>
      </c>
      <c r="I100" t="inlineStr">
        <is>
          <t>Begleitworkflow für den Hausanschlussprozess;Oberfläche für SD und CS</t>
        </is>
      </c>
      <c r="J100">
        <f>IF(ISERROR(VLOOKUP(Schnittstelle_Klarname[[#This Row],[Schnittstelle]],BTT[Verwendete Schnittstelle
(optionale Auswahl)],1,FALSE)),"nein","ja")</f>
        <v/>
      </c>
    </row>
    <row r="101">
      <c r="A101" t="inlineStr">
        <is>
          <t>UBI_KANAL_PROD</t>
        </is>
      </c>
      <c r="B101" t="inlineStr">
        <is>
          <t>http://bwb.de/external/outbound</t>
        </is>
      </c>
      <c r="C101" t="inlineStr">
        <is>
          <t>SI_XXX_GET_FUNCLOC_LIST_SO</t>
        </is>
      </c>
      <c r="D101" t="inlineStr">
        <is>
          <t>SP1CLNT100</t>
        </is>
      </c>
      <c r="E101">
        <f>IF(Schnittstellen_technisch[[#This Row],[Sender]]="SP1CLNT100","Sender",IF(Schnittstellen_technisch[[#This Row],[Receiver]]="SP1CLNT100","Receiver","nicht Mandant 100"))</f>
        <v/>
      </c>
      <c r="F101">
        <f>IF(Schnittstellen_technisch[[#This Row],[Wo ist Mandant 100]]="nicht Mandant 100","",IF(Schnittstellen_technisch[[#This Row],[Wo ist Mandant 100]]="Receiver",Schnittstellen_technisch[[#This Row],[Sender]],Schnittstellen_technisch[[#This Row],[Receiver]]))</f>
        <v/>
      </c>
      <c r="H101" t="inlineStr">
        <is>
          <t xml:space="preserve">Überfälligkeitsanalyse </t>
        </is>
      </c>
      <c r="I101" t="inlineStr">
        <is>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is>
      </c>
      <c r="J101">
        <f>IF(ISERROR(VLOOKUP(Schnittstelle_Klarname[[#This Row],[Schnittstelle]],BTT[Verwendete Schnittstelle
(optionale Auswahl)],1,FALSE)),"nein","ja")</f>
        <v/>
      </c>
    </row>
    <row r="102">
      <c r="A102" t="inlineStr">
        <is>
          <t>UBI_KANAL_PROD</t>
        </is>
      </c>
      <c r="B102" t="inlineStr">
        <is>
          <t>http://bwb.de/external/outbound</t>
        </is>
      </c>
      <c r="C102" t="inlineStr">
        <is>
          <t>SI_XXX_GET_FUNCLOC_STRUCLIST_SO</t>
        </is>
      </c>
      <c r="D102" t="inlineStr">
        <is>
          <t>SP1CLNT100</t>
        </is>
      </c>
      <c r="E102">
        <f>IF(Schnittstellen_technisch[[#This Row],[Sender]]="SP1CLNT100","Sender",IF(Schnittstellen_technisch[[#This Row],[Receiver]]="SP1CLNT100","Receiver","nicht Mandant 100"))</f>
        <v/>
      </c>
      <c r="F102">
        <f>IF(Schnittstellen_technisch[[#This Row],[Wo ist Mandant 100]]="nicht Mandant 100","",IF(Schnittstellen_technisch[[#This Row],[Wo ist Mandant 100]]="Receiver",Schnittstellen_technisch[[#This Row],[Sender]],Schnittstellen_technisch[[#This Row],[Receiver]]))</f>
        <v/>
      </c>
      <c r="H102" t="inlineStr">
        <is>
          <t>UBI_HAHVSL_PROD</t>
        </is>
      </c>
      <c r="I102" t="inlineStr">
        <is>
          <t>Unterstützt den Hausanschlussprozess zur technischen Abwicklung in den Bereichen Rohrnetz und Verbrauchsmanagement</t>
        </is>
      </c>
      <c r="J102">
        <f>IF(ISERROR(VLOOKUP(Schnittstelle_Klarname[[#This Row],[Schnittstelle]],BTT[Verwendete Schnittstelle
(optionale Auswahl)],1,FALSE)),"nein","ja")</f>
        <v/>
      </c>
    </row>
    <row r="103">
      <c r="A103" t="inlineStr">
        <is>
          <t>UBI_KANAL_PROD</t>
        </is>
      </c>
      <c r="B103" t="inlineStr">
        <is>
          <t>http://bwb.de/external/outbound</t>
        </is>
      </c>
      <c r="C103" t="inlineStr">
        <is>
          <t>SI_XXX_GET_IORDER_DATA_SO</t>
        </is>
      </c>
      <c r="D103" t="inlineStr">
        <is>
          <t>SP1CLNT100</t>
        </is>
      </c>
      <c r="E103">
        <f>IF(Schnittstellen_technisch[[#This Row],[Sender]]="SP1CLNT100","Sender",IF(Schnittstellen_technisch[[#This Row],[Receiver]]="SP1CLNT100","Receiver","nicht Mandant 100"))</f>
        <v/>
      </c>
      <c r="F103">
        <f>IF(Schnittstellen_technisch[[#This Row],[Wo ist Mandant 100]]="nicht Mandant 100","",IF(Schnittstellen_technisch[[#This Row],[Wo ist Mandant 100]]="Receiver",Schnittstellen_technisch[[#This Row],[Sender]],Schnittstellen_technisch[[#This Row],[Receiver]]))</f>
        <v/>
      </c>
      <c r="H103" t="inlineStr">
        <is>
          <t>UBI_KANAL_PROD</t>
        </is>
      </c>
      <c r="I103" t="inlineStr">
        <is>
          <t>Betriebsführungssystem Kanalnetz</t>
        </is>
      </c>
      <c r="J103">
        <f>IF(ISERROR(VLOOKUP(Schnittstelle_Klarname[[#This Row],[Schnittstelle]],BTT[Verwendete Schnittstelle
(optionale Auswahl)],1,FALSE)),"nein","ja")</f>
        <v/>
      </c>
    </row>
    <row r="104">
      <c r="A104" t="inlineStr">
        <is>
          <t>UBI_KANAL_PROD</t>
        </is>
      </c>
      <c r="B104" t="inlineStr">
        <is>
          <t>http://bwb.de/external/outbound</t>
        </is>
      </c>
      <c r="C104" t="inlineStr">
        <is>
          <t>SI_XXX_GET_IORDER_DATA_SPEC_SO</t>
        </is>
      </c>
      <c r="D104" t="inlineStr">
        <is>
          <t>SP1CLNT100</t>
        </is>
      </c>
      <c r="E104">
        <f>IF(Schnittstellen_technisch[[#This Row],[Sender]]="SP1CLNT100","Sender",IF(Schnittstellen_technisch[[#This Row],[Receiver]]="SP1CLNT100","Receiver","nicht Mandant 100"))</f>
        <v/>
      </c>
      <c r="F104">
        <f>IF(Schnittstellen_technisch[[#This Row],[Wo ist Mandant 100]]="nicht Mandant 100","",IF(Schnittstellen_technisch[[#This Row],[Wo ist Mandant 100]]="Receiver",Schnittstellen_technisch[[#This Row],[Sender]],Schnittstellen_technisch[[#This Row],[Receiver]]))</f>
        <v/>
      </c>
      <c r="H104" t="inlineStr">
        <is>
          <t>UiPath</t>
        </is>
      </c>
      <c r="I104" t="inlineStr">
        <is>
          <t xml:space="preserve">Zum Betrieb von UiPath werden mehrere Basisanwendungen ausgeliefert. UiPath dient zur Prozessautomatisierung, dabei werden menschliche Interaktionen mit dem bestehenden User-Interface mittels regelbasierten Aktionen nachgeahmt.
 </t>
        </is>
      </c>
      <c r="J104">
        <f>IF(ISERROR(VLOOKUP(Schnittstelle_Klarname[[#This Row],[Schnittstelle]],BTT[Verwendete Schnittstelle
(optionale Auswahl)],1,FALSE)),"nein","ja")</f>
        <v/>
      </c>
    </row>
    <row r="105">
      <c r="A105" t="inlineStr">
        <is>
          <t>UBI_KANAL_PROD</t>
        </is>
      </c>
      <c r="B105" t="inlineStr">
        <is>
          <t>http://bwb.de/external/outbound</t>
        </is>
      </c>
      <c r="C105" t="inlineStr">
        <is>
          <t>SI_XXX_GET_IORDER_LIST_SPEC_SO</t>
        </is>
      </c>
      <c r="D105" t="inlineStr">
        <is>
          <t>SP1CLNT100</t>
        </is>
      </c>
      <c r="E105">
        <f>IF(Schnittstellen_technisch[[#This Row],[Sender]]="SP1CLNT100","Sender",IF(Schnittstellen_technisch[[#This Row],[Receiver]]="SP1CLNT100","Receiver","nicht Mandant 100"))</f>
        <v/>
      </c>
      <c r="F105">
        <f>IF(Schnittstellen_technisch[[#This Row],[Wo ist Mandant 100]]="nicht Mandant 100","",IF(Schnittstellen_technisch[[#This Row],[Wo ist Mandant 100]]="Receiver",Schnittstellen_technisch[[#This Row],[Sender]],Schnittstellen_technisch[[#This Row],[Receiver]]))</f>
        <v/>
      </c>
      <c r="H105" t="inlineStr">
        <is>
          <t>UZI</t>
        </is>
      </c>
      <c r="I105" t="inlineStr">
        <is>
          <t>Wasserzähler werden für die planmäßigen und außerplanmäßigen Zählerwechslungen sowie Zählerein- und -ausbauten disponiert. Über UZI werden die Zähler lagertechnisch verwaltet und geeicht, sowie Befundprüfungen durchgeführt. UZI nutzt Schnittstellen zu SAP und UBI.</t>
        </is>
      </c>
      <c r="J105">
        <f>IF(ISERROR(VLOOKUP(Schnittstelle_Klarname[[#This Row],[Schnittstelle]],BTT[Verwendete Schnittstelle
(optionale Auswahl)],1,FALSE)),"nein","ja")</f>
        <v/>
      </c>
    </row>
    <row r="106">
      <c r="A106" t="inlineStr">
        <is>
          <t>UBI_KANAL_PROD</t>
        </is>
      </c>
      <c r="B106" t="inlineStr">
        <is>
          <t>http://bwb.de/external/outbound</t>
        </is>
      </c>
      <c r="C106" t="inlineStr">
        <is>
          <t>SI_XXX_GET_MAINT_SCHED_LIST_SO</t>
        </is>
      </c>
      <c r="D106" t="inlineStr">
        <is>
          <t>SP1CLNT100</t>
        </is>
      </c>
      <c r="E106">
        <f>IF(Schnittstellen_technisch[[#This Row],[Sender]]="SP1CLNT100","Sender",IF(Schnittstellen_technisch[[#This Row],[Receiver]]="SP1CLNT100","Receiver","nicht Mandant 100"))</f>
        <v/>
      </c>
      <c r="F106">
        <f>IF(Schnittstellen_technisch[[#This Row],[Wo ist Mandant 100]]="nicht Mandant 100","",IF(Schnittstellen_technisch[[#This Row],[Wo ist Mandant 100]]="Receiver",Schnittstellen_technisch[[#This Row],[Sender]],Schnittstellen_technisch[[#This Row],[Receiver]]))</f>
        <v/>
      </c>
      <c r="H106" t="inlineStr">
        <is>
          <t>Vergabemanager</t>
        </is>
      </c>
      <c r="I106" t="inlineStr">
        <is>
          <t>Erstellt Vergabeunterlagen, stellt diese der Vergabeplattform bereit</t>
        </is>
      </c>
      <c r="J106">
        <f>IF(ISERROR(VLOOKUP(Schnittstelle_Klarname[[#This Row],[Schnittstelle]],BTT[Verwendete Schnittstelle
(optionale Auswahl)],1,FALSE)),"nein","ja")</f>
        <v/>
      </c>
    </row>
    <row r="107">
      <c r="A107" t="inlineStr">
        <is>
          <t>UBI_KANAL_PROD</t>
        </is>
      </c>
      <c r="B107" t="inlineStr">
        <is>
          <t>http://bwb.de/external/outbound</t>
        </is>
      </c>
      <c r="C107" t="inlineStr">
        <is>
          <t>SI_XXX_GET_NOTIF_BY_EQUI_SO</t>
        </is>
      </c>
      <c r="D107" t="inlineStr">
        <is>
          <t>SP1CLNT100</t>
        </is>
      </c>
      <c r="E107">
        <f>IF(Schnittstellen_technisch[[#This Row],[Sender]]="SP1CLNT100","Sender",IF(Schnittstellen_technisch[[#This Row],[Receiver]]="SP1CLNT100","Receiver","nicht Mandant 100"))</f>
        <v/>
      </c>
      <c r="F107">
        <f>IF(Schnittstellen_technisch[[#This Row],[Wo ist Mandant 100]]="nicht Mandant 100","",IF(Schnittstellen_technisch[[#This Row],[Wo ist Mandant 100]]="Receiver",Schnittstellen_technisch[[#This Row],[Sender]],Schnittstellen_technisch[[#This Row],[Receiver]]))</f>
        <v/>
      </c>
      <c r="H107" t="inlineStr">
        <is>
          <t>Vergabeplattform</t>
        </is>
      </c>
      <c r="I107" t="inlineStr">
        <is>
          <t>Plattform für Vergabeveröffentlichungen. Einsehen von Vergaben.</t>
        </is>
      </c>
      <c r="J107">
        <f>IF(ISERROR(VLOOKUP(Schnittstelle_Klarname[[#This Row],[Schnittstelle]],BTT[Verwendete Schnittstelle
(optionale Auswahl)],1,FALSE)),"nein","ja")</f>
        <v/>
      </c>
    </row>
    <row r="108">
      <c r="A108" t="inlineStr">
        <is>
          <t>UBI_KANAL_PROD</t>
        </is>
      </c>
      <c r="B108" t="inlineStr">
        <is>
          <t>http://bwb.de/external/outbound</t>
        </is>
      </c>
      <c r="C108" t="inlineStr">
        <is>
          <t>SI_XXX_GET_NOTIF_DETAILS_SO</t>
        </is>
      </c>
      <c r="D108" t="inlineStr">
        <is>
          <t>SP1CLNT100</t>
        </is>
      </c>
      <c r="E108">
        <f>IF(Schnittstellen_technisch[[#This Row],[Sender]]="SP1CLNT100","Sender",IF(Schnittstellen_technisch[[#This Row],[Receiver]]="SP1CLNT100","Receiver","nicht Mandant 100"))</f>
        <v/>
      </c>
      <c r="F108">
        <f>IF(Schnittstellen_technisch[[#This Row],[Wo ist Mandant 100]]="nicht Mandant 100","",IF(Schnittstellen_technisch[[#This Row],[Wo ist Mandant 100]]="Receiver",Schnittstellen_technisch[[#This Row],[Sender]],Schnittstellen_technisch[[#This Row],[Receiver]]))</f>
        <v/>
      </c>
      <c r="H108" t="inlineStr">
        <is>
          <t>Wang Kontieren</t>
        </is>
      </c>
      <c r="I108" t="inlineStr">
        <is>
          <t>Kontierung von WANG-Rechnungen und anschließenden Export ins SAP / FI-AR</t>
        </is>
      </c>
      <c r="J108">
        <f>IF(ISERROR(VLOOKUP(Schnittstelle_Klarname[[#This Row],[Schnittstelle]],BTT[Verwendete Schnittstelle
(optionale Auswahl)],1,FALSE)),"nein","ja")</f>
        <v/>
      </c>
    </row>
    <row r="109">
      <c r="A109" t="inlineStr">
        <is>
          <t>UBI_KANAL_PROD</t>
        </is>
      </c>
      <c r="B109" t="inlineStr">
        <is>
          <t>http://bwb.de/external/outbound</t>
        </is>
      </c>
      <c r="C109" t="inlineStr">
        <is>
          <t>SI_XXX_GET_NOTIF_LIST_SO</t>
        </is>
      </c>
      <c r="D109" t="inlineStr">
        <is>
          <t>SP1CLNT100</t>
        </is>
      </c>
      <c r="E109">
        <f>IF(Schnittstellen_technisch[[#This Row],[Sender]]="SP1CLNT100","Sender",IF(Schnittstellen_technisch[[#This Row],[Receiver]]="SP1CLNT100","Receiver","nicht Mandant 100"))</f>
        <v/>
      </c>
      <c r="F109">
        <f>IF(Schnittstellen_technisch[[#This Row],[Wo ist Mandant 100]]="nicht Mandant 100","",IF(Schnittstellen_technisch[[#This Row],[Wo ist Mandant 100]]="Receiver",Schnittstellen_technisch[[#This Row],[Sender]],Schnittstellen_technisch[[#This Row],[Receiver]]))</f>
        <v/>
      </c>
      <c r="H109" t="inlineStr">
        <is>
          <t>Zählerbewegungen Services</t>
        </is>
      </c>
      <c r="I109" t="inlineStr">
        <is>
          <t>Services zur Abfrage und Dokumentation von Zählerbewegungen. Damit kann die Historie der bereichsübergreifenden Zählerbewegungen zeitnah nachvollzogen werden.</t>
        </is>
      </c>
      <c r="J109">
        <f>IF(ISERROR(VLOOKUP(Schnittstelle_Klarname[[#This Row],[Schnittstelle]],BTT[Verwendete Schnittstelle
(optionale Auswahl)],1,FALSE)),"nein","ja")</f>
        <v/>
      </c>
    </row>
    <row r="110">
      <c r="A110" t="inlineStr">
        <is>
          <t>UBI_KANAL_PROD</t>
        </is>
      </c>
      <c r="B110" t="inlineStr">
        <is>
          <t>http://bwb.de/external/outbound</t>
        </is>
      </c>
      <c r="C110" t="inlineStr">
        <is>
          <t>SI_XXX_GET_PMORDER_DATA_SO</t>
        </is>
      </c>
      <c r="D110" t="inlineStr">
        <is>
          <t>SP1CLNT100</t>
        </is>
      </c>
      <c r="E110">
        <f>IF(Schnittstellen_technisch[[#This Row],[Sender]]="SP1CLNT100","Sender",IF(Schnittstellen_technisch[[#This Row],[Receiver]]="SP1CLNT100","Receiver","nicht Mandant 100"))</f>
        <v/>
      </c>
      <c r="F110">
        <f>IF(Schnittstellen_technisch[[#This Row],[Wo ist Mandant 100]]="nicht Mandant 100","",IF(Schnittstellen_technisch[[#This Row],[Wo ist Mandant 100]]="Receiver",Schnittstellen_technisch[[#This Row],[Sender]],Schnittstellen_technisch[[#This Row],[Receiver]]))</f>
        <v/>
      </c>
      <c r="H110" t="inlineStr">
        <is>
          <t>ZOMA</t>
        </is>
      </c>
      <c r="I110" t="inlineStr">
        <is>
          <t>Zentrale Organisation der mobilen Abwasserentsorgung in Berlin. 
Erfassung der entsorgten Gruben und Plausibilisierung.</t>
        </is>
      </c>
      <c r="J110">
        <f>IF(ISERROR(VLOOKUP(Schnittstelle_Klarname[[#This Row],[Schnittstelle]],BTT[Verwendete Schnittstelle
(optionale Auswahl)],1,FALSE)),"nein","ja")</f>
        <v/>
      </c>
    </row>
    <row r="111">
      <c r="A111" t="inlineStr">
        <is>
          <t>UBI_KANAL_PROD</t>
        </is>
      </c>
      <c r="B111" t="inlineStr">
        <is>
          <t>http://bwb.de/external/outbound</t>
        </is>
      </c>
      <c r="C111" t="inlineStr">
        <is>
          <t>SI_XXX_GET_PMORDER_OPER_SO</t>
        </is>
      </c>
      <c r="D111" t="inlineStr">
        <is>
          <t>SP1CLNT100</t>
        </is>
      </c>
      <c r="E111">
        <f>IF(Schnittstellen_technisch[[#This Row],[Sender]]="SP1CLNT100","Sender",IF(Schnittstellen_technisch[[#This Row],[Receiver]]="SP1CLNT100","Receiver","nicht Mandant 100"))</f>
        <v/>
      </c>
      <c r="F111">
        <f>IF(Schnittstellen_technisch[[#This Row],[Wo ist Mandant 100]]="nicht Mandant 100","",IF(Schnittstellen_technisch[[#This Row],[Wo ist Mandant 100]]="Receiver",Schnittstellen_technisch[[#This Row],[Sender]],Schnittstellen_technisch[[#This Row],[Receiver]]))</f>
        <v/>
      </c>
      <c r="H111" t="inlineStr">
        <is>
          <t>Finance Suite²</t>
        </is>
      </c>
      <c r="J111">
        <f>IF(ISERROR(VLOOKUP(Schnittstelle_Klarname[[#This Row],[Schnittstelle]],BTT[Verwendete Schnittstelle
(optionale Auswahl)],1,FALSE)),"nein","ja")</f>
        <v/>
      </c>
    </row>
    <row r="112">
      <c r="A112" t="inlineStr">
        <is>
          <t>UBI_KANAL_PROD</t>
        </is>
      </c>
      <c r="B112" t="inlineStr">
        <is>
          <t>http://bwb.de/external/outbound</t>
        </is>
      </c>
      <c r="C112" t="inlineStr">
        <is>
          <t>SI_XXX_POST_ACT_ALLOC_SO</t>
        </is>
      </c>
      <c r="D112" t="inlineStr">
        <is>
          <t>SP1CLNT100</t>
        </is>
      </c>
      <c r="E112">
        <f>IF(Schnittstellen_technisch[[#This Row],[Sender]]="SP1CLNT100","Sender",IF(Schnittstellen_technisch[[#This Row],[Receiver]]="SP1CLNT100","Receiver","nicht Mandant 100"))</f>
        <v/>
      </c>
      <c r="F112">
        <f>IF(Schnittstellen_technisch[[#This Row],[Wo ist Mandant 100]]="nicht Mandant 100","",IF(Schnittstellen_technisch[[#This Row],[Wo ist Mandant 100]]="Receiver",Schnittstellen_technisch[[#This Row],[Sender]],Schnittstellen_technisch[[#This Row],[Receiver]]))</f>
        <v/>
      </c>
      <c r="H112" t="inlineStr">
        <is>
          <t>Serrala</t>
        </is>
      </c>
      <c r="J112">
        <f>IF(ISERROR(VLOOKUP(Schnittstelle_Klarname[[#This Row],[Schnittstelle]],BTT[Verwendete Schnittstelle
(optionale Auswahl)],1,FALSE)),"nein","ja")</f>
        <v/>
      </c>
    </row>
    <row r="113">
      <c r="A113" t="inlineStr">
        <is>
          <t>UBI_KANAL_PROD</t>
        </is>
      </c>
      <c r="B113" t="inlineStr">
        <is>
          <t>http://bwb.de/external/outbound</t>
        </is>
      </c>
      <c r="C113" t="inlineStr">
        <is>
          <t>SI_XXX_POST_STAT_KEY_FIG_SO</t>
        </is>
      </c>
      <c r="D113" t="inlineStr">
        <is>
          <t>SP1CLNT100</t>
        </is>
      </c>
      <c r="E113">
        <f>IF(Schnittstellen_technisch[[#This Row],[Sender]]="SP1CLNT100","Sender",IF(Schnittstellen_technisch[[#This Row],[Receiver]]="SP1CLNT100","Receiver","nicht Mandant 100"))</f>
        <v/>
      </c>
      <c r="F113">
        <f>IF(Schnittstellen_technisch[[#This Row],[Wo ist Mandant 100]]="nicht Mandant 100","",IF(Schnittstellen_technisch[[#This Row],[Wo ist Mandant 100]]="Receiver",Schnittstellen_technisch[[#This Row],[Sender]],Schnittstellen_technisch[[#This Row],[Receiver]]))</f>
        <v/>
      </c>
    </row>
    <row r="114">
      <c r="A114" t="inlineStr">
        <is>
          <t>UBI_KANAL_PROD</t>
        </is>
      </c>
      <c r="B114" t="inlineStr">
        <is>
          <t>http://bwb.de/external/outbound</t>
        </is>
      </c>
      <c r="C114" t="inlineStr">
        <is>
          <t>SI_XXX_SET_CONF_PMORDER_SO</t>
        </is>
      </c>
      <c r="D114" t="inlineStr">
        <is>
          <t>SP1CLNT100</t>
        </is>
      </c>
      <c r="E114">
        <f>IF(Schnittstellen_technisch[[#This Row],[Sender]]="SP1CLNT100","Sender",IF(Schnittstellen_technisch[[#This Row],[Receiver]]="SP1CLNT100","Receiver","nicht Mandant 100"))</f>
        <v/>
      </c>
      <c r="F114">
        <f>IF(Schnittstellen_technisch[[#This Row],[Wo ist Mandant 100]]="nicht Mandant 100","",IF(Schnittstellen_technisch[[#This Row],[Wo ist Mandant 100]]="Receiver",Schnittstellen_technisch[[#This Row],[Sender]],Schnittstellen_technisch[[#This Row],[Receiver]]))</f>
        <v/>
      </c>
    </row>
    <row r="115">
      <c r="A115" t="inlineStr">
        <is>
          <t>APP</t>
        </is>
      </c>
      <c r="B115" t="inlineStr">
        <is>
          <t>http://bwb.de/process</t>
        </is>
      </c>
      <c r="C115" t="inlineStr">
        <is>
          <t>SI_BPM_APP_PROCESS_SO</t>
        </is>
      </c>
      <c r="D115" t="inlineStr">
        <is>
          <t>SP1CLNT100</t>
        </is>
      </c>
      <c r="E115">
        <f>IF(Schnittstellen_technisch[[#This Row],[Sender]]="SP1CLNT100","Sender",IF(Schnittstellen_technisch[[#This Row],[Receiver]]="SP1CLNT100","Receiver","nicht Mandant 100"))</f>
        <v/>
      </c>
      <c r="F115">
        <f>IF(Schnittstellen_technisch[[#This Row],[Wo ist Mandant 100]]="nicht Mandant 100","",IF(Schnittstellen_technisch[[#This Row],[Wo ist Mandant 100]]="Receiver",Schnittstellen_technisch[[#This Row],[Sender]],Schnittstellen_technisch[[#This Row],[Receiver]]))</f>
        <v/>
      </c>
    </row>
    <row r="116">
      <c r="A116" t="inlineStr">
        <is>
          <t>EMATS</t>
        </is>
      </c>
      <c r="B116" t="inlineStr">
        <is>
          <t>http://bwb.de:mm:emats</t>
        </is>
      </c>
      <c r="C116" t="inlineStr">
        <is>
          <t>SI_BPM_USER_ASSIGN_ROLES_SO</t>
        </is>
      </c>
      <c r="D116" t="inlineStr">
        <is>
          <t>SP1CLNT100</t>
        </is>
      </c>
      <c r="E116">
        <f>IF(Schnittstellen_technisch[[#This Row],[Sender]]="SP1CLNT100","Sender",IF(Schnittstellen_technisch[[#This Row],[Receiver]]="SP1CLNT100","Receiver","nicht Mandant 100"))</f>
        <v/>
      </c>
      <c r="F116">
        <f>IF(Schnittstellen_technisch[[#This Row],[Wo ist Mandant 100]]="nicht Mandant 100","",IF(Schnittstellen_technisch[[#This Row],[Wo ist Mandant 100]]="Receiver",Schnittstellen_technisch[[#This Row],[Sender]],Schnittstellen_technisch[[#This Row],[Receiver]]))</f>
        <v/>
      </c>
    </row>
    <row r="117">
      <c r="A117" t="inlineStr">
        <is>
          <t>EMATS</t>
        </is>
      </c>
      <c r="B117" t="inlineStr">
        <is>
          <t>http://bwb.de:mm:emats</t>
        </is>
      </c>
      <c r="C117" t="inlineStr">
        <is>
          <t>SI_BPM_USER_CREATE_CONTACTPERS_SO</t>
        </is>
      </c>
      <c r="D117" t="inlineStr">
        <is>
          <t>SP1CLNT100</t>
        </is>
      </c>
      <c r="E117">
        <f>IF(Schnittstellen_technisch[[#This Row],[Sender]]="SP1CLNT100","Sender",IF(Schnittstellen_technisch[[#This Row],[Receiver]]="SP1CLNT100","Receiver","nicht Mandant 100"))</f>
        <v/>
      </c>
      <c r="F117">
        <f>IF(Schnittstellen_technisch[[#This Row],[Wo ist Mandant 100]]="nicht Mandant 100","",IF(Schnittstellen_technisch[[#This Row],[Wo ist Mandant 100]]="Receiver",Schnittstellen_technisch[[#This Row],[Sender]],Schnittstellen_technisch[[#This Row],[Receiver]]))</f>
        <v/>
      </c>
    </row>
    <row r="118">
      <c r="A118" t="inlineStr">
        <is>
          <t>EMATS</t>
        </is>
      </c>
      <c r="B118" t="inlineStr">
        <is>
          <t>http://bwb.de:mm:emats</t>
        </is>
      </c>
      <c r="C118" t="inlineStr">
        <is>
          <t>SI_BPM_USER_CREATE_SO</t>
        </is>
      </c>
      <c r="D118" t="inlineStr">
        <is>
          <t>SP1CLNT100</t>
        </is>
      </c>
      <c r="E118">
        <f>IF(Schnittstellen_technisch[[#This Row],[Sender]]="SP1CLNT100","Sender",IF(Schnittstellen_technisch[[#This Row],[Receiver]]="SP1CLNT100","Receiver","nicht Mandant 100"))</f>
        <v/>
      </c>
      <c r="F118">
        <f>IF(Schnittstellen_technisch[[#This Row],[Wo ist Mandant 100]]="nicht Mandant 100","",IF(Schnittstellen_technisch[[#This Row],[Wo ist Mandant 100]]="Receiver",Schnittstellen_technisch[[#This Row],[Sender]],Schnittstellen_technisch[[#This Row],[Receiver]]))</f>
        <v/>
      </c>
    </row>
    <row r="119">
      <c r="A119" t="inlineStr">
        <is>
          <t>EMATS</t>
        </is>
      </c>
      <c r="B119" t="inlineStr">
        <is>
          <t>http://bwb.de:mm:emats</t>
        </is>
      </c>
      <c r="C119" t="inlineStr">
        <is>
          <t>SI_BPM_USER_LINK_GUID_VENDOR_SO</t>
        </is>
      </c>
      <c r="D119" t="inlineStr">
        <is>
          <t>SP1CLNT100</t>
        </is>
      </c>
      <c r="E119">
        <f>IF(Schnittstellen_technisch[[#This Row],[Sender]]="SP1CLNT100","Sender",IF(Schnittstellen_technisch[[#This Row],[Receiver]]="SP1CLNT100","Receiver","nicht Mandant 100"))</f>
        <v/>
      </c>
      <c r="F119">
        <f>IF(Schnittstellen_technisch[[#This Row],[Wo ist Mandant 100]]="nicht Mandant 100","",IF(Schnittstellen_technisch[[#This Row],[Wo ist Mandant 100]]="Receiver",Schnittstellen_technisch[[#This Row],[Sender]],Schnittstellen_technisch[[#This Row],[Receiver]]))</f>
        <v/>
      </c>
    </row>
    <row r="120">
      <c r="A120" t="inlineStr">
        <is>
          <t>EMATS</t>
        </is>
      </c>
      <c r="B120" t="inlineStr">
        <is>
          <t>http://bwb.de:mm:emats</t>
        </is>
      </c>
      <c r="C120" t="inlineStr">
        <is>
          <t>SI_BPM_USER_USER_DELETE_SO</t>
        </is>
      </c>
      <c r="D120" t="inlineStr">
        <is>
          <t>SP1CLNT100</t>
        </is>
      </c>
      <c r="E120">
        <f>IF(Schnittstellen_technisch[[#This Row],[Sender]]="SP1CLNT100","Sender",IF(Schnittstellen_technisch[[#This Row],[Receiver]]="SP1CLNT100","Receiver","nicht Mandant 100"))</f>
        <v/>
      </c>
      <c r="F120">
        <f>IF(Schnittstellen_technisch[[#This Row],[Wo ist Mandant 100]]="nicht Mandant 100","",IF(Schnittstellen_technisch[[#This Row],[Wo ist Mandant 100]]="Receiver",Schnittstellen_technisch[[#This Row],[Sender]],Schnittstellen_technisch[[#This Row],[Receiver]]))</f>
        <v/>
      </c>
    </row>
    <row r="121">
      <c r="A121" t="inlineStr">
        <is>
          <t>ERA</t>
        </is>
      </c>
      <c r="B121" t="inlineStr">
        <is>
          <t>http://bwb.de/ERA</t>
        </is>
      </c>
      <c r="C121" t="inlineStr">
        <is>
          <t>SI_BPM_SEND_INVOICE_RESPONSE_SO</t>
        </is>
      </c>
      <c r="D121" t="inlineStr">
        <is>
          <t>SP1CLNT100</t>
        </is>
      </c>
      <c r="E121">
        <f>IF(Schnittstellen_technisch[[#This Row],[Sender]]="SP1CLNT100","Sender",IF(Schnittstellen_technisch[[#This Row],[Receiver]]="SP1CLNT100","Receiver","nicht Mandant 100"))</f>
        <v/>
      </c>
      <c r="F121">
        <f>IF(Schnittstellen_technisch[[#This Row],[Wo ist Mandant 100]]="nicht Mandant 100","",IF(Schnittstellen_technisch[[#This Row],[Wo ist Mandant 100]]="Receiver",Schnittstellen_technisch[[#This Row],[Sender]],Schnittstellen_technisch[[#This Row],[Receiver]]))</f>
        <v/>
      </c>
    </row>
    <row r="122">
      <c r="A122" t="inlineStr">
        <is>
          <t>ERA</t>
        </is>
      </c>
      <c r="B122" t="inlineStr">
        <is>
          <t>http://bwb.de/ERA</t>
        </is>
      </c>
      <c r="C122" t="inlineStr">
        <is>
          <t>SI_BPM_SET_STATUS_SO</t>
        </is>
      </c>
      <c r="D122" t="inlineStr">
        <is>
          <t>SP1CLNT100</t>
        </is>
      </c>
      <c r="E122">
        <f>IF(Schnittstellen_technisch[[#This Row],[Sender]]="SP1CLNT100","Sender",IF(Schnittstellen_technisch[[#This Row],[Receiver]]="SP1CLNT100","Receiver","nicht Mandant 100"))</f>
        <v/>
      </c>
      <c r="F122">
        <f>IF(Schnittstellen_technisch[[#This Row],[Wo ist Mandant 100]]="nicht Mandant 100","",IF(Schnittstellen_technisch[[#This Row],[Wo ist Mandant 100]]="Receiver",Schnittstellen_technisch[[#This Row],[Sender]],Schnittstellen_technisch[[#This Row],[Receiver]]))</f>
        <v/>
      </c>
    </row>
    <row r="123">
      <c r="A123" t="inlineStr">
        <is>
          <t>KUPO_USER</t>
        </is>
      </c>
      <c r="B123" t="inlineStr">
        <is>
          <t>urn:bwb.de:is:edir</t>
        </is>
      </c>
      <c r="C123" t="inlineStr">
        <is>
          <t>SI_BPM_USER_CHECK_DIFF_INV_REC_SO</t>
        </is>
      </c>
      <c r="D123" t="inlineStr">
        <is>
          <t>SP1CLNT100</t>
        </is>
      </c>
      <c r="E123">
        <f>IF(Schnittstellen_technisch[[#This Row],[Sender]]="SP1CLNT100","Sender",IF(Schnittstellen_technisch[[#This Row],[Receiver]]="SP1CLNT100","Receiver","nicht Mandant 100"))</f>
        <v/>
      </c>
      <c r="F123">
        <f>IF(Schnittstellen_technisch[[#This Row],[Wo ist Mandant 100]]="nicht Mandant 100","",IF(Schnittstellen_technisch[[#This Row],[Wo ist Mandant 100]]="Receiver",Schnittstellen_technisch[[#This Row],[Sender]],Schnittstellen_technisch[[#This Row],[Receiver]]))</f>
        <v/>
      </c>
    </row>
    <row r="124">
      <c r="A124" t="inlineStr">
        <is>
          <t>KUPO_USER</t>
        </is>
      </c>
      <c r="B124" t="inlineStr">
        <is>
          <t>urn:bwb.de:is:edir</t>
        </is>
      </c>
      <c r="C124" t="inlineStr">
        <is>
          <t>SI_BPM_USER_CONTACT_SO</t>
        </is>
      </c>
      <c r="D124" t="inlineStr">
        <is>
          <t>SP1CLNT100</t>
        </is>
      </c>
      <c r="E124">
        <f>IF(Schnittstellen_technisch[[#This Row],[Sender]]="SP1CLNT100","Sender",IF(Schnittstellen_technisch[[#This Row],[Receiver]]="SP1CLNT100","Receiver","nicht Mandant 100"))</f>
        <v/>
      </c>
      <c r="F124">
        <f>IF(Schnittstellen_technisch[[#This Row],[Wo ist Mandant 100]]="nicht Mandant 100","",IF(Schnittstellen_technisch[[#This Row],[Wo ist Mandant 100]]="Receiver",Schnittstellen_technisch[[#This Row],[Sender]],Schnittstellen_technisch[[#This Row],[Receiver]]))</f>
        <v/>
      </c>
    </row>
    <row r="125">
      <c r="A125" t="inlineStr">
        <is>
          <t>KUPO_USER</t>
        </is>
      </c>
      <c r="B125" t="inlineStr">
        <is>
          <t>urn:bwb.de:is:edir</t>
        </is>
      </c>
      <c r="C125" t="inlineStr">
        <is>
          <t>SI_BPM_USER_CREATE_SO</t>
        </is>
      </c>
      <c r="D125" t="inlineStr">
        <is>
          <t>SP1CLNT100</t>
        </is>
      </c>
      <c r="E125">
        <f>IF(Schnittstellen_technisch[[#This Row],[Sender]]="SP1CLNT100","Sender",IF(Schnittstellen_technisch[[#This Row],[Receiver]]="SP1CLNT100","Receiver","nicht Mandant 100"))</f>
        <v/>
      </c>
      <c r="F125">
        <f>IF(Schnittstellen_technisch[[#This Row],[Wo ist Mandant 100]]="nicht Mandant 100","",IF(Schnittstellen_technisch[[#This Row],[Wo ist Mandant 100]]="Receiver",Schnittstellen_technisch[[#This Row],[Sender]],Schnittstellen_technisch[[#This Row],[Receiver]]))</f>
        <v/>
      </c>
    </row>
    <row r="126">
      <c r="A126" t="inlineStr">
        <is>
          <t>KUPO_USER</t>
        </is>
      </c>
      <c r="B126" t="inlineStr">
        <is>
          <t>urn:bwb.de:is:edir</t>
        </is>
      </c>
      <c r="C126" t="inlineStr">
        <is>
          <t>SI_BPM_USER_DELETE_SO</t>
        </is>
      </c>
      <c r="D126" t="inlineStr">
        <is>
          <t>SP1CLNT100</t>
        </is>
      </c>
      <c r="E126">
        <f>IF(Schnittstellen_technisch[[#This Row],[Sender]]="SP1CLNT100","Sender",IF(Schnittstellen_technisch[[#This Row],[Receiver]]="SP1CLNT100","Receiver","nicht Mandant 100"))</f>
        <v/>
      </c>
      <c r="F126">
        <f>IF(Schnittstellen_technisch[[#This Row],[Wo ist Mandant 100]]="nicht Mandant 100","",IF(Schnittstellen_technisch[[#This Row],[Wo ist Mandant 100]]="Receiver",Schnittstellen_technisch[[#This Row],[Sender]],Schnittstellen_technisch[[#This Row],[Receiver]]))</f>
        <v/>
      </c>
    </row>
    <row r="127">
      <c r="A127" t="inlineStr">
        <is>
          <t>KUPO_USER</t>
        </is>
      </c>
      <c r="B127" t="inlineStr">
        <is>
          <t>urn:bwb.de:is:edir</t>
        </is>
      </c>
      <c r="C127" t="inlineStr">
        <is>
          <t>SI_BPM_USER_EMAIL_CHANGE_SO</t>
        </is>
      </c>
      <c r="D127" t="inlineStr">
        <is>
          <t>SP1CLNT100</t>
        </is>
      </c>
      <c r="E127">
        <f>IF(Schnittstellen_technisch[[#This Row],[Sender]]="SP1CLNT100","Sender",IF(Schnittstellen_technisch[[#This Row],[Receiver]]="SP1CLNT100","Receiver","nicht Mandant 100"))</f>
        <v/>
      </c>
      <c r="F127">
        <f>IF(Schnittstellen_technisch[[#This Row],[Wo ist Mandant 100]]="nicht Mandant 100","",IF(Schnittstellen_technisch[[#This Row],[Wo ist Mandant 100]]="Receiver",Schnittstellen_technisch[[#This Row],[Sender]],Schnittstellen_technisch[[#This Row],[Receiver]]))</f>
        <v/>
      </c>
    </row>
    <row r="128">
      <c r="A128" t="inlineStr">
        <is>
          <t>KUPO_USER</t>
        </is>
      </c>
      <c r="B128" t="inlineStr">
        <is>
          <t>urn:bwb.de:is:edir</t>
        </is>
      </c>
      <c r="C128" t="inlineStr">
        <is>
          <t>SI_BPM_USER_EMAIL_SEARCH_SO</t>
        </is>
      </c>
      <c r="D128" t="inlineStr">
        <is>
          <t>SP1CLNT100</t>
        </is>
      </c>
      <c r="E128">
        <f>IF(Schnittstellen_technisch[[#This Row],[Sender]]="SP1CLNT100","Sender",IF(Schnittstellen_technisch[[#This Row],[Receiver]]="SP1CLNT100","Receiver","nicht Mandant 100"))</f>
        <v/>
      </c>
      <c r="F128">
        <f>IF(Schnittstellen_technisch[[#This Row],[Wo ist Mandant 100]]="nicht Mandant 100","",IF(Schnittstellen_technisch[[#This Row],[Wo ist Mandant 100]]="Receiver",Schnittstellen_technisch[[#This Row],[Sender]],Schnittstellen_technisch[[#This Row],[Receiver]]))</f>
        <v/>
      </c>
    </row>
    <row r="129">
      <c r="A129" t="inlineStr">
        <is>
          <t>KUPO_USER</t>
        </is>
      </c>
      <c r="B129" t="inlineStr">
        <is>
          <t>urn:bwb.de:is:edir</t>
        </is>
      </c>
      <c r="C129" t="inlineStr">
        <is>
          <t>SI_BPM_USER_GP_LINK_SO</t>
        </is>
      </c>
      <c r="D129" t="inlineStr">
        <is>
          <t>SP1CLNT100</t>
        </is>
      </c>
      <c r="E129">
        <f>IF(Schnittstellen_technisch[[#This Row],[Sender]]="SP1CLNT100","Sender",IF(Schnittstellen_technisch[[#This Row],[Receiver]]="SP1CLNT100","Receiver","nicht Mandant 100"))</f>
        <v/>
      </c>
      <c r="F129">
        <f>IF(Schnittstellen_technisch[[#This Row],[Wo ist Mandant 100]]="nicht Mandant 100","",IF(Schnittstellen_technisch[[#This Row],[Wo ist Mandant 100]]="Receiver",Schnittstellen_technisch[[#This Row],[Sender]],Schnittstellen_technisch[[#This Row],[Receiver]]))</f>
        <v/>
      </c>
    </row>
    <row r="130">
      <c r="A130" t="inlineStr">
        <is>
          <t>KUPO_USER</t>
        </is>
      </c>
      <c r="B130" t="inlineStr">
        <is>
          <t>urn:bwb.de:is:edir</t>
        </is>
      </c>
      <c r="C130" t="inlineStr">
        <is>
          <t>SI_BPM_USER_SET_DIFF_INV_REC_SO</t>
        </is>
      </c>
      <c r="D130" t="inlineStr">
        <is>
          <t>SP1CLNT100</t>
        </is>
      </c>
      <c r="E130">
        <f>IF(Schnittstellen_technisch[[#This Row],[Sender]]="SP1CLNT100","Sender",IF(Schnittstellen_technisch[[#This Row],[Receiver]]="SP1CLNT100","Receiver","nicht Mandant 100"))</f>
        <v/>
      </c>
      <c r="F130">
        <f>IF(Schnittstellen_technisch[[#This Row],[Wo ist Mandant 100]]="nicht Mandant 100","",IF(Schnittstellen_technisch[[#This Row],[Wo ist Mandant 100]]="Receiver",Schnittstellen_technisch[[#This Row],[Sender]],Schnittstellen_technisch[[#This Row],[Receiver]]))</f>
        <v/>
      </c>
    </row>
    <row r="131">
      <c r="A131" t="inlineStr">
        <is>
          <t>KUPO_USER</t>
        </is>
      </c>
      <c r="B131" t="inlineStr">
        <is>
          <t>urn:bwb.de:is:edir</t>
        </is>
      </c>
      <c r="C131" t="inlineStr">
        <is>
          <t>SI_BPM_USER_VK_DELY_TYPE_SO</t>
        </is>
      </c>
      <c r="D131" t="inlineStr">
        <is>
          <t>SP1CLNT100</t>
        </is>
      </c>
      <c r="E131">
        <f>IF(Schnittstellen_technisch[[#This Row],[Sender]]="SP1CLNT100","Sender",IF(Schnittstellen_technisch[[#This Row],[Receiver]]="SP1CLNT100","Receiver","nicht Mandant 100"))</f>
        <v/>
      </c>
      <c r="F131">
        <f>IF(Schnittstellen_technisch[[#This Row],[Wo ist Mandant 100]]="nicht Mandant 100","",IF(Schnittstellen_technisch[[#This Row],[Wo ist Mandant 100]]="Receiver",Schnittstellen_technisch[[#This Row],[Sender]],Schnittstellen_technisch[[#This Row],[Receiver]]))</f>
        <v/>
      </c>
    </row>
    <row r="132">
      <c r="A132" t="inlineStr">
        <is>
          <t>PRIMO</t>
        </is>
      </c>
      <c r="B132" t="inlineStr">
        <is>
          <t>http://bwb.de/fi/primo</t>
        </is>
      </c>
      <c r="C132" t="inlineStr">
        <is>
          <t>SI_BPM_DC_STATUS_SO</t>
        </is>
      </c>
      <c r="D132" t="inlineStr">
        <is>
          <t>SP1CLNT100</t>
        </is>
      </c>
      <c r="E132">
        <f>IF(Schnittstellen_technisch[[#This Row],[Sender]]="SP1CLNT100","Sender",IF(Schnittstellen_technisch[[#This Row],[Receiver]]="SP1CLNT100","Receiver","nicht Mandant 100"))</f>
        <v/>
      </c>
      <c r="F132">
        <f>IF(Schnittstellen_technisch[[#This Row],[Wo ist Mandant 100]]="nicht Mandant 100","",IF(Schnittstellen_technisch[[#This Row],[Wo ist Mandant 100]]="Receiver",Schnittstellen_technisch[[#This Row],[Sender]],Schnittstellen_technisch[[#This Row],[Receiver]]))</f>
        <v/>
      </c>
    </row>
    <row r="133">
      <c r="A133" t="inlineStr">
        <is>
          <t>PRIMO</t>
        </is>
      </c>
      <c r="B133" t="inlineStr">
        <is>
          <t>http://bwb.de/fi/primo</t>
        </is>
      </c>
      <c r="C133" t="inlineStr">
        <is>
          <t>SI_BPM_PC_CHECKDOCUMENT_SO</t>
        </is>
      </c>
      <c r="D133" t="inlineStr">
        <is>
          <t>SP1CLNT100</t>
        </is>
      </c>
      <c r="E133">
        <f>IF(Schnittstellen_technisch[[#This Row],[Sender]]="SP1CLNT100","Sender",IF(Schnittstellen_technisch[[#This Row],[Receiver]]="SP1CLNT100","Receiver","nicht Mandant 100"))</f>
        <v/>
      </c>
      <c r="F133">
        <f>IF(Schnittstellen_technisch[[#This Row],[Wo ist Mandant 100]]="nicht Mandant 100","",IF(Schnittstellen_technisch[[#This Row],[Wo ist Mandant 100]]="Receiver",Schnittstellen_technisch[[#This Row],[Sender]],Schnittstellen_technisch[[#This Row],[Receiver]]))</f>
        <v/>
      </c>
    </row>
    <row r="134">
      <c r="A134" t="inlineStr">
        <is>
          <t>PRIMO</t>
        </is>
      </c>
      <c r="B134" t="inlineStr">
        <is>
          <t>http://bwb.de/fi/primo</t>
        </is>
      </c>
      <c r="C134" t="inlineStr">
        <is>
          <t>SI_BPM_PC_POSTDOCUMENT_SO</t>
        </is>
      </c>
      <c r="D134" t="inlineStr">
        <is>
          <t>SP1CLNT100</t>
        </is>
      </c>
      <c r="E134">
        <f>IF(Schnittstellen_technisch[[#This Row],[Sender]]="SP1CLNT100","Sender",IF(Schnittstellen_technisch[[#This Row],[Receiver]]="SP1CLNT100","Receiver","nicht Mandant 100"))</f>
        <v/>
      </c>
      <c r="F134">
        <f>IF(Schnittstellen_technisch[[#This Row],[Wo ist Mandant 100]]="nicht Mandant 100","",IF(Schnittstellen_technisch[[#This Row],[Wo ist Mandant 100]]="Receiver",Schnittstellen_technisch[[#This Row],[Sender]],Schnittstellen_technisch[[#This Row],[Receiver]]))</f>
        <v/>
      </c>
    </row>
    <row r="135">
      <c r="A135" t="inlineStr">
        <is>
          <t>PRIMO</t>
        </is>
      </c>
      <c r="B135" t="inlineStr">
        <is>
          <t>http://bwb.de/fi/primo</t>
        </is>
      </c>
      <c r="C135" t="inlineStr">
        <is>
          <t>SI_BPM_PC_STATUS_SO</t>
        </is>
      </c>
      <c r="D135" t="inlineStr">
        <is>
          <t>SP1CLNT100</t>
        </is>
      </c>
      <c r="E135">
        <f>IF(Schnittstellen_technisch[[#This Row],[Sender]]="SP1CLNT100","Sender",IF(Schnittstellen_technisch[[#This Row],[Receiver]]="SP1CLNT100","Receiver","nicht Mandant 100"))</f>
        <v/>
      </c>
      <c r="F135">
        <f>IF(Schnittstellen_technisch[[#This Row],[Wo ist Mandant 100]]="nicht Mandant 100","",IF(Schnittstellen_technisch[[#This Row],[Wo ist Mandant 100]]="Receiver",Schnittstellen_technisch[[#This Row],[Sender]],Schnittstellen_technisch[[#This Row],[Receiver]]))</f>
        <v/>
      </c>
    </row>
    <row r="136">
      <c r="A136" t="inlineStr">
        <is>
          <t>PRIMO</t>
        </is>
      </c>
      <c r="B136" t="inlineStr">
        <is>
          <t>http://bwb.de/fi/primo</t>
        </is>
      </c>
      <c r="C136" t="inlineStr">
        <is>
          <t>SI_BPM_PO_CHECKDOCUMENT_SO</t>
        </is>
      </c>
      <c r="D136" t="inlineStr">
        <is>
          <t>SP1CLNT100</t>
        </is>
      </c>
      <c r="E136">
        <f>IF(Schnittstellen_technisch[[#This Row],[Sender]]="SP1CLNT100","Sender",IF(Schnittstellen_technisch[[#This Row],[Receiver]]="SP1CLNT100","Receiver","nicht Mandant 100"))</f>
        <v/>
      </c>
      <c r="F136">
        <f>IF(Schnittstellen_technisch[[#This Row],[Wo ist Mandant 100]]="nicht Mandant 100","",IF(Schnittstellen_technisch[[#This Row],[Wo ist Mandant 100]]="Receiver",Schnittstellen_technisch[[#This Row],[Sender]],Schnittstellen_technisch[[#This Row],[Receiver]]))</f>
        <v/>
      </c>
    </row>
    <row r="137">
      <c r="A137" t="inlineStr">
        <is>
          <t>PRIMO</t>
        </is>
      </c>
      <c r="B137" t="inlineStr">
        <is>
          <t>http://bwb.de/fi/primo</t>
        </is>
      </c>
      <c r="C137" t="inlineStr">
        <is>
          <t>SI_BPM_PO_EQUIPMENT_SO</t>
        </is>
      </c>
      <c r="D137" t="inlineStr">
        <is>
          <t>SP1CLNT100</t>
        </is>
      </c>
      <c r="E137">
        <f>IF(Schnittstellen_technisch[[#This Row],[Sender]]="SP1CLNT100","Sender",IF(Schnittstellen_technisch[[#This Row],[Receiver]]="SP1CLNT100","Receiver","nicht Mandant 100"))</f>
        <v/>
      </c>
      <c r="F137">
        <f>IF(Schnittstellen_technisch[[#This Row],[Wo ist Mandant 100]]="nicht Mandant 100","",IF(Schnittstellen_technisch[[#This Row],[Wo ist Mandant 100]]="Receiver",Schnittstellen_technisch[[#This Row],[Sender]],Schnittstellen_technisch[[#This Row],[Receiver]]))</f>
        <v/>
      </c>
    </row>
    <row r="138">
      <c r="A138" t="inlineStr">
        <is>
          <t>PRIMO</t>
        </is>
      </c>
      <c r="B138" t="inlineStr">
        <is>
          <t>http://bwb.de/fi/primo</t>
        </is>
      </c>
      <c r="C138" t="inlineStr">
        <is>
          <t>SI_BPM_PO_POSTDOCUMENT_SO</t>
        </is>
      </c>
      <c r="D138" t="inlineStr">
        <is>
          <t>SP1CLNT100</t>
        </is>
      </c>
      <c r="E138">
        <f>IF(Schnittstellen_technisch[[#This Row],[Sender]]="SP1CLNT100","Sender",IF(Schnittstellen_technisch[[#This Row],[Receiver]]="SP1CLNT100","Receiver","nicht Mandant 100"))</f>
        <v/>
      </c>
      <c r="F138">
        <f>IF(Schnittstellen_technisch[[#This Row],[Wo ist Mandant 100]]="nicht Mandant 100","",IF(Schnittstellen_technisch[[#This Row],[Wo ist Mandant 100]]="Receiver",Schnittstellen_technisch[[#This Row],[Sender]],Schnittstellen_technisch[[#This Row],[Receiver]]))</f>
        <v/>
      </c>
    </row>
    <row r="139">
      <c r="A139" t="inlineStr">
        <is>
          <t>PRIMO</t>
        </is>
      </c>
      <c r="B139" t="inlineStr">
        <is>
          <t>http://bwb.de/fi/primo</t>
        </is>
      </c>
      <c r="C139" t="inlineStr">
        <is>
          <t>SI_BPM_PO_STATUS_M1_SO</t>
        </is>
      </c>
      <c r="D139" t="inlineStr">
        <is>
          <t>SP1CLNT100</t>
        </is>
      </c>
      <c r="E139">
        <f>IF(Schnittstellen_technisch[[#This Row],[Sender]]="SP1CLNT100","Sender",IF(Schnittstellen_technisch[[#This Row],[Receiver]]="SP1CLNT100","Receiver","nicht Mandant 100"))</f>
        <v/>
      </c>
      <c r="F139">
        <f>IF(Schnittstellen_technisch[[#This Row],[Wo ist Mandant 100]]="nicht Mandant 100","",IF(Schnittstellen_technisch[[#This Row],[Wo ist Mandant 100]]="Receiver",Schnittstellen_technisch[[#This Row],[Sender]],Schnittstellen_technisch[[#This Row],[Receiver]]))</f>
        <v/>
      </c>
    </row>
    <row r="140">
      <c r="A140" t="inlineStr">
        <is>
          <t>PRIMO</t>
        </is>
      </c>
      <c r="B140" t="inlineStr">
        <is>
          <t>http://bwb.de/fi/primo</t>
        </is>
      </c>
      <c r="C140" t="inlineStr">
        <is>
          <t>SI_BPM_PO_STATUS_SO</t>
        </is>
      </c>
      <c r="D140" t="inlineStr">
        <is>
          <t>SP1CLNT100</t>
        </is>
      </c>
      <c r="E140">
        <f>IF(Schnittstellen_technisch[[#This Row],[Sender]]="SP1CLNT100","Sender",IF(Schnittstellen_technisch[[#This Row],[Receiver]]="SP1CLNT100","Receiver","nicht Mandant 100"))</f>
        <v/>
      </c>
      <c r="F140">
        <f>IF(Schnittstellen_technisch[[#This Row],[Wo ist Mandant 100]]="nicht Mandant 100","",IF(Schnittstellen_technisch[[#This Row],[Wo ist Mandant 100]]="Receiver",Schnittstellen_technisch[[#This Row],[Sender]],Schnittstellen_technisch[[#This Row],[Receiver]]))</f>
        <v/>
      </c>
    </row>
    <row r="141">
      <c r="A141" t="inlineStr">
        <is>
          <t>PRIMO</t>
        </is>
      </c>
      <c r="B141" t="inlineStr">
        <is>
          <t>http://bwb.de/fi/primo</t>
        </is>
      </c>
      <c r="C141" t="inlineStr">
        <is>
          <t>SI_BPM_PO_USERDETAIL_SO</t>
        </is>
      </c>
      <c r="D141" t="inlineStr">
        <is>
          <t>SP1CLNT100</t>
        </is>
      </c>
      <c r="E141">
        <f>IF(Schnittstellen_technisch[[#This Row],[Sender]]="SP1CLNT100","Sender",IF(Schnittstellen_technisch[[#This Row],[Receiver]]="SP1CLNT100","Receiver","nicht Mandant 100"))</f>
        <v/>
      </c>
      <c r="F141">
        <f>IF(Schnittstellen_technisch[[#This Row],[Wo ist Mandant 100]]="nicht Mandant 100","",IF(Schnittstellen_technisch[[#This Row],[Wo ist Mandant 100]]="Receiver",Schnittstellen_technisch[[#This Row],[Sender]],Schnittstellen_technisch[[#This Row],[Receiver]]))</f>
        <v/>
      </c>
    </row>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sheetData>
  <pageMargins left="0.7" right="0.7" top="0.787401575" bottom="0.787401575" header="0.3" footer="0.3"/>
  <pageSetup orientation="portrait" paperSize="9"/>
  <tableParts count="2">
    <tablePart r:id="rId1"/>
    <tablePart r:id="rId2"/>
  </tableParts>
</worksheet>
</file>

<file path=xl/worksheets/sheet7.xml><?xml version="1.0" encoding="utf-8"?>
<worksheet xmlns:r="http://schemas.openxmlformats.org/officeDocument/2006/relationships" xmlns="http://schemas.openxmlformats.org/spreadsheetml/2006/main">
  <sheetPr codeName="Tabelle7">
    <outlinePr summaryBelow="1" summaryRight="1"/>
    <pageSetUpPr/>
  </sheetPr>
  <dimension ref="A1:K65"/>
  <sheetViews>
    <sheetView workbookViewId="0">
      <selection activeCell="A2" sqref="A2:C7"/>
    </sheetView>
  </sheetViews>
  <sheetFormatPr baseColWidth="10" defaultColWidth="11.42578125" defaultRowHeight="15"/>
  <cols>
    <col width="11.42578125" bestFit="1" customWidth="1" min="1" max="1"/>
    <col width="33" bestFit="1" customWidth="1" min="2" max="2"/>
    <col width="23.42578125" bestFit="1" customWidth="1" min="3" max="3"/>
    <col width="13" customWidth="1" min="7" max="7"/>
    <col width="12.140625" bestFit="1" customWidth="1" min="9" max="9"/>
    <col width="19.7109375" bestFit="1" customWidth="1" min="11" max="11"/>
  </cols>
  <sheetData>
    <row r="1">
      <c r="A1" t="inlineStr">
        <is>
          <t>Module</t>
        </is>
      </c>
      <c r="B1" t="inlineStr">
        <is>
          <t>Bezeichnung</t>
        </is>
      </c>
      <c r="C1" t="inlineStr">
        <is>
          <t>Modul in Transaktionen</t>
        </is>
      </c>
      <c r="E1" t="inlineStr">
        <is>
          <t>Prioritäten</t>
        </is>
      </c>
      <c r="G1" t="inlineStr">
        <is>
          <t>Vorhanden?</t>
        </is>
      </c>
      <c r="I1" t="inlineStr">
        <is>
          <t>Outputs</t>
        </is>
      </c>
      <c r="K1" t="inlineStr">
        <is>
          <t>Interfaces</t>
        </is>
      </c>
    </row>
    <row r="2">
      <c r="A2" t="inlineStr">
        <is>
          <t>AC</t>
        </is>
      </c>
      <c r="B2" t="inlineStr">
        <is>
          <t>Accounting</t>
        </is>
      </c>
      <c r="C2">
        <f>IF(ISERROR(VLOOKUP(Module[[#This Row],[Module]],Transaktionen[Modul],1,FALSE)),"nein","ja")</f>
        <v/>
      </c>
      <c r="E2" t="inlineStr">
        <is>
          <t>Must-have</t>
        </is>
      </c>
      <c r="G2" t="inlineStr">
        <is>
          <t>ja</t>
        </is>
      </c>
      <c r="I2" t="inlineStr">
        <is>
          <t>Mail</t>
        </is>
      </c>
      <c r="K2" t="inlineStr">
        <is>
          <t>Fiori</t>
        </is>
      </c>
    </row>
    <row r="3">
      <c r="A3" t="inlineStr">
        <is>
          <t>AP-MD</t>
        </is>
      </c>
      <c r="B3" t="inlineStr">
        <is>
          <t>übergreifende Stammdaten</t>
        </is>
      </c>
      <c r="C3">
        <f>IF(ISERROR(VLOOKUP(Module[[#This Row],[Module]],Transaktionen[Modul],1,FALSE)),"nein","ja")</f>
        <v/>
      </c>
      <c r="E3" t="inlineStr">
        <is>
          <t>Should-have</t>
        </is>
      </c>
      <c r="G3" t="inlineStr">
        <is>
          <t>nein</t>
        </is>
      </c>
      <c r="I3" t="inlineStr">
        <is>
          <t>XML</t>
        </is>
      </c>
      <c r="K3" t="inlineStr">
        <is>
          <t>GUI</t>
        </is>
      </c>
    </row>
    <row r="4">
      <c r="A4" t="inlineStr">
        <is>
          <t>BC</t>
        </is>
      </c>
      <c r="B4" t="inlineStr">
        <is>
          <t>Basis Component</t>
        </is>
      </c>
      <c r="C4">
        <f>IF(ISERROR(VLOOKUP(Module[[#This Row],[Module]],Transaktionen[Modul],1,FALSE)),"nein","ja")</f>
        <v/>
      </c>
      <c r="E4" t="inlineStr">
        <is>
          <t>Could-have</t>
        </is>
      </c>
      <c r="I4" t="inlineStr">
        <is>
          <t>SAP-Formular</t>
        </is>
      </c>
      <c r="K4" t="inlineStr">
        <is>
          <t>GUI4HTML</t>
        </is>
      </c>
    </row>
    <row r="5">
      <c r="A5" t="inlineStr">
        <is>
          <t>BW</t>
        </is>
      </c>
      <c r="B5" t="inlineStr">
        <is>
          <t>Business Warehouse</t>
        </is>
      </c>
      <c r="C5">
        <f>IF(ISERROR(VLOOKUP(Module[[#This Row],[Module]],Transaktionen[Modul],1,FALSE)),"nein","ja")</f>
        <v/>
      </c>
      <c r="I5" t="inlineStr">
        <is>
          <t>weiterer</t>
        </is>
      </c>
      <c r="K5" t="inlineStr">
        <is>
          <t>Customer Engagement</t>
        </is>
      </c>
    </row>
    <row r="6">
      <c r="A6" t="inlineStr">
        <is>
          <t>CA</t>
        </is>
      </c>
      <c r="B6" t="inlineStr">
        <is>
          <t>Cross Application</t>
        </is>
      </c>
      <c r="C6">
        <f>IF(ISERROR(VLOOKUP(Module[[#This Row],[Module]],Transaktionen[Modul],1,FALSE)),"nein","ja")</f>
        <v/>
      </c>
      <c r="I6" t="inlineStr">
        <is>
          <t>keiner</t>
        </is>
      </c>
    </row>
    <row r="7">
      <c r="A7" t="inlineStr">
        <is>
          <t>CIC</t>
        </is>
      </c>
      <c r="B7" t="inlineStr">
        <is>
          <t>ggf. rausnehmen</t>
        </is>
      </c>
      <c r="C7">
        <f>IF(ISERROR(VLOOKUP(Module[[#This Row],[Module]],Transaktionen[Modul],1,FALSE)),"nein","ja")</f>
        <v/>
      </c>
    </row>
    <row r="8">
      <c r="A8" t="inlineStr">
        <is>
          <t>CO</t>
        </is>
      </c>
      <c r="B8" t="inlineStr">
        <is>
          <t>Controlling</t>
        </is>
      </c>
      <c r="C8">
        <f>IF(ISERROR(VLOOKUP(Module[[#This Row],[Module]],Transaktionen[Modul],1,FALSE)),"nein","ja")</f>
        <v/>
      </c>
    </row>
    <row r="9">
      <c r="A9" t="inlineStr">
        <is>
          <t>CO-OM</t>
        </is>
      </c>
      <c r="B9" t="inlineStr">
        <is>
          <t>Gemeinkostenrechnung</t>
        </is>
      </c>
      <c r="C9">
        <f>IF(ISERROR(VLOOKUP(Module[[#This Row],[Module]],Transaktionen[Modul],1,FALSE)),"nein","ja")</f>
        <v/>
      </c>
    </row>
    <row r="10">
      <c r="A10" t="inlineStr">
        <is>
          <t>CO-PA</t>
        </is>
      </c>
      <c r="B10" t="inlineStr">
        <is>
          <t>Ergebnis- und Marktsegmentrechnung</t>
        </is>
      </c>
      <c r="C10">
        <f>IF(ISERROR(VLOOKUP(Module[[#This Row],[Module]],Transaktionen[Modul],1,FALSE)),"nein","ja")</f>
        <v/>
      </c>
    </row>
    <row r="11">
      <c r="A11" t="inlineStr">
        <is>
          <t>CO-PC</t>
        </is>
      </c>
      <c r="B11" t="inlineStr">
        <is>
          <t>Produktkostenrechnung</t>
        </is>
      </c>
      <c r="C11">
        <f>IF(ISERROR(VLOOKUP(Module[[#This Row],[Module]],Transaktionen[Modul],1,FALSE)),"nein","ja")</f>
        <v/>
      </c>
    </row>
    <row r="12">
      <c r="A12" t="inlineStr">
        <is>
          <t>CS</t>
        </is>
      </c>
      <c r="B12" t="inlineStr">
        <is>
          <t>Kundenservice</t>
        </is>
      </c>
      <c r="C12">
        <f>IF(ISERROR(VLOOKUP(Module[[#This Row],[Module]],Transaktionen[Modul],1,FALSE)),"nein","ja")</f>
        <v/>
      </c>
    </row>
    <row r="13">
      <c r="A13" t="inlineStr">
        <is>
          <t>EC</t>
        </is>
      </c>
      <c r="B13" t="inlineStr">
        <is>
          <t>Enterprise Controlling</t>
        </is>
      </c>
      <c r="C13">
        <f>IF(ISERROR(VLOOKUP(Module[[#This Row],[Module]],Transaktionen[Modul],1,FALSE)),"nein","ja")</f>
        <v/>
      </c>
    </row>
    <row r="14">
      <c r="A14" t="inlineStr">
        <is>
          <t>EP</t>
        </is>
      </c>
      <c r="B14" t="inlineStr">
        <is>
          <t>Enterprise Portal</t>
        </is>
      </c>
      <c r="C14">
        <f>IF(ISERROR(VLOOKUP(Module[[#This Row],[Module]],Transaktionen[Modul],1,FALSE)),"nein","ja")</f>
        <v/>
      </c>
    </row>
    <row r="15">
      <c r="A15" t="inlineStr">
        <is>
          <t>FI</t>
        </is>
      </c>
      <c r="B15" t="inlineStr">
        <is>
          <t>Rechnungswesen</t>
        </is>
      </c>
      <c r="C15">
        <f>IF(ISERROR(VLOOKUP(Module[[#This Row],[Module]],Transaktionen[Modul],1,FALSE)),"nein","ja")</f>
        <v/>
      </c>
    </row>
    <row r="16">
      <c r="A16" t="inlineStr">
        <is>
          <t>FI-AA</t>
        </is>
      </c>
      <c r="B16" t="inlineStr">
        <is>
          <t>Anlagenbuchhaltung</t>
        </is>
      </c>
      <c r="C16">
        <f>IF(ISERROR(VLOOKUP(Module[[#This Row],[Module]],Transaktionen[Modul],1,FALSE)),"nein","ja")</f>
        <v/>
      </c>
    </row>
    <row r="17">
      <c r="A17" t="inlineStr">
        <is>
          <t>FI-AP</t>
        </is>
      </c>
      <c r="B17" t="inlineStr">
        <is>
          <t>Kreditorenbuchhaltung</t>
        </is>
      </c>
      <c r="C17">
        <f>IF(ISERROR(VLOOKUP(Module[[#This Row],[Module]],Transaktionen[Modul],1,FALSE)),"nein","ja")</f>
        <v/>
      </c>
    </row>
    <row r="18">
      <c r="A18" t="inlineStr">
        <is>
          <t>FI-AR</t>
        </is>
      </c>
      <c r="B18" t="inlineStr">
        <is>
          <t>Debitorenbuchhaltung</t>
        </is>
      </c>
      <c r="C18">
        <f>IF(ISERROR(VLOOKUP(Module[[#This Row],[Module]],Transaktionen[Modul],1,FALSE)),"nein","ja")</f>
        <v/>
      </c>
    </row>
    <row r="19">
      <c r="A19" t="inlineStr">
        <is>
          <t>FI-BL</t>
        </is>
      </c>
      <c r="B19" t="inlineStr">
        <is>
          <t>Bankbuchhaltung</t>
        </is>
      </c>
      <c r="C19">
        <f>IF(ISERROR(VLOOKUP(Module[[#This Row],[Module]],Transaktionen[Modul],1,FALSE)),"nein","ja")</f>
        <v/>
      </c>
    </row>
    <row r="20">
      <c r="A20" t="inlineStr">
        <is>
          <t>FI-CA</t>
        </is>
      </c>
      <c r="B20" t="inlineStr">
        <is>
          <t>Vertragskontokorrent</t>
        </is>
      </c>
      <c r="C20">
        <f>IF(ISERROR(VLOOKUP(Module[[#This Row],[Module]],Transaktionen[Modul],1,FALSE)),"nein","ja")</f>
        <v/>
      </c>
    </row>
    <row r="21">
      <c r="A21" t="inlineStr">
        <is>
          <t>FI-FM</t>
        </is>
      </c>
      <c r="B21" t="inlineStr">
        <is>
          <t>Haushaltsmanagement</t>
        </is>
      </c>
      <c r="C21">
        <f>IF(ISERROR(VLOOKUP(Module[[#This Row],[Module]],Transaktionen[Modul],1,FALSE)),"nein","ja")</f>
        <v/>
      </c>
    </row>
    <row r="22">
      <c r="A22" t="inlineStr">
        <is>
          <t>FI-GL</t>
        </is>
      </c>
      <c r="B22" t="inlineStr">
        <is>
          <t>Hauptbuchhaltung</t>
        </is>
      </c>
      <c r="C22">
        <f>IF(ISERROR(VLOOKUP(Module[[#This Row],[Module]],Transaktionen[Modul],1,FALSE)),"nein","ja")</f>
        <v/>
      </c>
    </row>
    <row r="23">
      <c r="A23" t="inlineStr">
        <is>
          <t>FI-LC</t>
        </is>
      </c>
      <c r="B23" t="inlineStr">
        <is>
          <t>Legal Consolidation</t>
        </is>
      </c>
      <c r="C23">
        <f>IF(ISERROR(VLOOKUP(Module[[#This Row],[Module]],Transaktionen[Modul],1,FALSE)),"nein","ja")</f>
        <v/>
      </c>
    </row>
    <row r="24">
      <c r="A24" t="inlineStr">
        <is>
          <t>FIN</t>
        </is>
      </c>
      <c r="B24" t="inlineStr">
        <is>
          <t>Financials</t>
        </is>
      </c>
      <c r="C24">
        <f>IF(ISERROR(VLOOKUP(Module[[#This Row],[Module]],Transaktionen[Modul],1,FALSE)),"nein","ja")</f>
        <v/>
      </c>
    </row>
    <row r="25">
      <c r="A25" t="inlineStr">
        <is>
          <t>FI-SL</t>
        </is>
      </c>
      <c r="B25" t="inlineStr">
        <is>
          <t>Special Purpose Ledger</t>
        </is>
      </c>
      <c r="C25">
        <f>IF(ISERROR(VLOOKUP(Module[[#This Row],[Module]],Transaktionen[Modul],1,FALSE)),"nein","ja")</f>
        <v/>
      </c>
    </row>
    <row r="26">
      <c r="A26" t="inlineStr">
        <is>
          <t>FS</t>
        </is>
      </c>
      <c r="B26" t="inlineStr">
        <is>
          <t>Financial Services</t>
        </is>
      </c>
      <c r="C26">
        <f>IF(ISERROR(VLOOKUP(Module[[#This Row],[Module]],Transaktionen[Modul],1,FALSE)),"nein","ja")</f>
        <v/>
      </c>
    </row>
    <row r="27">
      <c r="A27" t="inlineStr">
        <is>
          <t>HAN</t>
        </is>
      </c>
      <c r="B27" t="inlineStr">
        <is>
          <t>SAP HANA</t>
        </is>
      </c>
      <c r="C27">
        <f>IF(ISERROR(VLOOKUP(Module[[#This Row],[Module]],Transaktionen[Modul],1,FALSE)),"nein","ja")</f>
        <v/>
      </c>
    </row>
    <row r="28">
      <c r="A28" t="inlineStr">
        <is>
          <t>HR-OM</t>
        </is>
      </c>
      <c r="B28" t="inlineStr">
        <is>
          <t>Org.management</t>
        </is>
      </c>
      <c r="C28">
        <f>IF(ISERROR(VLOOKUP(Module[[#This Row],[Module]],Transaktionen[Modul],1,FALSE)),"nein","ja")</f>
        <v/>
      </c>
    </row>
    <row r="29">
      <c r="A29" t="inlineStr">
        <is>
          <t>IM</t>
        </is>
      </c>
      <c r="B29" t="inlineStr">
        <is>
          <t>Investitionsmanagement</t>
        </is>
      </c>
      <c r="C29">
        <f>IF(ISERROR(VLOOKUP(Module[[#This Row],[Module]],Transaktionen[Modul],1,FALSE)),"nein","ja")</f>
        <v/>
      </c>
    </row>
    <row r="30">
      <c r="A30" t="inlineStr">
        <is>
          <t>IS-U</t>
        </is>
      </c>
      <c r="B30" t="inlineStr">
        <is>
          <t>Versorgungsindustrie</t>
        </is>
      </c>
      <c r="C30">
        <f>IF(ISERROR(VLOOKUP(Module[[#This Row],[Module]],Transaktionen[Modul],1,FALSE)),"nein","ja")</f>
        <v/>
      </c>
    </row>
    <row r="31">
      <c r="A31" t="inlineStr">
        <is>
          <t>LE</t>
        </is>
      </c>
      <c r="B31" t="inlineStr">
        <is>
          <t>Logistics Execution</t>
        </is>
      </c>
      <c r="C31">
        <f>IF(ISERROR(VLOOKUP(Module[[#This Row],[Module]],Transaktionen[Modul],1,FALSE)),"nein","ja")</f>
        <v/>
      </c>
    </row>
    <row r="32">
      <c r="A32" t="inlineStr">
        <is>
          <t>LO</t>
        </is>
      </c>
      <c r="B32" t="inlineStr">
        <is>
          <t>Logistik</t>
        </is>
      </c>
      <c r="C32">
        <f>IF(ISERROR(VLOOKUP(Module[[#This Row],[Module]],Transaktionen[Modul],1,FALSE)),"nein","ja")</f>
        <v/>
      </c>
    </row>
    <row r="33">
      <c r="A33" t="inlineStr">
        <is>
          <t>MM</t>
        </is>
      </c>
      <c r="B33" t="inlineStr">
        <is>
          <t>Materialwirtschaft</t>
        </is>
      </c>
      <c r="C33">
        <f>IF(ISERROR(VLOOKUP(Module[[#This Row],[Module]],Transaktionen[Modul],1,FALSE)),"nein","ja")</f>
        <v/>
      </c>
    </row>
    <row r="34">
      <c r="A34" t="inlineStr">
        <is>
          <t>OPU</t>
        </is>
      </c>
      <c r="B34" t="inlineStr">
        <is>
          <t>Occasional Platform User</t>
        </is>
      </c>
      <c r="C34">
        <f>IF(ISERROR(VLOOKUP(Module[[#This Row],[Module]],Transaktionen[Modul],1,FALSE)),"nein","ja")</f>
        <v/>
      </c>
    </row>
    <row r="35">
      <c r="A35" t="inlineStr">
        <is>
          <t>PA</t>
        </is>
      </c>
      <c r="B35" t="inlineStr">
        <is>
          <t>Personnel Management</t>
        </is>
      </c>
      <c r="C35">
        <f>IF(ISERROR(VLOOKUP(Module[[#This Row],[Module]],Transaktionen[Modul],1,FALSE)),"nein","ja")</f>
        <v/>
      </c>
    </row>
    <row r="36">
      <c r="A36" t="inlineStr">
        <is>
          <t>PE</t>
        </is>
      </c>
      <c r="B36" t="inlineStr">
        <is>
          <t>Training and Event Management</t>
        </is>
      </c>
      <c r="C36">
        <f>IF(ISERROR(VLOOKUP(Module[[#This Row],[Module]],Transaktionen[Modul],1,FALSE)),"nein","ja")</f>
        <v/>
      </c>
    </row>
    <row r="37">
      <c r="A37" t="inlineStr">
        <is>
          <t>PM</t>
        </is>
      </c>
      <c r="B37" t="inlineStr">
        <is>
          <t>Instandhaltung</t>
        </is>
      </c>
      <c r="C37">
        <f>IF(ISERROR(VLOOKUP(Module[[#This Row],[Module]],Transaktionen[Modul],1,FALSE)),"nein","ja")</f>
        <v/>
      </c>
    </row>
    <row r="38">
      <c r="A38" t="inlineStr">
        <is>
          <t>PP</t>
        </is>
      </c>
      <c r="B38" t="inlineStr">
        <is>
          <t>Produktionsplanung und -steuerung</t>
        </is>
      </c>
      <c r="C38">
        <f>IF(ISERROR(VLOOKUP(Module[[#This Row],[Module]],Transaktionen[Modul],1,FALSE)),"nein","ja")</f>
        <v/>
      </c>
    </row>
    <row r="39">
      <c r="A39" t="inlineStr">
        <is>
          <t>PS</t>
        </is>
      </c>
      <c r="B39" t="inlineStr">
        <is>
          <t>Projektsystem</t>
        </is>
      </c>
      <c r="C39">
        <f>IF(ISERROR(VLOOKUP(Module[[#This Row],[Module]],Transaktionen[Modul],1,FALSE)),"nein","ja")</f>
        <v/>
      </c>
    </row>
    <row r="40">
      <c r="A40" t="inlineStr">
        <is>
          <t>QM</t>
        </is>
      </c>
      <c r="B40" t="inlineStr">
        <is>
          <t>Qualitätsmanagement</t>
        </is>
      </c>
      <c r="C40">
        <f>IF(ISERROR(VLOOKUP(Module[[#This Row],[Module]],Transaktionen[Modul],1,FALSE)),"nein","ja")</f>
        <v/>
      </c>
    </row>
    <row r="41">
      <c r="A41" t="inlineStr">
        <is>
          <t>RE-FX</t>
        </is>
      </c>
      <c r="B41" t="inlineStr">
        <is>
          <t>flexibles Immobilienmanagement</t>
        </is>
      </c>
      <c r="C41">
        <f>IF(ISERROR(VLOOKUP(Module[[#This Row],[Module]],Transaktionen[Modul],1,FALSE)),"nein","ja")</f>
        <v/>
      </c>
    </row>
    <row r="42">
      <c r="A42" t="inlineStr">
        <is>
          <t>RE-LUM</t>
        </is>
      </c>
      <c r="B42" t="inlineStr">
        <is>
          <t>Immobilienmanagement</t>
        </is>
      </c>
      <c r="C42">
        <f>IF(ISERROR(VLOOKUP(Module[[#This Row],[Module]],Transaktionen[Modul],1,FALSE)),"nein","ja")</f>
        <v/>
      </c>
    </row>
    <row r="43">
      <c r="A43" t="inlineStr">
        <is>
          <t>SAP CRM</t>
        </is>
      </c>
      <c r="C43">
        <f>IF(ISERROR(VLOOKUP(Module[[#This Row],[Module]],Transaktionen[Modul],1,FALSE)),"nein","ja")</f>
        <v/>
      </c>
    </row>
    <row r="44">
      <c r="A44" t="inlineStr">
        <is>
          <t>SAP Gateway</t>
        </is>
      </c>
      <c r="C44">
        <f>IF(ISERROR(VLOOKUP(Module[[#This Row],[Module]],Transaktionen[Modul],1,FALSE)),"nein","ja")</f>
        <v/>
      </c>
    </row>
    <row r="45">
      <c r="A45" t="inlineStr">
        <is>
          <t>SCM</t>
        </is>
      </c>
      <c r="B45" t="inlineStr">
        <is>
          <t>Supply Chain Management</t>
        </is>
      </c>
      <c r="C45">
        <f>IF(ISERROR(VLOOKUP(Module[[#This Row],[Module]],Transaktionen[Modul],1,FALSE)),"nein","ja")</f>
        <v/>
      </c>
    </row>
    <row r="46">
      <c r="A46" t="inlineStr">
        <is>
          <t>SD</t>
        </is>
      </c>
      <c r="B46" t="inlineStr">
        <is>
          <t>Vertrieb</t>
        </is>
      </c>
      <c r="C46">
        <f>IF(ISERROR(VLOOKUP(Module[[#This Row],[Module]],Transaktionen[Modul],1,FALSE)),"nein","ja")</f>
        <v/>
      </c>
    </row>
    <row r="47">
      <c r="A47" t="inlineStr">
        <is>
          <t>SRM</t>
        </is>
      </c>
      <c r="B47" t="inlineStr">
        <is>
          <t>Supplier Relationship Management</t>
        </is>
      </c>
      <c r="C47">
        <f>IF(ISERROR(VLOOKUP(Module[[#This Row],[Module]],Transaktionen[Modul],1,FALSE)),"nein","ja")</f>
        <v/>
      </c>
    </row>
    <row r="48">
      <c r="A48" t="inlineStr">
        <is>
          <t>SV</t>
        </is>
      </c>
      <c r="B48" t="inlineStr">
        <is>
          <t>SolutionManager</t>
        </is>
      </c>
      <c r="C48">
        <f>IF(ISERROR(VLOOKUP(Module[[#This Row],[Module]],Transaktionen[Modul],1,FALSE)),"nein","ja")</f>
        <v/>
      </c>
    </row>
    <row r="49">
      <c r="A49" t="inlineStr">
        <is>
          <t>TR</t>
        </is>
      </c>
      <c r="B49" t="inlineStr">
        <is>
          <t>Treasury</t>
        </is>
      </c>
      <c r="C49">
        <f>IF(ISERROR(VLOOKUP(Module[[#This Row],[Module]],Transaktionen[Modul],1,FALSE)),"nein","ja")</f>
        <v/>
      </c>
    </row>
    <row r="50">
      <c r="A50" t="inlineStr">
        <is>
          <t>Non-SAP</t>
        </is>
      </c>
      <c r="B50" t="inlineStr">
        <is>
          <t>bisher nicht im SAP</t>
        </is>
      </c>
      <c r="C50">
        <f>IF(ISERROR(VLOOKUP(Module[[#This Row],[Module]],Transaktionen[Modul],1,FALSE)),"nein","ja")</f>
        <v/>
      </c>
    </row>
    <row r="51">
      <c r="A51" t="inlineStr">
        <is>
          <t>n.n.</t>
        </is>
      </c>
      <c r="C51">
        <f>IF(ISERROR(VLOOKUP(Module[[#This Row],[Module]],Transaktionen[Modul],1,FALSE)),"nein","ja")</f>
        <v/>
      </c>
    </row>
    <row r="52"/>
    <row r="53"/>
    <row r="54"/>
    <row r="55"/>
    <row r="56"/>
    <row r="57"/>
    <row r="58"/>
    <row r="59"/>
    <row r="60"/>
    <row r="61"/>
    <row r="62"/>
    <row r="63"/>
    <row r="64"/>
    <row r="65"/>
  </sheetData>
  <pageMargins left="0.7" right="0.7" top="0.787401575" bottom="0.787401575" header="0.3" footer="0.3"/>
  <pageSetup orientation="portrait" paperSize="9"/>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Sabrina Witt</dc:creator>
  <dcterms:created xsi:type="dcterms:W3CDTF">2017-04-06T20:21:07Z</dcterms:created>
  <dcterms:modified xsi:type="dcterms:W3CDTF">2024-06-13T13:35:14Z</dcterms:modified>
  <cp:lastModifiedBy>Müller, Paul Ferdinand</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0x0101005C17858E2359B24DBC2C956CBC58571A</vt:lpwstr>
  </property>
  <property name="_dlc_policyId" fmtid="{D5CDD505-2E9C-101B-9397-08002B2CF9AE}" pid="3">
    <vt:lpwstr>/sites/Extern/DokumenteTeilen</vt:lpwstr>
  </property>
  <property name="ItemRetentionFormula" fmtid="{D5CDD505-2E9C-101B-9397-08002B2CF9AE}" pid="4">
    <vt:lpwstr/>
  </property>
  <property name="MediaServiceImageTags" fmtid="{D5CDD505-2E9C-101B-9397-08002B2CF9AE}" pid="5">
    <vt:lpwstr/>
  </property>
</Properties>
</file>