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oomberg\Documents\GitHub\UPS_MV\data\"/>
    </mc:Choice>
  </mc:AlternateContent>
  <bookViews>
    <workbookView xWindow="-105" yWindow="-105" windowWidth="19425" windowHeight="10425" activeTab="1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5" hidden="1">bbg!$A$1:$P$7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J5" i="1"/>
  <c r="M5" i="1"/>
  <c r="K5" i="1"/>
  <c r="W7" i="1"/>
  <c r="O5" i="1"/>
  <c r="I5" i="1"/>
  <c r="E5" i="1"/>
  <c r="C5" i="1"/>
  <c r="G5" i="1"/>
  <c r="N5" i="1"/>
  <c r="P7" i="1"/>
  <c r="U7" i="1"/>
  <c r="H5" i="1"/>
  <c r="D5" i="1"/>
  <c r="G7" i="1"/>
  <c r="T7" i="1"/>
  <c r="C7" i="1"/>
  <c r="Q7" i="1"/>
  <c r="X7" i="1"/>
  <c r="K7" i="1"/>
  <c r="J7" i="1"/>
  <c r="V7" i="1"/>
  <c r="P5" i="1"/>
  <c r="L5" i="1"/>
  <c r="A7" i="1"/>
  <c r="O7" i="1"/>
  <c r="F7" i="1"/>
  <c r="N7" i="1"/>
  <c r="B5" i="1"/>
  <c r="F5" i="1"/>
  <c r="L7" i="1"/>
  <c r="I7" i="1"/>
  <c r="E7" i="1"/>
  <c r="H7" i="1"/>
  <c r="D7" i="1"/>
  <c r="M7" i="1"/>
  <c r="R7" i="1"/>
  <c r="S7" i="1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X5" i="1"/>
  <c r="Q5" i="1"/>
  <c r="R5" i="1"/>
  <c r="W5" i="1"/>
  <c r="S5" i="1"/>
  <c r="T5" i="1"/>
  <c r="V5" i="1"/>
  <c r="U5" i="1"/>
</calcChain>
</file>

<file path=xl/sharedStrings.xml><?xml version="1.0" encoding="utf-8"?>
<sst xmlns="http://schemas.openxmlformats.org/spreadsheetml/2006/main" count="243" uniqueCount="30">
  <si>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</si>
  <si>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</si>
  <si>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</si>
  <si>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</si>
  <si>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</si>
  <si>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</si>
  <si>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</si>
  <si>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</si>
  <si>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</si>
  <si>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</si>
  <si>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</si>
  <si>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</si>
  <si>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</si>
  <si>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</si>
  <si>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</si>
  <si>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</si>
  <si>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</si>
  <si>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</si>
  <si>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</si>
  <si>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</si>
  <si>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</si>
  <si>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</si>
  <si>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</si>
  <si>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</si>
  <si>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</si>
  <si>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</si>
  <si>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</si>
  <si>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</si>
  <si>
    <t>CQ4 2007</t>
  </si>
  <si>
    <t>CQ3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</si>
</sst>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BDH|17756811446414357569</stp>
        <tr r="G7" s="1"/>
      </tp>
      <tp t="s">
        <v>#N/A N/A</v>
        <stp/>
        <stp>BDH|14478703787085727709</stp>
        <tr r="U7" s="1"/>
      </tp>
      <tp t="s">
        <v>#N/A N/A</v>
        <stp/>
        <stp>BDH|13815888761426858427</stp>
        <tr r="A7" s="1"/>
      </tp>
      <tp t="s">
        <v>#N/A N/A</v>
        <stp/>
        <stp>BDH|15004030932752525945</stp>
        <tr r="O7" s="1"/>
      </tp>
      <tp t="s">
        <v>#N/A N/A</v>
        <stp/>
        <stp>BDH|17819063220388356049</stp>
        <tr r="R7" s="1"/>
      </tp>
      <tp t="s">
        <v>#N/A N/A</v>
        <stp/>
        <stp>BDH|11271612319935224006</stp>
        <tr r="K7" s="1"/>
      </tp>
      <tp t="s">
        <v>#N/A N/A</v>
        <stp/>
        <stp>BDH|14828346563495437489</stp>
        <tr r="E7" s="1"/>
      </tp>
      <tp t="s">
        <v>#N/A N/A</v>
        <stp/>
        <stp>BDH|14678220304163479466</stp>
        <tr r="N7" s="1"/>
      </tp>
      <tp t="s">
        <v>#N/A N/A</v>
        <stp/>
        <stp>BDH|16519727929220132260</stp>
        <tr r="D7" s="1"/>
      </tp>
      <tp t="s">
        <v>#N/A N/A</v>
        <stp/>
        <stp>BDH|17513182276264513311</stp>
        <tr r="X7" s="1"/>
      </tp>
    </main>
    <main first="bloomberg.rtd">
      <tp t="s">
        <v>Last Price</v>
        <stp/>
        <stp>##V3_BFIELDINFOV12</stp>
        <stp>[index_data.xlsx]bbg!R5C9</stp>
        <stp>PX_LAST</stp>
        <tr r="I5" s="1"/>
      </tp>
      <tp t="s">
        <v>Last Price</v>
        <stp/>
        <stp>##V3_BFIELDINFOV12</stp>
        <stp>[index_data.xlsx]bbg!R5C8</stp>
        <stp>PX_LAST</stp>
        <tr r="H5" s="1"/>
      </tp>
      <tp t="s">
        <v>Last Price</v>
        <stp/>
        <stp>##V3_BFIELDINFOV12</stp>
        <stp>[index_data.xlsx]bbg!R5C7</stp>
        <stp>PX_LAST</stp>
        <tr r="G5" s="1"/>
      </tp>
      <tp t="s">
        <v>Last Price</v>
        <stp/>
        <stp>##V3_BFIELDINFOV12</stp>
        <stp>[index_data.xlsx]bbg!R5C6</stp>
        <stp>PX_LAST</stp>
        <tr r="F5" s="1"/>
      </tp>
      <tp t="s">
        <v>Last Price</v>
        <stp/>
        <stp>##V3_BFIELDINFOV12</stp>
        <stp>[index_data.xlsx]bbg!R5C5</stp>
        <stp>PX_LAST</stp>
        <tr r="E5" s="1"/>
      </tp>
      <tp t="s">
        <v>Last Price</v>
        <stp/>
        <stp>##V3_BFIELDINFOV12</stp>
        <stp>[index_data.xlsx]bbg!R5C4</stp>
        <stp>PX_LAST</stp>
        <tr r="D5" s="1"/>
      </tp>
      <tp t="s">
        <v>Last Price</v>
        <stp/>
        <stp>##V3_BFIELDINFOV12</stp>
        <stp>[index_data.xlsx]bbg!R5C3</stp>
        <stp>PX_LAST</stp>
        <tr r="C5" s="1"/>
      </tp>
      <tp t="s">
        <v>Last Price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BDH|1412932256220826188</stp>
        <tr r="I7" s="1"/>
      </tp>
      <tp t="s">
        <v>#N/A N/A</v>
        <stp/>
        <stp>BDH|5284263092846678588</stp>
        <tr r="H7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s">
        <v>Last Price</v>
        <stp/>
        <stp>##V3_BFIELDINFOV12</stp>
        <stp>[index_data.xlsx]bbg!R5C10</stp>
        <stp>PX_LAST</stp>
        <tr r="J5" s="1"/>
      </tp>
      <tp t="s">
        <v>Last Price</v>
        <stp/>
        <stp>##V3_BFIELDINFOV12</stp>
        <stp>[index_data.xlsx]bbg!R5C11</stp>
        <stp>PX_LAST</stp>
        <tr r="K5" s="1"/>
      </tp>
      <tp t="s">
        <v>Last Price</v>
        <stp/>
        <stp>##V3_BFIELDINFOV12</stp>
        <stp>[index_data.xlsx]bbg!R5C12</stp>
        <stp>PX_LAST</stp>
        <tr r="L5" s="1"/>
      </tp>
      <tp t="s">
        <v>Last Price</v>
        <stp/>
        <stp>##V3_BFIELDINFOV12</stp>
        <stp>[index_data.xlsx]bbg!R5C13</stp>
        <stp>PX_LAST</stp>
        <tr r="M5" s="1"/>
      </tp>
      <tp t="s">
        <v>Last Price</v>
        <stp/>
        <stp>##V3_BFIELDINFOV12</stp>
        <stp>[index_data.xlsx]bbg!R5C14</stp>
        <stp>PX_LAST</stp>
        <tr r="N5" s="1"/>
      </tp>
      <tp t="s">
        <v>Last Price</v>
        <stp/>
        <stp>##V3_BFIELDINFOV12</stp>
        <stp>[index_data.xlsx]bbg!R5C15</stp>
        <stp>PX_LAST</stp>
        <tr r="O5" s="1"/>
      </tp>
      <tp t="s">
        <v>Last Price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BDH|9267762036197239593</stp>
        <tr r="V7" s="1"/>
      </tp>
      <tp t="s">
        <v>#N/A N/A</v>
        <stp/>
        <stp>BDH|4894437190455507656</stp>
        <tr r="W7" s="1"/>
      </tp>
      <tp t="s">
        <v>#N/A N/A</v>
        <stp/>
        <stp>BDH|5969627947817866579</stp>
        <tr r="S7" s="1"/>
      </tp>
      <tp t="s">
        <v>#N/A N/A</v>
        <stp/>
        <stp>BDH|9612275717389600596</stp>
        <tr r="T7" s="1"/>
      </tp>
      <tp t="s">
        <v>#N/A N/A</v>
        <stp/>
        <stp>BDH|5610231099479285766</stp>
        <tr r="J7" s="1"/>
      </tp>
      <tp t="s">
        <v>#N/A N/A</v>
        <stp/>
        <stp>BDH|2408755238463440597</stp>
        <tr r="F7" s="1"/>
      </tp>
      <tp t="s">
        <v>#N/A N/A</v>
        <stp/>
        <stp>BDH|8082410388994285277</stp>
        <tr r="Q7" s="1"/>
      </tp>
      <tp t="s">
        <v>#N/A N/A</v>
        <stp/>
        <stp>BDH|3301401577121921262</stp>
        <tr r="C7" s="1"/>
      </tp>
      <tp t="s">
        <v>#N/A N/A</v>
        <stp/>
        <stp>BDH|9070852227126959680</stp>
        <tr r="M7" s="1"/>
      </tp>
      <tp t="s">
        <v>#N/A N/A</v>
        <stp/>
        <stp>BDH|354516066486120050</stp>
        <tr r="L7" s="1"/>
      </tp>
      <tp t="s">
        <v>#N/A N/A</v>
        <stp/>
        <stp>BDH|455234425919013484</stp>
        <tr r="P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4"/>
  <sheetViews>
    <sheetView topLeftCell="B147" workbookViewId="0">
      <selection activeCell="A183" sqref="A183:X183"/>
    </sheetView>
  </sheetViews>
  <sheetFormatPr defaultRowHeight="15" x14ac:dyDescent="0.25"/>
  <cols>
    <col min="1" max="1" width="10.7109375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t="s">
        <v>0</v>
      </c>
      <c r="B1" t="s">
        <v>28</v>
      </c>
    </row>
    <row r="2" spans="1:24" x14ac:dyDescent="0.25">
      <c r="A2" t="s">
        <v>1</v>
      </c>
      <c r="B2" t="s">
        <v>29</v>
      </c>
    </row>
    <row r="4" spans="1:2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#N/A Requesting Data...</v>
      </c>
      <c r="R5" t="str">
        <f>_xll.BFieldInfo(R$6)</f>
        <v>#N/A Requesting Data...</v>
      </c>
      <c r="S5" t="str">
        <f>_xll.BFieldInfo(S$6)</f>
        <v>#N/A Requesting Data...</v>
      </c>
      <c r="T5" t="str">
        <f>_xll.BFieldInfo(T$6)</f>
        <v>#N/A Requesting Data...</v>
      </c>
      <c r="U5" t="str">
        <f>_xll.BFieldInfo(U$6)</f>
        <v>#N/A Requesting Data...</v>
      </c>
      <c r="V5" t="str">
        <f>_xll.BFieldInfo(V$6)</f>
        <v>#N/A Requesting Data...</v>
      </c>
      <c r="W5" t="str">
        <f>_xll.BFieldInfo(W$6)</f>
        <v>#N/A Requesting Data...</v>
      </c>
      <c r="X5" t="str">
        <f>_xll.BFieldInfo(X$6)</f>
        <v>#N/A Requesting Data...</v>
      </c>
    </row>
    <row r="6" spans="1:24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25">
      <c r="A7" s="1">
        <f>_xll.BDH(B$4,B$6,$B1,$B2,"Dir=V","Per=M","Days=A","Dts=S","cols=2;rows=178")</f>
        <v>39447</v>
      </c>
      <c r="B7" t="s">
        <v>19</v>
      </c>
      <c r="C7">
        <f>_xll.BDH(C$4,C$6,$B1,$B2,"Dir=V","Per=M","Days=A","Dts=H","cols=1;rows=178")</f>
        <v>1902.17</v>
      </c>
      <c r="D7" t="str">
        <f>_xll.BDH(D$4,D$6,$B1,$B2,"Dir=V","Per=M","Days=A","Dts=H","cols=1;rows=178")</f>
        <v>#N/A N/A</v>
      </c>
      <c r="E7">
        <f>_xll.BDH(E$4,E$6,$B1,$B2,"Dir=V","Per=M","Days=A","Dts=H","cols=1;rows=178")</f>
        <v>1468.36</v>
      </c>
      <c r="F7">
        <f>_xll.BDH(F$4,F$6,$B1,$B2,"Dir=V","Per=M","Days=A","Dts=H","cols=1;rows=178")</f>
        <v>403.25</v>
      </c>
      <c r="G7">
        <f>_xll.BDH(G$4,G$6,$B1,$B2,"Dir=V","Per=M","Days=A","Dts=H","cols=1;rows=178")</f>
        <v>766.03700000000003</v>
      </c>
      <c r="H7">
        <f>_xll.BDH(H$4,H$6,$B1,$B2,"Dir=V","Per=M","Days=A","Dts=H","cols=1;rows=178")</f>
        <v>2253.36</v>
      </c>
      <c r="I7">
        <f>_xll.BDH(I$4,I$6,$B1,$B2,"Dir=V","Per=M","Days=A","Dts=H","cols=1;rows=178")</f>
        <v>1245.5899999999999</v>
      </c>
      <c r="J7">
        <f>_xll.BDH(J$4,J$6,$B1,$B2,"Dir=V","Per=M","Days=A","Dts=H","cols=1;rows=178")</f>
        <v>270.02620000000002</v>
      </c>
      <c r="K7">
        <f>_xll.BDH(K$4,K$6,$B1,$B2,"Dir=V","Per=M","Days=A","Dts=H","cols=1;rows=178")</f>
        <v>590.78</v>
      </c>
      <c r="L7">
        <f>_xll.BDH(L$4,L$6,$B1,$B2,"Dir=V","Per=M","Days=A","Dts=H","cols=1;rows=178")</f>
        <v>1294.82</v>
      </c>
      <c r="M7">
        <f>_xll.BDH(M$4,M$6,$B1,$B2,"Dir=V","Per=M","Days=A","Dts=H","cols=1;rows=178")</f>
        <v>12335.221</v>
      </c>
      <c r="N7">
        <f>_xll.BDH(N$4,N$6,$B1,$B2,"Dir=V","Per=M","Days=A","Dts=H","cols=1;rows=178")</f>
        <v>1915.1320000000001</v>
      </c>
      <c r="O7">
        <f>_xll.BDH(O$4,O$6,$B1,$B2,"Dir=V","Per=M","Days=A","Dts=H","cols=1;rows=178")</f>
        <v>1389.21</v>
      </c>
      <c r="P7">
        <f>_xll.BDH(P$4,P$6,$B1,$B2,"Dir=V","Per=M","Days=A","Dts=H","cols=1;rows=178")</f>
        <v>255.67</v>
      </c>
      <c r="Q7">
        <f>_xll.BDH(Q$4,Q$6,$B1,$B2,"Dir=V","Per=M","Days=A","Dts=H","cols=1;rows=178")</f>
        <v>141.76349999999999</v>
      </c>
      <c r="R7">
        <f>_xll.BDH(R$4,R$6,$B1,$B2,"Dir=V","Per=M","Days=A","Dts=H","cols=1;rows=178")</f>
        <v>3.1589900000000002</v>
      </c>
      <c r="S7">
        <f>_xll.BDH(S$4,S$6,$B1,$B2,"Dir=V","Per=M","Days=A","Dts=H","cols=1;rows=178")</f>
        <v>3.33792826</v>
      </c>
      <c r="T7">
        <f>_xll.BDH(T$4,T$6,$B1,$B2,"Dir=V","Per=M","Days=A","Dts=H","cols=1;rows=178")</f>
        <v>1412.28</v>
      </c>
      <c r="U7">
        <f>_xll.BDH(U$4,U$6,$B1,$B2,"Dir=V","Per=M","Days=A","Dts=H","cols=1;rows=178")</f>
        <v>996.96</v>
      </c>
      <c r="V7">
        <f>_xll.BDH(V$4,V$6,$B1,$B2,"Dir=V","Per=M","Days=A","Dts=H","cols=1;rows=178")</f>
        <v>849.221</v>
      </c>
      <c r="W7" t="str">
        <f>_xll.BDH(W$4,W$6,$B1,$B2,"Dir=V","Per=M","Days=A","Dts=H","cols=1;rows=178")</f>
        <v>#N/A N/A</v>
      </c>
      <c r="X7">
        <f>_xll.BDH(X$4,X$6,$B1,$B2,"Dir=V","Per=M","Days=A","Dts=H","cols=1;rows=178")</f>
        <v>221.59</v>
      </c>
    </row>
    <row r="8" spans="1:24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3145.723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</row>
    <row r="179" spans="1:24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1452.69</v>
      </c>
      <c r="L179">
        <v>1255.32</v>
      </c>
      <c r="M179">
        <v>19027.263999999999</v>
      </c>
      <c r="N179">
        <v>3829.3380000000002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</row>
    <row r="180" spans="1:24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</row>
    <row r="181" spans="1:24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1357.2</v>
      </c>
      <c r="L181">
        <v>1261.07</v>
      </c>
      <c r="M181">
        <v>18830.867999999999</v>
      </c>
      <c r="N181">
        <v>3919.7820000000002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</row>
    <row r="182" spans="1:24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3747.0160000000001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</row>
    <row r="183" spans="1:24" x14ac:dyDescent="0.2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</v>
      </c>
      <c r="L183">
        <v>1257.82</v>
      </c>
      <c r="M183">
        <v>18679.645</v>
      </c>
      <c r="N183">
        <v>3896.5830000000001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</row>
    <row r="184" spans="1:24" x14ac:dyDescent="0.25">
      <c r="A184" s="1">
        <v>44834</v>
      </c>
      <c r="B184">
        <v>148.54</v>
      </c>
      <c r="C184">
        <v>4001.25</v>
      </c>
      <c r="D184">
        <v>185.36779999999999</v>
      </c>
      <c r="E184">
        <v>3934.18</v>
      </c>
      <c r="F184">
        <v>604.92999999999995</v>
      </c>
      <c r="G184">
        <v>1809.748</v>
      </c>
      <c r="H184">
        <v>1802.23</v>
      </c>
      <c r="I184">
        <v>967.8</v>
      </c>
      <c r="J184">
        <v>493.4624</v>
      </c>
      <c r="K184">
        <v>1402.73</v>
      </c>
      <c r="L184">
        <v>1261.57</v>
      </c>
      <c r="M184">
        <v>18679.645</v>
      </c>
      <c r="N184">
        <v>3919.9630000000002</v>
      </c>
      <c r="O184">
        <v>1718.69</v>
      </c>
      <c r="P184">
        <v>411.85</v>
      </c>
      <c r="Q184">
        <v>162.4709</v>
      </c>
      <c r="R184">
        <v>2.7999900000000002</v>
      </c>
      <c r="S184">
        <v>2.9011201600000001</v>
      </c>
      <c r="T184">
        <v>4887.8999999999996</v>
      </c>
      <c r="U184">
        <v>1534.36</v>
      </c>
      <c r="V184">
        <v>2271.6570000000002</v>
      </c>
      <c r="W184">
        <v>145.3125</v>
      </c>
      <c r="X184">
        <v>389.35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8"/>
  <sheetViews>
    <sheetView tabSelected="1" topLeftCell="A146" workbookViewId="0">
      <selection activeCell="A178" sqref="A177:A178"/>
    </sheetView>
  </sheetViews>
  <sheetFormatPr defaultRowHeight="15" x14ac:dyDescent="0.25"/>
  <cols>
    <col min="1" max="1" width="10.7109375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</row>
    <row r="174" spans="1:24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</row>
    <row r="175" spans="1:24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</row>
    <row r="176" spans="1:24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</row>
    <row r="177" spans="1:24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</row>
    <row r="178" spans="1:24" x14ac:dyDescent="0.2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18679.645</v>
      </c>
      <c r="N178">
        <v>3896.5830000000001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8"/>
  <sheetViews>
    <sheetView workbookViewId="0">
      <pane ySplit="1" topLeftCell="A134" activePane="bottomLeft" state="frozen"/>
      <selection pane="bottomLeft" activeCell="K183" sqref="K183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2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-4.2274229155259135E-3</v>
      </c>
      <c r="N177" s="6">
        <f>data!N177/data!N176-1</f>
        <v>-4.4074644967500798E-2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2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-8.0305910486971888E-3</v>
      </c>
      <c r="N178" s="6">
        <f>data!N178/data!N177-1</f>
        <v>3.9915463465757695E-2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5.2939434325485202E-3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Bloomberg</cp:lastModifiedBy>
  <dcterms:created xsi:type="dcterms:W3CDTF">2021-10-01T01:03:45Z</dcterms:created>
  <dcterms:modified xsi:type="dcterms:W3CDTF">2022-09-06T13:34:28Z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</Properties>
</file>