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kumenty\Git\Hustomer\"/>
    </mc:Choice>
  </mc:AlternateContent>
  <bookViews>
    <workbookView xWindow="0" yWindow="0" windowWidth="16815" windowHeight="7905"/>
  </bookViews>
  <sheets>
    <sheet name="Kalibrace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2" l="1"/>
  <c r="H2" i="2" l="1"/>
  <c r="I2" i="2" s="1"/>
  <c r="I3" i="2" l="1"/>
  <c r="J14" i="2" l="1"/>
  <c r="T1" i="2" l="1"/>
  <c r="M1" i="2"/>
  <c r="I6" i="2"/>
  <c r="S1" i="2"/>
  <c r="L1" i="2"/>
  <c r="U1" i="2"/>
  <c r="N1" i="2"/>
  <c r="L1" i="2" a="1"/>
  <c r="T2" i="2"/>
  <c r="M2" i="2"/>
  <c r="V2" i="2"/>
  <c r="O2" i="2"/>
  <c r="E16" i="2"/>
  <c r="C16" i="2"/>
  <c r="D16" i="2"/>
  <c r="C2" i="2"/>
  <c r="E2" i="2"/>
  <c r="D2" i="2"/>
  <c r="E8" i="2"/>
  <c r="C8" i="2"/>
  <c r="D8" i="2"/>
  <c r="E6" i="2"/>
  <c r="C6" i="2"/>
  <c r="D6" i="2"/>
  <c r="E12" i="2"/>
  <c r="C12" i="2"/>
  <c r="D12" i="2"/>
  <c r="E14" i="2"/>
  <c r="C14" i="2"/>
  <c r="D14" i="2"/>
  <c r="E7" i="2"/>
  <c r="C7" i="2"/>
  <c r="D7" i="2"/>
  <c r="E13" i="2"/>
  <c r="C13" i="2"/>
  <c r="D13" i="2"/>
  <c r="C5" i="2"/>
  <c r="E5" i="2"/>
  <c r="D5" i="2"/>
  <c r="C15" i="2"/>
  <c r="E15" i="2"/>
  <c r="D15" i="2"/>
  <c r="E17" i="2"/>
  <c r="C17" i="2"/>
  <c r="D17" i="2"/>
  <c r="E4" i="2"/>
  <c r="C4" i="2"/>
  <c r="D4" i="2"/>
  <c r="C10" i="2"/>
  <c r="E10" i="2"/>
  <c r="D10" i="2"/>
  <c r="E3" i="2"/>
  <c r="C3" i="2"/>
  <c r="D3" i="2"/>
  <c r="C9" i="2"/>
  <c r="E9" i="2"/>
  <c r="D9" i="2"/>
  <c r="E11" i="2"/>
  <c r="C11" i="2"/>
  <c r="D11" i="2"/>
  <c r="E18" i="2"/>
  <c r="D18" i="2"/>
  <c r="S2" i="2"/>
  <c r="L2" i="2"/>
  <c r="U2" i="2"/>
  <c r="N2" i="2"/>
  <c r="L2" i="2" a="1"/>
</calcChain>
</file>

<file path=xl/sharedStrings.xml><?xml version="1.0" encoding="utf-8"?>
<sst xmlns="http://schemas.openxmlformats.org/spreadsheetml/2006/main" count="20" uniqueCount="19">
  <si>
    <t>Tilt</t>
  </si>
  <si>
    <t>chyba</t>
  </si>
  <si>
    <t>Naměřená stupňovitost (°P, Bx°, SG)</t>
  </si>
  <si>
    <t>počet kalibračních dat</t>
  </si>
  <si>
    <t>zaokrouhleno</t>
  </si>
  <si>
    <t>počet platných číslic</t>
  </si>
  <si>
    <t>poslední buňky</t>
  </si>
  <si>
    <t>konstanty polynomu 2. řádu</t>
  </si>
  <si>
    <t>konstatnty polynomu 3. řádu</t>
  </si>
  <si>
    <t>3. řád</t>
  </si>
  <si>
    <t>2. řád</t>
  </si>
  <si>
    <t>Zkopírovat do konfig. Okna iSPindelu (CTRL+C, CTRL+V)</t>
  </si>
  <si>
    <t>Kalibrace 3. řád</t>
  </si>
  <si>
    <t>Kalibrace napětí baterie</t>
  </si>
  <si>
    <t>Napětí z iSpindelu</t>
  </si>
  <si>
    <t>Napětí naměřené</t>
  </si>
  <si>
    <t>Aktuální konverzí faktor</t>
  </si>
  <si>
    <t>Nový konverzní faktor</t>
  </si>
  <si>
    <r>
      <rPr>
        <b/>
        <sz val="11"/>
        <color theme="1"/>
        <rFont val="Calibri"/>
        <family val="2"/>
        <charset val="238"/>
        <scheme val="minor"/>
      </rPr>
      <t>Návod (ČTĚTE!):</t>
    </r>
    <r>
      <rPr>
        <sz val="11"/>
        <color theme="1"/>
        <rFont val="Calibri"/>
        <family val="2"/>
        <charset val="238"/>
        <scheme val="minor"/>
      </rPr>
      <t xml:space="preserve"> Základní pravidlo: měňte pouze buňky, jejichž záhlaví je podbarveno zeleně. Pokud je podbarveno oranžově, tak obsahuje oblasti nezbytné pro fukci listu a pokud si nejste jisti, co děláte, raději je neměňte. Práce je jinak velmi jednoduchá. Vyplňte kalibrační data do prvních dvou sloupců (stupňovitost či hustotu a tomu odpovídající náklon). Data se vykreslí do grafu, včetně kalibračních křivek. Doporučuji využívat polynom 3. řádu, který je obvykle nutný k dobrému popisu dat. Pak už jen stačí zkopírovat rovnici z tabulky s modrým záhlavím a vložit ji do pole "Polynomial" do konfiguračního módu vašeho iSpindelu (využijte klávesovou zkratku CTRL+C pro kopírování a CTRL+V pro vložení). Poté bude iSpindel posílat do Ubidots i data o stupňovitost, které budou správně zkalibrovaná. Pokud radši využíváte hustotu SG, není problém ji do polí zapsat. Poslední část je kalibrace napětí baterie. Zapište do buňek napětí, které ukazuje iSpindel, spolu s aktuální hodnotou konverzního faktoru (najdete v konfig. módu iSpindelu) a správnou hodnotou napětí na baterii (změřená, nebo 4,2 V po plném nabití). V kolonce "Nový konverzní faktor" se vám pak vypočte hodnota, kterou zadejte do konf. módu a pak už bude iSpindel ukazovat správné napětí na baterii.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</si>
</sst>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0"/>
    <numFmt numFmtId="167" formatCode="0.000000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6A6A6A"/>
      <name val="Arial"/>
      <family val="2"/>
      <charset val="238"/>
    </font>
    <font>
      <sz val="14"/>
      <color rgb="FFC7254E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333333"/>
      <name val="Verdana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165" fontId="0" fillId="0" borderId="4" xfId="0" applyNumberFormat="1" applyBorder="1"/>
    <xf numFmtId="165" fontId="0" fillId="0" borderId="6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Alignment="1">
      <alignment wrapText="1"/>
    </xf>
    <xf numFmtId="0" fontId="0" fillId="0" borderId="0" xfId="0" applyFill="1"/>
    <xf numFmtId="165" fontId="0" fillId="0" borderId="0" xfId="0" applyNumberFormat="1" applyFill="1"/>
    <xf numFmtId="165" fontId="0" fillId="0" borderId="0" xfId="0" applyNumberFormat="1" applyFont="1" applyFill="1"/>
    <xf numFmtId="0" fontId="0" fillId="0" borderId="0" xfId="0" applyFont="1" applyFill="1"/>
    <xf numFmtId="0" fontId="0" fillId="0" borderId="4" xfId="0" applyBorder="1" applyAlignment="1">
      <alignment horizontal="center"/>
    </xf>
    <xf numFmtId="0" fontId="2" fillId="0" borderId="0" xfId="0" applyFont="1"/>
    <xf numFmtId="167" fontId="0" fillId="0" borderId="0" xfId="0" applyNumberFormat="1"/>
    <xf numFmtId="0" fontId="4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2" xfId="0" applyBorder="1"/>
    <xf numFmtId="0" fontId="0" fillId="3" borderId="6" xfId="0" applyFill="1" applyBorder="1" applyAlignment="1">
      <alignment wrapText="1"/>
    </xf>
    <xf numFmtId="0" fontId="0" fillId="0" borderId="8" xfId="0" applyBorder="1"/>
    <xf numFmtId="166" fontId="0" fillId="0" borderId="2" xfId="0" applyNumberFormat="1" applyBorder="1"/>
    <xf numFmtId="167" fontId="0" fillId="0" borderId="0" xfId="0" applyNumberFormat="1" applyBorder="1"/>
    <xf numFmtId="166" fontId="0" fillId="0" borderId="0" xfId="0" applyNumberFormat="1" applyBorder="1"/>
    <xf numFmtId="0" fontId="0" fillId="0" borderId="5" xfId="0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2" borderId="2" xfId="0" applyFill="1" applyBorder="1"/>
    <xf numFmtId="0" fontId="0" fillId="2" borderId="3" xfId="0" applyFill="1" applyBorder="1"/>
    <xf numFmtId="167" fontId="0" fillId="0" borderId="2" xfId="0" applyNumberFormat="1" applyBorder="1"/>
    <xf numFmtId="167" fontId="0" fillId="0" borderId="7" xfId="0" applyNumberFormat="1" applyBorder="1"/>
    <xf numFmtId="0" fontId="0" fillId="0" borderId="5" xfId="0" applyFill="1" applyBorder="1" applyAlignment="1">
      <alignment horizontal="center"/>
    </xf>
    <xf numFmtId="2" fontId="0" fillId="0" borderId="5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0" fontId="0" fillId="3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5" borderId="2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>
                <a:solidFill>
                  <a:sysClr val="windowText" lastClr="000000"/>
                </a:solidFill>
              </a:rPr>
              <a:t>Kalibrace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8.4551816528575949E-2"/>
                  <c:y val="-2.2152589551757383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218327442885951"/>
                  <c:y val="0.191737057733623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Kalibrace!$C$2:$C$26</c:f>
              <c:numCache>
                <c:formatCode>General</c:formatCode>
                <c:ptCount val="25"/>
                <c:pt idx="0">
                  <c:v>18.967999999999996</c:v>
                </c:pt>
                <c:pt idx="1">
                  <c:v>22.356000000000002</c:v>
                </c:pt>
                <c:pt idx="2">
                  <c:v>28.660000000000004</c:v>
                </c:pt>
                <c:pt idx="3">
                  <c:v>35.507999999999996</c:v>
                </c:pt>
                <c:pt idx="4">
                  <c:v>42.374000000000002</c:v>
                </c:pt>
                <c:pt idx="5">
                  <c:v>42.916000000000004</c:v>
                </c:pt>
                <c:pt idx="6">
                  <c:v>47.408000000000001</c:v>
                </c:pt>
                <c:pt idx="7">
                  <c:v>55.064</c:v>
                </c:pt>
                <c:pt idx="8">
                  <c:v>56.496000000000002</c:v>
                </c:pt>
                <c:pt idx="9">
                  <c:v>57.434000000000005</c:v>
                </c:pt>
                <c:pt idx="10">
                  <c:v>59.253999999999998</c:v>
                </c:pt>
                <c:pt idx="11">
                  <c:v>59.89</c:v>
                </c:pt>
                <c:pt idx="12">
                  <c:v>60.378</c:v>
                </c:pt>
                <c:pt idx="13">
                  <c:v>61.75</c:v>
                </c:pt>
                <c:pt idx="14">
                  <c:v>62.117999999999995</c:v>
                </c:pt>
                <c:pt idx="15">
                  <c:v>62.44</c:v>
                </c:pt>
                <c:pt idx="16">
                  <c:v>63.56</c:v>
                </c:pt>
              </c:numCache>
            </c:numRef>
          </c:xVal>
          <c:yVal>
            <c:numRef>
              <c:f>Kalibrace!$B$2:$B$26</c:f>
              <c:numCache>
                <c:formatCode>General</c:formatCode>
                <c:ptCount val="25"/>
                <c:pt idx="0">
                  <c:v>0</c:v>
                </c:pt>
                <c:pt idx="1">
                  <c:v>0.5</c:v>
                </c:pt>
                <c:pt idx="2">
                  <c:v>1.3</c:v>
                </c:pt>
                <c:pt idx="3">
                  <c:v>2.2999999999999998</c:v>
                </c:pt>
                <c:pt idx="4">
                  <c:v>2.6</c:v>
                </c:pt>
                <c:pt idx="5">
                  <c:v>2.8</c:v>
                </c:pt>
                <c:pt idx="6">
                  <c:v>4.0999999999999996</c:v>
                </c:pt>
                <c:pt idx="7">
                  <c:v>5.8</c:v>
                </c:pt>
                <c:pt idx="8">
                  <c:v>6.3</c:v>
                </c:pt>
                <c:pt idx="9">
                  <c:v>7.6</c:v>
                </c:pt>
                <c:pt idx="10">
                  <c:v>8.8000000000000007</c:v>
                </c:pt>
                <c:pt idx="11">
                  <c:v>9.3000000000000007</c:v>
                </c:pt>
                <c:pt idx="12">
                  <c:v>9.8000000000000007</c:v>
                </c:pt>
                <c:pt idx="13">
                  <c:v>10</c:v>
                </c:pt>
                <c:pt idx="14">
                  <c:v>10.7</c:v>
                </c:pt>
                <c:pt idx="15">
                  <c:v>11.2</c:v>
                </c:pt>
                <c:pt idx="16">
                  <c:v>11.9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80E-41D0-B03B-DF9C17606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503600"/>
        <c:axId val="515504160"/>
      </c:scatterChart>
      <c:valAx>
        <c:axId val="51550360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Náklon/Tilt (°)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5504160"/>
        <c:crosses val="autoZero"/>
        <c:crossBetween val="midCat"/>
      </c:valAx>
      <c:valAx>
        <c:axId val="515504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Stupňovitost / hustota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550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324655</xdr:colOff>
      <xdr:row>25</xdr:row>
      <xdr:rowOff>103461</xdr:rowOff>
    </xdr:from>
    <xdr:to>
      <xdr:col>16</xdr:col>
      <xdr:colOff>468121</xdr:colOff>
      <xdr:row>51</xdr:row>
      <xdr:rowOff>149087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xmlns="" id="{FAB826E9-0559-4BAD-9760-48DD1ACA3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AA1976"/>
  <sheetViews>
    <sheetView tabSelected="1" topLeftCell="G1" zoomScale="115" zoomScaleNormal="115" workbookViewId="0">
      <selection activeCell="I7" sqref="I7"/>
    </sheetView>
  </sheetViews>
  <sheetFormatPr defaultRowHeight="15" x14ac:dyDescent="0.25"/>
  <cols>
    <col min="2" max="2" width="12.42578125" customWidth="1"/>
    <col min="8" max="8" width="16.42578125" customWidth="1"/>
    <col min="9" max="9" width="11.85546875" bestFit="1" customWidth="1"/>
    <col min="10" max="10" width="12" bestFit="1" customWidth="1"/>
    <col min="11" max="11" width="29.85546875" customWidth="1"/>
    <col min="12" max="13" width="11.85546875" bestFit="1" customWidth="1"/>
    <col min="19" max="19" width="12.85546875" bestFit="1" customWidth="1"/>
    <col min="20" max="20" width="12.28515625" customWidth="1"/>
    <col min="21" max="21" width="11.28515625" customWidth="1"/>
    <col min="31" max="31" width="24.140625" customWidth="1"/>
  </cols>
  <sheetData>
    <row r="1" spans="1:27" ht="45.75" thickBot="1" x14ac:dyDescent="0.3">
      <c r="B1" s="61" t="s">
        <v>2</v>
      </c>
      <c r="C1" s="62" t="s">
        <v>0</v>
      </c>
      <c r="D1" s="28" t="s">
        <v>12</v>
      </c>
      <c r="E1" s="60" t="s">
        <v>1</v>
      </c>
      <c r="H1" s="28" t="s">
        <v>3</v>
      </c>
      <c r="I1" s="29" t="s">
        <v>6</v>
      </c>
      <c r="K1" s="30" t="s">
        <v>7</v>
      </c>
      <c r="L1" s="31">
        <f t="array" aca="1" ref="L1:N1" ca="1">LINEST(B2:INDIRECT(I2),C2:INDIRECT(I3)^{1,2})</f>
        <v>2.3704373722596883E-3</v>
      </c>
      <c r="M1" s="31">
        <f ca="1"/>
        <v>0.30872221545808115</v>
      </c>
      <c r="N1" s="31">
        <f ca="1"/>
        <v>-5.4581976165051955</v>
      </c>
      <c r="O1" s="10"/>
      <c r="Q1" s="38" t="s">
        <v>4</v>
      </c>
      <c r="R1" s="39"/>
      <c r="S1" s="34">
        <f ca="1">ROUND(L1,$S$3-(1+INT(LOG10(ABS(L1)))))</f>
        <v>2.3700000000000001E-3</v>
      </c>
      <c r="T1" s="31">
        <f ca="1">ROUND(M1,$S$3-(1+INT(LOG10(ABS(M1)))))</f>
        <v>0.30869999999999997</v>
      </c>
      <c r="U1" s="31">
        <f ca="1">ROUND(N1,$S$3+1-(1+INT(LOG10(ABS(N1)))))</f>
        <v>-5.4581999999999997</v>
      </c>
      <c r="V1" s="10"/>
      <c r="AA1" s="1"/>
    </row>
    <row r="2" spans="1:27" ht="19.5" thickBot="1" x14ac:dyDescent="0.35">
      <c r="A2">
        <v>1000</v>
      </c>
      <c r="B2" s="20">
        <v>0</v>
      </c>
      <c r="C2">
        <f ca="1">SUM(D2:H2)/5</f>
        <v>18.967999999999996</v>
      </c>
      <c r="D2" s="11">
        <f ca="1">$S$2*C2^3+$T$2*C2^2+$U$2*C2+$V$2</f>
        <v>0.21969650536459895</v>
      </c>
      <c r="E2" s="47">
        <f ca="1">D2-B2</f>
        <v>0.21969650536459895</v>
      </c>
      <c r="G2" s="21"/>
      <c r="H2" s="24">
        <f>COUNTA(B2:B100)</f>
        <v>17</v>
      </c>
      <c r="I2" s="25" t="str">
        <f>"B"&amp;""&amp;H2+1</f>
        <v>B18</v>
      </c>
      <c r="K2" s="32" t="s">
        <v>8</v>
      </c>
      <c r="L2" s="9">
        <f t="array" aca="1" ref="L2:O2" ca="1">LINEST(B2:INDIRECT(I2),C2:INDIRECT(I3)^{1,2,3})</f>
        <v>3.5064535326162212E-4</v>
      </c>
      <c r="M2" s="9">
        <f ca="1"/>
        <v>-3.7349612438115389E-2</v>
      </c>
      <c r="N2" s="9">
        <f ca="1"/>
        <v>1.7143260811360115</v>
      </c>
      <c r="O2" s="33">
        <f ca="1"/>
        <v>-20.794029684274488</v>
      </c>
      <c r="Q2" s="40" t="s">
        <v>4</v>
      </c>
      <c r="R2" s="41"/>
      <c r="S2" s="35">
        <f ca="1">ROUND(L2,$S$3-(1+INT(LOG10(ABS(L2)))))</f>
        <v>3.5060000000000001E-4</v>
      </c>
      <c r="T2" s="36">
        <f ca="1">ROUND(M2,$S$3-(1+INT(LOG10(ABS(M2)))))</f>
        <v>-3.7350000000000001E-2</v>
      </c>
      <c r="U2" s="7">
        <f ca="1">ROUND(N2,$S$3-(1+INT(LOG10(ABS(N2)))))</f>
        <v>1.714</v>
      </c>
      <c r="V2" s="37">
        <f ca="1">ROUND(O2,$S$3+1-(1+INT(LOG10(ABS(O2)))))</f>
        <v>-20.794</v>
      </c>
      <c r="AA2" s="1"/>
    </row>
    <row r="3" spans="1:27" ht="15.75" thickBot="1" x14ac:dyDescent="0.3">
      <c r="A3">
        <v>1002</v>
      </c>
      <c r="B3" s="20">
        <v>0.5</v>
      </c>
      <c r="C3">
        <f ca="1">SUM(D3:H3)/5</f>
        <v>22.356000000000002</v>
      </c>
      <c r="D3" s="11">
        <f ca="1">$S$2*C3^3+$T$2*C3^2+$U$2*C3+$V$2</f>
        <v>0.82092686138539861</v>
      </c>
      <c r="E3" s="47">
        <f ca="1">D3-B3</f>
        <v>-0.17907313861460139</v>
      </c>
      <c r="H3" s="26"/>
      <c r="I3" s="27" t="str">
        <f>"C"&amp;""&amp;H2+1</f>
        <v>C18</v>
      </c>
      <c r="K3" s="15"/>
      <c r="Q3" s="63" t="s">
        <v>5</v>
      </c>
      <c r="R3" s="64"/>
      <c r="S3" s="9">
        <v>4</v>
      </c>
      <c r="T3" s="9"/>
      <c r="U3" s="9"/>
      <c r="V3" s="33"/>
      <c r="AA3" s="1"/>
    </row>
    <row r="4" spans="1:27" ht="15.75" thickBot="1" x14ac:dyDescent="0.3">
      <c r="A4">
        <v>1005</v>
      </c>
      <c r="B4" s="20">
        <v>1.3</v>
      </c>
      <c r="C4">
        <f ca="1">SUM(D4:H4)/5</f>
        <v>28.660000000000004</v>
      </c>
      <c r="D4" s="11">
        <f ca="1">$S$2*C4^3+$T$2*C4^2+$U$2*C4+$V$2</f>
        <v>1.760471618524992</v>
      </c>
      <c r="E4" s="47">
        <f ca="1">D4-B4</f>
        <v>-0.23952838147500799</v>
      </c>
      <c r="F4" s="13"/>
      <c r="P4" s="16"/>
      <c r="Q4" s="16"/>
      <c r="R4" s="16"/>
      <c r="S4" s="16"/>
      <c r="T4" s="16"/>
      <c r="U4" s="16"/>
      <c r="V4" s="16"/>
      <c r="W4" s="16"/>
      <c r="AA4" s="1"/>
    </row>
    <row r="5" spans="1:27" ht="19.5" thickBot="1" x14ac:dyDescent="0.35">
      <c r="A5">
        <v>1009</v>
      </c>
      <c r="B5" s="20">
        <v>2.2999999999999998</v>
      </c>
      <c r="C5">
        <f ca="1">SUM(D5:H5)/5</f>
        <v>35.507999999999996</v>
      </c>
      <c r="D5" s="11">
        <f ca="1">$S$2*C5^3+$T$2*C5^2+$U$2*C5+$V$2</f>
        <v>3.0524576182250023</v>
      </c>
      <c r="E5" s="47">
        <f ca="1">D5-B5</f>
        <v>5.2457618225002278E-2</v>
      </c>
      <c r="F5" s="13"/>
      <c r="H5" s="59" t="s">
        <v>11</v>
      </c>
      <c r="I5" s="42"/>
      <c r="J5" s="42"/>
      <c r="K5" s="42"/>
      <c r="L5" s="43"/>
      <c r="P5" s="16"/>
      <c r="Q5" s="16"/>
      <c r="S5" s="17"/>
      <c r="T5" s="16"/>
      <c r="U5" s="16"/>
      <c r="V5" s="16"/>
      <c r="W5" s="17"/>
      <c r="X5" s="4"/>
      <c r="AA5" s="1"/>
    </row>
    <row r="6" spans="1:27" x14ac:dyDescent="0.25">
      <c r="A6">
        <v>1010</v>
      </c>
      <c r="B6" s="20">
        <v>2.6</v>
      </c>
      <c r="C6">
        <f ca="1">SUM(D6:H6)/5</f>
        <v>42.374000000000002</v>
      </c>
      <c r="D6" s="11">
        <f ca="1">$S$2*C6^3+$T$2*C6^2+$U$2*C6+$V$2</f>
        <v>3.9716368053457991</v>
      </c>
      <c r="E6" s="47">
        <f ca="1">D6-B6</f>
        <v>-2.8363194654200896E-2</v>
      </c>
      <c r="F6" s="14"/>
      <c r="H6" s="5" t="s">
        <v>10</v>
      </c>
      <c r="I6" s="44" t="str">
        <f ca="1">S1&amp;""&amp;"*tilt*tilt+("&amp;""&amp;T1&amp;""&amp;")*tilt+("&amp;""&amp;U1&amp;""&amp;")"</f>
        <v>0,00237*tilt*tilt+(0,3087)*tilt+(-5,4582)</v>
      </c>
      <c r="J6" s="31"/>
      <c r="K6" s="31"/>
      <c r="L6" s="10"/>
      <c r="S6" s="17"/>
      <c r="T6" s="16"/>
      <c r="U6" s="16"/>
      <c r="V6" s="16"/>
      <c r="W6" s="17"/>
      <c r="X6" s="4"/>
      <c r="AA6" s="1"/>
    </row>
    <row r="7" spans="1:27" ht="15.75" thickBot="1" x14ac:dyDescent="0.3">
      <c r="A7">
        <v>1011</v>
      </c>
      <c r="B7" s="20">
        <v>2.8</v>
      </c>
      <c r="C7">
        <f ca="1">SUM(D7:H7)/5</f>
        <v>42.916000000000004</v>
      </c>
      <c r="D7" s="11">
        <f ca="1">$S$2*C7^3+$T$2*C7^2+$U$2*C7+$V$2</f>
        <v>4.9932464515249926</v>
      </c>
      <c r="E7" s="47">
        <f ca="1">D7-B7</f>
        <v>-6.7535484750074204E-3</v>
      </c>
      <c r="F7" s="14"/>
      <c r="H7" s="8" t="s">
        <v>9</v>
      </c>
      <c r="I7" s="45" t="e">
        <f>Kalibrace!#REF!&amp;""&amp;"*tilt*tilt*tilt+("&amp;""&amp;Kalibrace!#REF!&amp;""&amp;")*tilt*tilt+("&amp;""&amp;Kalibrace!#REF!&amp;""&amp;")*tilt+("&amp;""&amp;Kalibrace!#REF!&amp;""&amp;")"</f>
        <v>#REF!</v>
      </c>
      <c r="J7" s="9"/>
      <c r="K7" s="9"/>
      <c r="L7" s="33"/>
      <c r="P7" s="16"/>
      <c r="Q7" s="16"/>
      <c r="R7" s="16"/>
      <c r="S7" s="18"/>
      <c r="T7" s="16"/>
      <c r="U7" s="16"/>
      <c r="V7" s="16"/>
      <c r="W7" s="17"/>
      <c r="X7" s="4"/>
      <c r="AA7" s="1"/>
    </row>
    <row r="8" spans="1:27" x14ac:dyDescent="0.25">
      <c r="A8">
        <v>1016</v>
      </c>
      <c r="B8" s="20">
        <v>4.0999999999999996</v>
      </c>
      <c r="C8">
        <f ca="1">SUM(D8:H8)/5</f>
        <v>47.408000000000001</v>
      </c>
      <c r="D8" s="11">
        <f ca="1">$S$2*C8^3+$T$2*C8^2+$U$2*C8+$V$2</f>
        <v>5.9690536676545953</v>
      </c>
      <c r="E8" s="47">
        <f ca="1">D8-B8</f>
        <v>0.16905366765459551</v>
      </c>
      <c r="F8" s="14"/>
      <c r="K8" s="23"/>
      <c r="P8" s="16"/>
      <c r="Q8" s="16"/>
      <c r="R8" s="16"/>
      <c r="S8" s="18"/>
      <c r="T8" s="16"/>
      <c r="U8" s="16"/>
      <c r="V8" s="16"/>
      <c r="W8" s="17"/>
      <c r="X8" s="4"/>
      <c r="AA8" s="1"/>
    </row>
    <row r="9" spans="1:27" ht="18.75" x14ac:dyDescent="0.3">
      <c r="A9">
        <v>1023</v>
      </c>
      <c r="B9" s="20">
        <v>5.8</v>
      </c>
      <c r="C9">
        <f ca="1">SUM(D9:H9)/5</f>
        <v>55.064</v>
      </c>
      <c r="D9" s="11">
        <f ca="1">$S$2*C9^3+$T$2*C9^2+$U$2*C9+$V$2</f>
        <v>6.6938844587647957</v>
      </c>
      <c r="E9" s="47">
        <f ca="1">D9-B9</f>
        <v>9.3884458764796008E-2</v>
      </c>
      <c r="F9" s="14"/>
      <c r="H9" s="58" t="s">
        <v>13</v>
      </c>
      <c r="P9" s="16"/>
      <c r="Q9" s="16"/>
      <c r="R9" s="16"/>
      <c r="S9" s="18"/>
      <c r="T9" s="16"/>
      <c r="U9" s="16"/>
      <c r="V9" s="16"/>
      <c r="W9" s="17"/>
      <c r="X9" s="4"/>
      <c r="AA9" s="1"/>
    </row>
    <row r="10" spans="1:27" ht="15.75" thickBot="1" x14ac:dyDescent="0.3">
      <c r="A10">
        <v>1025</v>
      </c>
      <c r="B10" s="20">
        <v>6.3</v>
      </c>
      <c r="C10">
        <f ca="1">SUM(D10:H10)/5</f>
        <v>56.496000000000002</v>
      </c>
      <c r="D10" s="11">
        <f ca="1">$S$2*C10^3+$T$2*C10^2+$U$2*C10+$V$2</f>
        <v>7.5748220197999991</v>
      </c>
      <c r="E10" s="47">
        <f ca="1">D10-B10</f>
        <v>7.482201979999914E-2</v>
      </c>
      <c r="F10" s="14"/>
      <c r="K10" s="22"/>
      <c r="P10" s="16"/>
      <c r="Q10" s="16"/>
      <c r="R10" s="16"/>
      <c r="S10" s="18"/>
      <c r="T10" s="16"/>
      <c r="U10" s="16"/>
      <c r="V10" s="16"/>
      <c r="W10" s="17"/>
      <c r="X10" s="4"/>
      <c r="AA10" s="1"/>
    </row>
    <row r="11" spans="1:27" x14ac:dyDescent="0.25">
      <c r="A11">
        <v>1030</v>
      </c>
      <c r="B11" s="20">
        <v>7.6</v>
      </c>
      <c r="C11">
        <f ca="1">SUM(D11:H11)/5</f>
        <v>57.434000000000005</v>
      </c>
      <c r="D11" s="11">
        <f ca="1">$S$2*C11^3+$T$2*C11^2+$U$2*C11+$V$2</f>
        <v>8.3966097151999968</v>
      </c>
      <c r="E11" s="47">
        <f ca="1">D11-B11</f>
        <v>-3.3902848000035846E-3</v>
      </c>
      <c r="F11" s="14"/>
      <c r="H11" s="49" t="s">
        <v>14</v>
      </c>
      <c r="I11" s="50"/>
      <c r="J11" s="55">
        <v>3.64</v>
      </c>
      <c r="P11" s="16"/>
      <c r="Q11" s="16"/>
      <c r="R11" s="16"/>
      <c r="S11" s="18"/>
      <c r="T11" s="16"/>
      <c r="U11" s="16"/>
      <c r="V11" s="16"/>
      <c r="W11" s="17"/>
      <c r="X11" s="4"/>
      <c r="AA11" s="1"/>
    </row>
    <row r="12" spans="1:27" x14ac:dyDescent="0.25">
      <c r="A12">
        <v>1035</v>
      </c>
      <c r="B12" s="20">
        <v>8.8000000000000007</v>
      </c>
      <c r="C12">
        <f ca="1">SUM(D12:H12)/5</f>
        <v>59.253999999999998</v>
      </c>
      <c r="D12" s="11">
        <f ca="1">$S$2*C12^3+$T$2*C12^2+$U$2*C12+$V$2</f>
        <v>9.2859060230473993</v>
      </c>
      <c r="E12" s="47">
        <f ca="1">D12-B12</f>
        <v>-1.4093976952601395E-2</v>
      </c>
      <c r="F12" s="14"/>
      <c r="H12" s="51" t="s">
        <v>15</v>
      </c>
      <c r="I12" s="52"/>
      <c r="J12" s="56">
        <v>3.94</v>
      </c>
      <c r="P12" s="16"/>
      <c r="Q12" s="16"/>
      <c r="R12" s="16"/>
      <c r="S12" s="18"/>
      <c r="T12" s="16"/>
      <c r="U12" s="16"/>
      <c r="V12" s="16"/>
      <c r="W12" s="17"/>
      <c r="X12" s="4"/>
      <c r="AA12" s="1"/>
    </row>
    <row r="13" spans="1:27" ht="15.75" thickBot="1" x14ac:dyDescent="0.3">
      <c r="A13">
        <v>1037</v>
      </c>
      <c r="B13" s="20">
        <v>9.3000000000000007</v>
      </c>
      <c r="C13">
        <f ca="1">SUM(D13:H13)/5</f>
        <v>59.89</v>
      </c>
      <c r="D13" s="11">
        <f ca="1">$S$2*C13^3+$T$2*C13^2+$U$2*C13+$V$2</f>
        <v>10.140248215625004</v>
      </c>
      <c r="E13" s="47">
        <f ca="1">D13-B13</f>
        <v>-0.15975178437499693</v>
      </c>
      <c r="F13" s="14"/>
      <c r="H13" s="51" t="s">
        <v>16</v>
      </c>
      <c r="I13" s="52"/>
      <c r="J13" s="56">
        <v>191.8</v>
      </c>
      <c r="K13" s="15"/>
      <c r="P13" s="16"/>
      <c r="Q13" s="16"/>
      <c r="R13" s="16"/>
      <c r="S13" s="18"/>
      <c r="T13" s="16"/>
      <c r="U13" s="16"/>
      <c r="V13" s="16"/>
      <c r="W13" s="17"/>
      <c r="X13" s="4"/>
      <c r="AA13" s="1"/>
    </row>
    <row r="14" spans="1:27" ht="15.75" thickBot="1" x14ac:dyDescent="0.3">
      <c r="A14">
        <v>1039</v>
      </c>
      <c r="B14" s="20">
        <v>9.8000000000000007</v>
      </c>
      <c r="C14">
        <f ca="1">SUM(D14:H14)/5</f>
        <v>60.378</v>
      </c>
      <c r="D14" s="11">
        <f ca="1">$S$2*C14^3+$T$2*C14^2+$U$2*C14+$V$2</f>
        <v>11.133482584025</v>
      </c>
      <c r="E14" s="47">
        <f ca="1">D14-B14</f>
        <v>-0.16651741597500092</v>
      </c>
      <c r="F14" s="14"/>
      <c r="H14" s="53" t="s">
        <v>17</v>
      </c>
      <c r="I14" s="54"/>
      <c r="J14" s="57">
        <f>J11/J12*J13</f>
        <v>177.19593908629443</v>
      </c>
      <c r="P14" s="16"/>
      <c r="Q14" s="16"/>
      <c r="R14" s="16"/>
      <c r="S14" s="18"/>
      <c r="T14" s="16"/>
      <c r="U14" s="16"/>
      <c r="V14" s="16"/>
      <c r="W14" s="17"/>
      <c r="X14" s="4"/>
      <c r="AA14" s="1"/>
    </row>
    <row r="15" spans="1:27" ht="15.75" thickBot="1" x14ac:dyDescent="0.3">
      <c r="A15">
        <v>1040</v>
      </c>
      <c r="B15" s="20">
        <v>10</v>
      </c>
      <c r="C15">
        <f ca="1">SUM(D15:H15)/5</f>
        <v>61.75</v>
      </c>
      <c r="D15" s="11">
        <f ca="1">$S$2*C15^3+$T$2*C15^2+$U$2*C15+$V$2</f>
        <v>12.196464101158394</v>
      </c>
      <c r="E15" s="47">
        <f ca="1">D15-B15</f>
        <v>-0.20353589884160606</v>
      </c>
      <c r="F15" s="14"/>
      <c r="P15" s="16"/>
      <c r="Q15" s="16"/>
      <c r="R15" s="16"/>
      <c r="S15" s="18"/>
      <c r="T15" s="16"/>
      <c r="U15" s="16"/>
      <c r="V15" s="16"/>
      <c r="W15" s="17"/>
      <c r="X15" s="4"/>
      <c r="AA15" s="1"/>
    </row>
    <row r="16" spans="1:27" ht="15" customHeight="1" x14ac:dyDescent="0.25">
      <c r="A16">
        <v>1043</v>
      </c>
      <c r="B16" s="20">
        <v>10.7</v>
      </c>
      <c r="C16">
        <f ca="1">SUM(D16:H16)/5</f>
        <v>62.117999999999995</v>
      </c>
      <c r="D16" s="11">
        <f ca="1">$S$2*C16^3+$T$2*C16^2+$U$2*C16+$V$2</f>
        <v>13.295426658200004</v>
      </c>
      <c r="E16" s="47">
        <f ca="1">D16-B16</f>
        <v>-0.10457334179999656</v>
      </c>
      <c r="F16" s="14"/>
      <c r="H16" s="65" t="s">
        <v>18</v>
      </c>
      <c r="I16" s="65"/>
      <c r="J16" s="65"/>
      <c r="K16" s="65"/>
      <c r="L16" s="65"/>
      <c r="M16" s="65"/>
      <c r="N16" s="65"/>
      <c r="O16" s="65"/>
      <c r="P16" s="65"/>
      <c r="Q16" s="16"/>
      <c r="R16" s="16"/>
      <c r="S16" s="19"/>
      <c r="T16" s="16"/>
      <c r="U16" s="16"/>
      <c r="V16" s="16"/>
      <c r="W16" s="16"/>
      <c r="X16" s="4"/>
      <c r="AA16" s="1"/>
    </row>
    <row r="17" spans="1:27" x14ac:dyDescent="0.25">
      <c r="A17">
        <v>1045</v>
      </c>
      <c r="B17" s="20">
        <v>11.2</v>
      </c>
      <c r="C17">
        <f ca="1">SUM(D17:H17)/5</f>
        <v>62.44</v>
      </c>
      <c r="D17" s="11">
        <f ca="1">$S$2*C17^3+$T$2*C17^2+$U$2*C17+$V$2</f>
        <v>14.618502734374996</v>
      </c>
      <c r="E17" s="47">
        <f ca="1">D17-B17</f>
        <v>-8.1497265625003479E-2</v>
      </c>
      <c r="F17" s="14"/>
      <c r="H17" s="66"/>
      <c r="I17" s="66"/>
      <c r="J17" s="66"/>
      <c r="K17" s="66"/>
      <c r="L17" s="66"/>
      <c r="M17" s="66"/>
      <c r="N17" s="66"/>
      <c r="O17" s="66"/>
      <c r="P17" s="66"/>
      <c r="Q17" s="16"/>
      <c r="R17" s="16"/>
      <c r="S17" s="16"/>
      <c r="T17" s="16"/>
      <c r="U17" s="16"/>
      <c r="V17" s="16"/>
      <c r="W17" s="16"/>
      <c r="AA17" s="1"/>
    </row>
    <row r="18" spans="1:27" x14ac:dyDescent="0.25">
      <c r="A18">
        <v>1048</v>
      </c>
      <c r="B18" s="20">
        <v>11.9</v>
      </c>
      <c r="C18">
        <v>63.56</v>
      </c>
      <c r="D18" s="11">
        <f ca="1">$S$2*C18^3+$T$2*C18^2+$U$2*C18+$V$2</f>
        <v>15.840068393931187</v>
      </c>
      <c r="E18" s="47">
        <f ca="1">D18-B18</f>
        <v>0.14006839393118753</v>
      </c>
      <c r="F18" s="14"/>
      <c r="H18" s="66"/>
      <c r="I18" s="66"/>
      <c r="J18" s="66"/>
      <c r="K18" s="66"/>
      <c r="L18" s="66"/>
      <c r="M18" s="66"/>
      <c r="N18" s="66"/>
      <c r="O18" s="66"/>
      <c r="P18" s="66"/>
      <c r="Q18" s="16"/>
      <c r="R18" s="16"/>
      <c r="S18" s="16"/>
      <c r="T18" s="16"/>
      <c r="U18" s="16"/>
      <c r="V18" s="16"/>
      <c r="W18" s="16"/>
      <c r="AA18" s="1"/>
    </row>
    <row r="19" spans="1:27" x14ac:dyDescent="0.25">
      <c r="B19" s="20"/>
      <c r="C19" s="46"/>
      <c r="D19" s="11"/>
      <c r="E19" s="47"/>
      <c r="F19" s="14"/>
      <c r="H19" s="66"/>
      <c r="I19" s="66"/>
      <c r="J19" s="66"/>
      <c r="K19" s="66"/>
      <c r="L19" s="66"/>
      <c r="M19" s="66"/>
      <c r="N19" s="66"/>
      <c r="O19" s="66"/>
      <c r="P19" s="66"/>
      <c r="Q19" s="16"/>
      <c r="R19" s="16"/>
      <c r="S19" s="16"/>
      <c r="T19" s="16"/>
      <c r="U19" s="16"/>
      <c r="V19" s="16"/>
      <c r="W19" s="16"/>
      <c r="AA19" s="1"/>
    </row>
    <row r="20" spans="1:27" x14ac:dyDescent="0.25">
      <c r="B20" s="20"/>
      <c r="C20" s="46"/>
      <c r="D20" s="11"/>
      <c r="E20" s="47"/>
      <c r="F20" s="14"/>
      <c r="H20" s="66"/>
      <c r="I20" s="66"/>
      <c r="J20" s="66"/>
      <c r="K20" s="66"/>
      <c r="L20" s="66"/>
      <c r="M20" s="66"/>
      <c r="N20" s="66"/>
      <c r="O20" s="66"/>
      <c r="P20" s="66"/>
      <c r="AA20" s="1"/>
    </row>
    <row r="21" spans="1:27" x14ac:dyDescent="0.25">
      <c r="B21" s="20"/>
      <c r="C21" s="46"/>
      <c r="D21" s="11"/>
      <c r="E21" s="47"/>
      <c r="F21" s="14"/>
      <c r="H21" s="66"/>
      <c r="I21" s="66"/>
      <c r="J21" s="66"/>
      <c r="K21" s="66"/>
      <c r="L21" s="66"/>
      <c r="M21" s="66"/>
      <c r="N21" s="66"/>
      <c r="O21" s="66"/>
      <c r="P21" s="66"/>
      <c r="AA21" s="1"/>
    </row>
    <row r="22" spans="1:27" x14ac:dyDescent="0.25">
      <c r="B22" s="20"/>
      <c r="C22" s="46"/>
      <c r="D22" s="11"/>
      <c r="E22" s="47"/>
      <c r="H22" s="66"/>
      <c r="I22" s="66"/>
      <c r="J22" s="66"/>
      <c r="K22" s="66"/>
      <c r="L22" s="66"/>
      <c r="M22" s="66"/>
      <c r="N22" s="66"/>
      <c r="O22" s="66"/>
      <c r="P22" s="66"/>
      <c r="AA22" s="1"/>
    </row>
    <row r="23" spans="1:27" x14ac:dyDescent="0.25">
      <c r="B23" s="6"/>
      <c r="C23" s="37"/>
      <c r="D23" s="11"/>
      <c r="E23" s="47"/>
      <c r="H23" s="66"/>
      <c r="I23" s="66"/>
      <c r="J23" s="66"/>
      <c r="K23" s="66"/>
      <c r="L23" s="66"/>
      <c r="M23" s="66"/>
      <c r="N23" s="66"/>
      <c r="O23" s="66"/>
      <c r="P23" s="66"/>
      <c r="AA23" s="2"/>
    </row>
    <row r="24" spans="1:27" x14ac:dyDescent="0.25">
      <c r="B24" s="6"/>
      <c r="C24" s="37"/>
      <c r="D24" s="11"/>
      <c r="E24" s="47"/>
      <c r="H24" s="66"/>
      <c r="I24" s="66"/>
      <c r="J24" s="66"/>
      <c r="K24" s="66"/>
      <c r="L24" s="66"/>
      <c r="M24" s="66"/>
      <c r="N24" s="66"/>
      <c r="O24" s="66"/>
      <c r="P24" s="66"/>
      <c r="AA24" s="1"/>
    </row>
    <row r="25" spans="1:27" x14ac:dyDescent="0.25">
      <c r="B25" s="6"/>
      <c r="C25" s="37"/>
      <c r="D25" s="11"/>
      <c r="E25" s="47"/>
      <c r="H25" s="66"/>
      <c r="I25" s="66"/>
      <c r="J25" s="66"/>
      <c r="K25" s="66"/>
      <c r="L25" s="66"/>
      <c r="M25" s="66"/>
      <c r="N25" s="66"/>
      <c r="O25" s="66"/>
      <c r="P25" s="66"/>
      <c r="AA25" s="1"/>
    </row>
    <row r="26" spans="1:27" x14ac:dyDescent="0.25">
      <c r="B26" s="6"/>
      <c r="C26" s="37"/>
      <c r="D26" s="11"/>
      <c r="E26" s="47"/>
      <c r="AA26" s="1"/>
    </row>
    <row r="27" spans="1:27" x14ac:dyDescent="0.25">
      <c r="B27" s="6"/>
      <c r="C27" s="37"/>
      <c r="D27" s="11"/>
      <c r="E27" s="47"/>
      <c r="AA27" s="1"/>
    </row>
    <row r="28" spans="1:27" x14ac:dyDescent="0.25">
      <c r="B28" s="6"/>
      <c r="C28" s="37"/>
      <c r="D28" s="11"/>
      <c r="E28" s="47"/>
      <c r="AA28" s="1"/>
    </row>
    <row r="29" spans="1:27" x14ac:dyDescent="0.25">
      <c r="B29" s="6"/>
      <c r="C29" s="37"/>
      <c r="D29" s="11"/>
      <c r="E29" s="47"/>
      <c r="AA29" s="2"/>
    </row>
    <row r="30" spans="1:27" x14ac:dyDescent="0.25">
      <c r="B30" s="6"/>
      <c r="C30" s="37"/>
      <c r="D30" s="11"/>
      <c r="E30" s="47"/>
      <c r="AA30" s="1"/>
    </row>
    <row r="31" spans="1:27" x14ac:dyDescent="0.25">
      <c r="B31" s="6"/>
      <c r="C31" s="37"/>
      <c r="D31" s="11"/>
      <c r="E31" s="47"/>
      <c r="AA31" s="1"/>
    </row>
    <row r="32" spans="1:27" x14ac:dyDescent="0.25">
      <c r="B32" s="6"/>
      <c r="C32" s="37"/>
      <c r="D32" s="11"/>
      <c r="E32" s="47"/>
      <c r="AA32" s="1"/>
    </row>
    <row r="33" spans="2:27" x14ac:dyDescent="0.25">
      <c r="B33" s="6"/>
      <c r="C33" s="37"/>
      <c r="D33" s="11"/>
      <c r="E33" s="47"/>
      <c r="AA33" s="1"/>
    </row>
    <row r="34" spans="2:27" x14ac:dyDescent="0.25">
      <c r="B34" s="6"/>
      <c r="C34" s="37"/>
      <c r="D34" s="11"/>
      <c r="E34" s="47"/>
      <c r="AA34" s="1"/>
    </row>
    <row r="35" spans="2:27" x14ac:dyDescent="0.25">
      <c r="B35" s="6"/>
      <c r="C35" s="37"/>
      <c r="D35" s="11"/>
      <c r="E35" s="47"/>
      <c r="AA35" s="1"/>
    </row>
    <row r="36" spans="2:27" x14ac:dyDescent="0.25">
      <c r="B36" s="6"/>
      <c r="C36" s="37"/>
      <c r="D36" s="11"/>
      <c r="E36" s="47"/>
      <c r="AA36" s="1"/>
    </row>
    <row r="37" spans="2:27" x14ac:dyDescent="0.25">
      <c r="B37" s="6"/>
      <c r="C37" s="37"/>
      <c r="D37" s="11"/>
      <c r="E37" s="47"/>
      <c r="AA37" s="1"/>
    </row>
    <row r="38" spans="2:27" x14ac:dyDescent="0.25">
      <c r="B38" s="6"/>
      <c r="C38" s="37"/>
      <c r="D38" s="11"/>
      <c r="E38" s="47"/>
      <c r="AA38" s="1"/>
    </row>
    <row r="39" spans="2:27" x14ac:dyDescent="0.25">
      <c r="B39" s="6"/>
      <c r="C39" s="37"/>
      <c r="D39" s="11"/>
      <c r="E39" s="47"/>
      <c r="AA39" s="1"/>
    </row>
    <row r="40" spans="2:27" x14ac:dyDescent="0.25">
      <c r="B40" s="6"/>
      <c r="C40" s="37"/>
      <c r="D40" s="11"/>
      <c r="E40" s="47"/>
      <c r="AA40" s="1"/>
    </row>
    <row r="41" spans="2:27" x14ac:dyDescent="0.25">
      <c r="B41" s="6"/>
      <c r="C41" s="37"/>
      <c r="D41" s="11"/>
      <c r="E41" s="47"/>
      <c r="AA41" s="1"/>
    </row>
    <row r="42" spans="2:27" x14ac:dyDescent="0.25">
      <c r="B42" s="6"/>
      <c r="C42" s="37"/>
      <c r="D42" s="11"/>
      <c r="E42" s="47"/>
      <c r="AA42" s="1"/>
    </row>
    <row r="43" spans="2:27" x14ac:dyDescent="0.25">
      <c r="B43" s="6"/>
      <c r="C43" s="37"/>
      <c r="D43" s="11"/>
      <c r="E43" s="47"/>
      <c r="AA43" s="1"/>
    </row>
    <row r="44" spans="2:27" x14ac:dyDescent="0.25">
      <c r="B44" s="6"/>
      <c r="C44" s="37"/>
      <c r="D44" s="11"/>
      <c r="E44" s="47"/>
      <c r="AA44" s="1"/>
    </row>
    <row r="45" spans="2:27" x14ac:dyDescent="0.25">
      <c r="B45" s="6"/>
      <c r="C45" s="37"/>
      <c r="D45" s="11"/>
      <c r="E45" s="47"/>
      <c r="AA45" s="1"/>
    </row>
    <row r="46" spans="2:27" x14ac:dyDescent="0.25">
      <c r="B46" s="6"/>
      <c r="C46" s="37"/>
      <c r="D46" s="11"/>
      <c r="E46" s="47"/>
      <c r="AA46" s="1"/>
    </row>
    <row r="47" spans="2:27" ht="15.75" thickBot="1" x14ac:dyDescent="0.3">
      <c r="B47" s="8"/>
      <c r="C47" s="33"/>
      <c r="D47" s="12"/>
      <c r="E47" s="48"/>
      <c r="AA47" s="1"/>
    </row>
    <row r="48" spans="2:27" ht="14.25" customHeight="1" x14ac:dyDescent="0.25">
      <c r="AA48" s="1"/>
    </row>
    <row r="49" spans="27:27" x14ac:dyDescent="0.25">
      <c r="AA49" s="1"/>
    </row>
    <row r="50" spans="27:27" x14ac:dyDescent="0.25">
      <c r="AA50" s="2"/>
    </row>
    <row r="51" spans="27:27" x14ac:dyDescent="0.25">
      <c r="AA51" s="1"/>
    </row>
    <row r="52" spans="27:27" x14ac:dyDescent="0.25">
      <c r="AA52" s="1"/>
    </row>
    <row r="53" spans="27:27" x14ac:dyDescent="0.25">
      <c r="AA53" s="1"/>
    </row>
    <row r="54" spans="27:27" x14ac:dyDescent="0.25">
      <c r="AA54" s="1"/>
    </row>
    <row r="55" spans="27:27" x14ac:dyDescent="0.25">
      <c r="AA55" s="1"/>
    </row>
    <row r="56" spans="27:27" x14ac:dyDescent="0.25">
      <c r="AA56" s="1"/>
    </row>
    <row r="57" spans="27:27" x14ac:dyDescent="0.25">
      <c r="AA57" s="1"/>
    </row>
    <row r="58" spans="27:27" x14ac:dyDescent="0.25">
      <c r="AA58" s="1"/>
    </row>
    <row r="59" spans="27:27" x14ac:dyDescent="0.25">
      <c r="AA59" s="1"/>
    </row>
    <row r="60" spans="27:27" x14ac:dyDescent="0.25">
      <c r="AA60" s="1"/>
    </row>
    <row r="61" spans="27:27" x14ac:dyDescent="0.25">
      <c r="AA61" s="1"/>
    </row>
    <row r="62" spans="27:27" x14ac:dyDescent="0.25">
      <c r="AA62" s="1"/>
    </row>
    <row r="63" spans="27:27" x14ac:dyDescent="0.25">
      <c r="AA63" s="1"/>
    </row>
    <row r="64" spans="27:27" x14ac:dyDescent="0.25">
      <c r="AA64" s="1"/>
    </row>
    <row r="65" spans="27:27" x14ac:dyDescent="0.25">
      <c r="AA65" s="1"/>
    </row>
    <row r="66" spans="27:27" x14ac:dyDescent="0.25">
      <c r="AA66" s="1"/>
    </row>
    <row r="67" spans="27:27" x14ac:dyDescent="0.25">
      <c r="AA67" s="1"/>
    </row>
    <row r="68" spans="27:27" x14ac:dyDescent="0.25">
      <c r="AA68" s="3"/>
    </row>
    <row r="69" spans="27:27" x14ac:dyDescent="0.25">
      <c r="AA69" s="1"/>
    </row>
    <row r="70" spans="27:27" x14ac:dyDescent="0.25">
      <c r="AA70" s="1"/>
    </row>
    <row r="71" spans="27:27" x14ac:dyDescent="0.25">
      <c r="AA71" s="1"/>
    </row>
    <row r="72" spans="27:27" x14ac:dyDescent="0.25">
      <c r="AA72" s="1"/>
    </row>
    <row r="73" spans="27:27" x14ac:dyDescent="0.25">
      <c r="AA73" s="1"/>
    </row>
    <row r="74" spans="27:27" x14ac:dyDescent="0.25">
      <c r="AA74" s="1"/>
    </row>
    <row r="75" spans="27:27" x14ac:dyDescent="0.25">
      <c r="AA75" s="1"/>
    </row>
    <row r="76" spans="27:27" x14ac:dyDescent="0.25">
      <c r="AA76" s="1"/>
    </row>
    <row r="77" spans="27:27" x14ac:dyDescent="0.25">
      <c r="AA77" s="1"/>
    </row>
    <row r="78" spans="27:27" x14ac:dyDescent="0.25">
      <c r="AA78" s="1"/>
    </row>
    <row r="79" spans="27:27" x14ac:dyDescent="0.25">
      <c r="AA79" s="1"/>
    </row>
    <row r="80" spans="27:27" x14ac:dyDescent="0.25">
      <c r="AA80" s="1"/>
    </row>
    <row r="81" spans="27:27" x14ac:dyDescent="0.25">
      <c r="AA81" s="1"/>
    </row>
    <row r="82" spans="27:27" x14ac:dyDescent="0.25">
      <c r="AA82" s="1"/>
    </row>
    <row r="83" spans="27:27" x14ac:dyDescent="0.25">
      <c r="AA83" s="1"/>
    </row>
    <row r="84" spans="27:27" x14ac:dyDescent="0.25">
      <c r="AA84" s="1"/>
    </row>
    <row r="85" spans="27:27" x14ac:dyDescent="0.25">
      <c r="AA85" s="1"/>
    </row>
    <row r="86" spans="27:27" x14ac:dyDescent="0.25">
      <c r="AA86" s="1"/>
    </row>
    <row r="87" spans="27:27" x14ac:dyDescent="0.25">
      <c r="AA87" s="1"/>
    </row>
    <row r="88" spans="27:27" x14ac:dyDescent="0.25">
      <c r="AA88" s="1"/>
    </row>
    <row r="89" spans="27:27" x14ac:dyDescent="0.25">
      <c r="AA89" s="1"/>
    </row>
    <row r="90" spans="27:27" x14ac:dyDescent="0.25">
      <c r="AA90" s="1"/>
    </row>
    <row r="91" spans="27:27" x14ac:dyDescent="0.25">
      <c r="AA91" s="1"/>
    </row>
    <row r="92" spans="27:27" x14ac:dyDescent="0.25">
      <c r="AA92" s="1"/>
    </row>
    <row r="93" spans="27:27" x14ac:dyDescent="0.25">
      <c r="AA93" s="1"/>
    </row>
    <row r="94" spans="27:27" x14ac:dyDescent="0.25">
      <c r="AA94" s="1"/>
    </row>
    <row r="95" spans="27:27" x14ac:dyDescent="0.25">
      <c r="AA95" s="1"/>
    </row>
    <row r="96" spans="27:27" x14ac:dyDescent="0.25">
      <c r="AA96" s="1"/>
    </row>
    <row r="97" spans="27:27" x14ac:dyDescent="0.25">
      <c r="AA97" s="1"/>
    </row>
    <row r="98" spans="27:27" x14ac:dyDescent="0.25">
      <c r="AA98" s="1"/>
    </row>
    <row r="99" spans="27:27" x14ac:dyDescent="0.25">
      <c r="AA99" s="1"/>
    </row>
    <row r="100" spans="27:27" x14ac:dyDescent="0.25">
      <c r="AA100" s="1"/>
    </row>
    <row r="101" spans="27:27" x14ac:dyDescent="0.25">
      <c r="AA101" s="1"/>
    </row>
    <row r="102" spans="27:27" x14ac:dyDescent="0.25">
      <c r="AA102" s="1"/>
    </row>
    <row r="103" spans="27:27" x14ac:dyDescent="0.25">
      <c r="AA103" s="1"/>
    </row>
    <row r="104" spans="27:27" x14ac:dyDescent="0.25">
      <c r="AA104" s="1"/>
    </row>
    <row r="105" spans="27:27" x14ac:dyDescent="0.25">
      <c r="AA105" s="1"/>
    </row>
    <row r="106" spans="27:27" x14ac:dyDescent="0.25">
      <c r="AA106" s="1"/>
    </row>
    <row r="107" spans="27:27" x14ac:dyDescent="0.25">
      <c r="AA107" s="2"/>
    </row>
    <row r="108" spans="27:27" x14ac:dyDescent="0.25">
      <c r="AA108" s="1"/>
    </row>
    <row r="109" spans="27:27" x14ac:dyDescent="0.25">
      <c r="AA109" s="1"/>
    </row>
    <row r="110" spans="27:27" x14ac:dyDescent="0.25">
      <c r="AA110" s="1"/>
    </row>
    <row r="111" spans="27:27" x14ac:dyDescent="0.25">
      <c r="AA111" s="1"/>
    </row>
    <row r="112" spans="27:27" x14ac:dyDescent="0.25">
      <c r="AA112" s="1"/>
    </row>
    <row r="113" spans="27:27" x14ac:dyDescent="0.25">
      <c r="AA113" s="1"/>
    </row>
    <row r="114" spans="27:27" x14ac:dyDescent="0.25">
      <c r="AA114" s="1"/>
    </row>
    <row r="115" spans="27:27" x14ac:dyDescent="0.25">
      <c r="AA115" s="1"/>
    </row>
    <row r="116" spans="27:27" x14ac:dyDescent="0.25">
      <c r="AA116" s="1"/>
    </row>
    <row r="117" spans="27:27" x14ac:dyDescent="0.25">
      <c r="AA117" s="1"/>
    </row>
    <row r="118" spans="27:27" x14ac:dyDescent="0.25">
      <c r="AA118" s="1"/>
    </row>
    <row r="119" spans="27:27" x14ac:dyDescent="0.25">
      <c r="AA119" s="2"/>
    </row>
    <row r="120" spans="27:27" x14ac:dyDescent="0.25">
      <c r="AA120" s="1"/>
    </row>
    <row r="121" spans="27:27" x14ac:dyDescent="0.25">
      <c r="AA121" s="1"/>
    </row>
    <row r="122" spans="27:27" x14ac:dyDescent="0.25">
      <c r="AA122" s="1"/>
    </row>
    <row r="123" spans="27:27" x14ac:dyDescent="0.25">
      <c r="AA123" s="1"/>
    </row>
    <row r="124" spans="27:27" x14ac:dyDescent="0.25">
      <c r="AA124" s="1"/>
    </row>
    <row r="125" spans="27:27" x14ac:dyDescent="0.25">
      <c r="AA125" s="2"/>
    </row>
    <row r="126" spans="27:27" x14ac:dyDescent="0.25">
      <c r="AA126" s="1"/>
    </row>
    <row r="127" spans="27:27" x14ac:dyDescent="0.25">
      <c r="AA127" s="1"/>
    </row>
    <row r="128" spans="27:27" x14ac:dyDescent="0.25">
      <c r="AA128" s="1"/>
    </row>
    <row r="129" spans="27:27" x14ac:dyDescent="0.25">
      <c r="AA129" s="1"/>
    </row>
    <row r="130" spans="27:27" x14ac:dyDescent="0.25">
      <c r="AA130" s="1"/>
    </row>
    <row r="131" spans="27:27" x14ac:dyDescent="0.25">
      <c r="AA131" s="1"/>
    </row>
    <row r="132" spans="27:27" x14ac:dyDescent="0.25">
      <c r="AA132" s="1"/>
    </row>
    <row r="133" spans="27:27" x14ac:dyDescent="0.25">
      <c r="AA133" s="1"/>
    </row>
    <row r="134" spans="27:27" x14ac:dyDescent="0.25">
      <c r="AA134" s="1"/>
    </row>
    <row r="135" spans="27:27" x14ac:dyDescent="0.25">
      <c r="AA135" s="1"/>
    </row>
    <row r="136" spans="27:27" x14ac:dyDescent="0.25">
      <c r="AA136" s="1"/>
    </row>
    <row r="137" spans="27:27" x14ac:dyDescent="0.25">
      <c r="AA137" s="1"/>
    </row>
    <row r="138" spans="27:27" x14ac:dyDescent="0.25">
      <c r="AA138" s="1"/>
    </row>
    <row r="139" spans="27:27" x14ac:dyDescent="0.25">
      <c r="AA139" s="1"/>
    </row>
    <row r="140" spans="27:27" x14ac:dyDescent="0.25">
      <c r="AA140" s="1"/>
    </row>
    <row r="141" spans="27:27" x14ac:dyDescent="0.25">
      <c r="AA141" s="1"/>
    </row>
    <row r="142" spans="27:27" x14ac:dyDescent="0.25">
      <c r="AA142" s="1"/>
    </row>
    <row r="143" spans="27:27" x14ac:dyDescent="0.25">
      <c r="AA143" s="1"/>
    </row>
    <row r="144" spans="27:27" x14ac:dyDescent="0.25">
      <c r="AA144" s="1"/>
    </row>
    <row r="145" spans="27:27" x14ac:dyDescent="0.25">
      <c r="AA145" s="1"/>
    </row>
    <row r="146" spans="27:27" x14ac:dyDescent="0.25">
      <c r="AA146" s="1"/>
    </row>
    <row r="147" spans="27:27" x14ac:dyDescent="0.25">
      <c r="AA147" s="1"/>
    </row>
    <row r="148" spans="27:27" x14ac:dyDescent="0.25">
      <c r="AA148" s="1"/>
    </row>
    <row r="149" spans="27:27" x14ac:dyDescent="0.25">
      <c r="AA149" s="1"/>
    </row>
    <row r="150" spans="27:27" x14ac:dyDescent="0.25">
      <c r="AA150" s="1"/>
    </row>
    <row r="151" spans="27:27" x14ac:dyDescent="0.25">
      <c r="AA151" s="1"/>
    </row>
    <row r="152" spans="27:27" x14ac:dyDescent="0.25">
      <c r="AA152" s="1"/>
    </row>
    <row r="153" spans="27:27" x14ac:dyDescent="0.25">
      <c r="AA153" s="1"/>
    </row>
    <row r="154" spans="27:27" x14ac:dyDescent="0.25">
      <c r="AA154" s="1"/>
    </row>
    <row r="155" spans="27:27" x14ac:dyDescent="0.25">
      <c r="AA155" s="1"/>
    </row>
    <row r="156" spans="27:27" x14ac:dyDescent="0.25">
      <c r="AA156" s="1"/>
    </row>
    <row r="157" spans="27:27" x14ac:dyDescent="0.25">
      <c r="AA157" s="1"/>
    </row>
    <row r="158" spans="27:27" x14ac:dyDescent="0.25">
      <c r="AA158" s="1"/>
    </row>
    <row r="159" spans="27:27" x14ac:dyDescent="0.25">
      <c r="AA159" s="1"/>
    </row>
    <row r="160" spans="27:27" x14ac:dyDescent="0.25">
      <c r="AA160" s="1"/>
    </row>
    <row r="161" spans="27:27" x14ac:dyDescent="0.25">
      <c r="AA161" s="1"/>
    </row>
    <row r="162" spans="27:27" x14ac:dyDescent="0.25">
      <c r="AA162" s="1"/>
    </row>
    <row r="163" spans="27:27" x14ac:dyDescent="0.25">
      <c r="AA163" s="1"/>
    </row>
    <row r="164" spans="27:27" x14ac:dyDescent="0.25">
      <c r="AA164" s="1"/>
    </row>
    <row r="165" spans="27:27" x14ac:dyDescent="0.25">
      <c r="AA165" s="1"/>
    </row>
    <row r="166" spans="27:27" x14ac:dyDescent="0.25">
      <c r="AA166" s="1"/>
    </row>
    <row r="167" spans="27:27" x14ac:dyDescent="0.25">
      <c r="AA167" s="1"/>
    </row>
    <row r="168" spans="27:27" x14ac:dyDescent="0.25">
      <c r="AA168" s="1"/>
    </row>
    <row r="169" spans="27:27" x14ac:dyDescent="0.25">
      <c r="AA169" s="1"/>
    </row>
    <row r="170" spans="27:27" x14ac:dyDescent="0.25">
      <c r="AA170" s="1"/>
    </row>
    <row r="171" spans="27:27" x14ac:dyDescent="0.25">
      <c r="AA171" s="1"/>
    </row>
    <row r="172" spans="27:27" x14ac:dyDescent="0.25">
      <c r="AA172" s="1"/>
    </row>
    <row r="173" spans="27:27" x14ac:dyDescent="0.25">
      <c r="AA173" s="1"/>
    </row>
    <row r="174" spans="27:27" x14ac:dyDescent="0.25">
      <c r="AA174" s="1"/>
    </row>
    <row r="175" spans="27:27" x14ac:dyDescent="0.25">
      <c r="AA175" s="1"/>
    </row>
    <row r="176" spans="27:27" x14ac:dyDescent="0.25">
      <c r="AA176" s="1"/>
    </row>
    <row r="177" spans="27:27" x14ac:dyDescent="0.25">
      <c r="AA177" s="1"/>
    </row>
    <row r="178" spans="27:27" x14ac:dyDescent="0.25">
      <c r="AA178" s="1"/>
    </row>
    <row r="179" spans="27:27" x14ac:dyDescent="0.25">
      <c r="AA179" s="1"/>
    </row>
    <row r="180" spans="27:27" x14ac:dyDescent="0.25">
      <c r="AA180" s="1"/>
    </row>
    <row r="181" spans="27:27" x14ac:dyDescent="0.25">
      <c r="AA181" s="1"/>
    </row>
    <row r="182" spans="27:27" x14ac:dyDescent="0.25">
      <c r="AA182" s="1"/>
    </row>
    <row r="183" spans="27:27" x14ac:dyDescent="0.25">
      <c r="AA183" s="1"/>
    </row>
    <row r="184" spans="27:27" x14ac:dyDescent="0.25">
      <c r="AA184" s="1"/>
    </row>
    <row r="185" spans="27:27" x14ac:dyDescent="0.25">
      <c r="AA185" s="1"/>
    </row>
    <row r="186" spans="27:27" x14ac:dyDescent="0.25">
      <c r="AA186" s="1"/>
    </row>
    <row r="187" spans="27:27" x14ac:dyDescent="0.25">
      <c r="AA187" s="1"/>
    </row>
    <row r="188" spans="27:27" x14ac:dyDescent="0.25">
      <c r="AA188" s="1"/>
    </row>
    <row r="189" spans="27:27" x14ac:dyDescent="0.25">
      <c r="AA189" s="1"/>
    </row>
    <row r="190" spans="27:27" x14ac:dyDescent="0.25">
      <c r="AA190" s="1"/>
    </row>
    <row r="191" spans="27:27" x14ac:dyDescent="0.25">
      <c r="AA191" s="1"/>
    </row>
    <row r="192" spans="27:27" x14ac:dyDescent="0.25">
      <c r="AA192" s="1"/>
    </row>
    <row r="193" spans="27:27" x14ac:dyDescent="0.25">
      <c r="AA193" s="1"/>
    </row>
    <row r="194" spans="27:27" x14ac:dyDescent="0.25">
      <c r="AA194" s="1"/>
    </row>
    <row r="195" spans="27:27" x14ac:dyDescent="0.25">
      <c r="AA195" s="1"/>
    </row>
    <row r="196" spans="27:27" x14ac:dyDescent="0.25">
      <c r="AA196" s="1"/>
    </row>
    <row r="197" spans="27:27" x14ac:dyDescent="0.25">
      <c r="AA197" s="1"/>
    </row>
    <row r="198" spans="27:27" x14ac:dyDescent="0.25">
      <c r="AA198" s="1"/>
    </row>
    <row r="199" spans="27:27" x14ac:dyDescent="0.25">
      <c r="AA199" s="1"/>
    </row>
    <row r="200" spans="27:27" x14ac:dyDescent="0.25">
      <c r="AA200" s="1"/>
    </row>
    <row r="201" spans="27:27" x14ac:dyDescent="0.25">
      <c r="AA201" s="1"/>
    </row>
    <row r="202" spans="27:27" x14ac:dyDescent="0.25">
      <c r="AA202" s="1"/>
    </row>
    <row r="203" spans="27:27" x14ac:dyDescent="0.25">
      <c r="AA203" s="1"/>
    </row>
    <row r="204" spans="27:27" x14ac:dyDescent="0.25">
      <c r="AA204" s="1"/>
    </row>
    <row r="205" spans="27:27" x14ac:dyDescent="0.25">
      <c r="AA205" s="1"/>
    </row>
    <row r="206" spans="27:27" x14ac:dyDescent="0.25">
      <c r="AA206" s="1"/>
    </row>
    <row r="207" spans="27:27" x14ac:dyDescent="0.25">
      <c r="AA207" s="1"/>
    </row>
    <row r="208" spans="27:27" x14ac:dyDescent="0.25">
      <c r="AA208" s="1"/>
    </row>
    <row r="209" spans="27:27" x14ac:dyDescent="0.25">
      <c r="AA209" s="1"/>
    </row>
    <row r="210" spans="27:27" x14ac:dyDescent="0.25">
      <c r="AA210" s="1"/>
    </row>
    <row r="211" spans="27:27" x14ac:dyDescent="0.25">
      <c r="AA211" s="1"/>
    </row>
    <row r="212" spans="27:27" x14ac:dyDescent="0.25">
      <c r="AA212" s="1"/>
    </row>
    <row r="213" spans="27:27" x14ac:dyDescent="0.25">
      <c r="AA213" s="1"/>
    </row>
    <row r="214" spans="27:27" x14ac:dyDescent="0.25">
      <c r="AA214" s="1"/>
    </row>
    <row r="215" spans="27:27" x14ac:dyDescent="0.25">
      <c r="AA215" s="1"/>
    </row>
    <row r="216" spans="27:27" x14ac:dyDescent="0.25">
      <c r="AA216" s="1"/>
    </row>
    <row r="217" spans="27:27" x14ac:dyDescent="0.25">
      <c r="AA217" s="1"/>
    </row>
    <row r="218" spans="27:27" x14ac:dyDescent="0.25">
      <c r="AA218" s="1"/>
    </row>
    <row r="219" spans="27:27" x14ac:dyDescent="0.25">
      <c r="AA219" s="1"/>
    </row>
    <row r="220" spans="27:27" x14ac:dyDescent="0.25">
      <c r="AA220" s="1"/>
    </row>
    <row r="221" spans="27:27" x14ac:dyDescent="0.25">
      <c r="AA221" s="2"/>
    </row>
    <row r="222" spans="27:27" x14ac:dyDescent="0.25">
      <c r="AA222" s="1"/>
    </row>
    <row r="223" spans="27:27" x14ac:dyDescent="0.25">
      <c r="AA223" s="1"/>
    </row>
    <row r="224" spans="27:27" x14ac:dyDescent="0.25">
      <c r="AA224" s="1"/>
    </row>
    <row r="225" spans="27:27" x14ac:dyDescent="0.25">
      <c r="AA225" s="1"/>
    </row>
    <row r="226" spans="27:27" x14ac:dyDescent="0.25">
      <c r="AA226" s="1"/>
    </row>
    <row r="227" spans="27:27" x14ac:dyDescent="0.25">
      <c r="AA227" s="1"/>
    </row>
    <row r="228" spans="27:27" x14ac:dyDescent="0.25">
      <c r="AA228" s="1"/>
    </row>
    <row r="229" spans="27:27" x14ac:dyDescent="0.25">
      <c r="AA229" s="1"/>
    </row>
    <row r="230" spans="27:27" x14ac:dyDescent="0.25">
      <c r="AA230" s="1"/>
    </row>
    <row r="231" spans="27:27" x14ac:dyDescent="0.25">
      <c r="AA231" s="1"/>
    </row>
    <row r="232" spans="27:27" x14ac:dyDescent="0.25">
      <c r="AA232" s="1"/>
    </row>
    <row r="233" spans="27:27" x14ac:dyDescent="0.25">
      <c r="AA233" s="1"/>
    </row>
    <row r="234" spans="27:27" x14ac:dyDescent="0.25">
      <c r="AA234" s="1"/>
    </row>
    <row r="235" spans="27:27" x14ac:dyDescent="0.25">
      <c r="AA235" s="1"/>
    </row>
    <row r="236" spans="27:27" x14ac:dyDescent="0.25">
      <c r="AA236" s="1"/>
    </row>
    <row r="237" spans="27:27" x14ac:dyDescent="0.25">
      <c r="AA237" s="1"/>
    </row>
    <row r="238" spans="27:27" x14ac:dyDescent="0.25">
      <c r="AA238" s="1"/>
    </row>
    <row r="239" spans="27:27" x14ac:dyDescent="0.25">
      <c r="AA239" s="1"/>
    </row>
    <row r="240" spans="27:27" x14ac:dyDescent="0.25">
      <c r="AA240" s="1"/>
    </row>
    <row r="241" spans="27:27" x14ac:dyDescent="0.25">
      <c r="AA241" s="1"/>
    </row>
    <row r="242" spans="27:27" x14ac:dyDescent="0.25">
      <c r="AA242" s="1"/>
    </row>
    <row r="243" spans="27:27" x14ac:dyDescent="0.25">
      <c r="AA243" s="1"/>
    </row>
    <row r="244" spans="27:27" x14ac:dyDescent="0.25">
      <c r="AA244" s="1"/>
    </row>
    <row r="245" spans="27:27" x14ac:dyDescent="0.25">
      <c r="AA245" s="1"/>
    </row>
    <row r="246" spans="27:27" x14ac:dyDescent="0.25">
      <c r="AA246" s="1"/>
    </row>
    <row r="247" spans="27:27" x14ac:dyDescent="0.25">
      <c r="AA247" s="1"/>
    </row>
    <row r="248" spans="27:27" x14ac:dyDescent="0.25">
      <c r="AA248" s="1"/>
    </row>
    <row r="249" spans="27:27" x14ac:dyDescent="0.25">
      <c r="AA249" s="1"/>
    </row>
    <row r="250" spans="27:27" x14ac:dyDescent="0.25">
      <c r="AA250" s="1"/>
    </row>
    <row r="251" spans="27:27" x14ac:dyDescent="0.25">
      <c r="AA251" s="1"/>
    </row>
    <row r="252" spans="27:27" x14ac:dyDescent="0.25">
      <c r="AA252" s="1"/>
    </row>
    <row r="253" spans="27:27" x14ac:dyDescent="0.25">
      <c r="AA253" s="1"/>
    </row>
    <row r="254" spans="27:27" x14ac:dyDescent="0.25">
      <c r="AA254" s="2"/>
    </row>
    <row r="255" spans="27:27" x14ac:dyDescent="0.25">
      <c r="AA255" s="1"/>
    </row>
    <row r="256" spans="27:27" x14ac:dyDescent="0.25">
      <c r="AA256" s="1"/>
    </row>
    <row r="257" spans="27:27" x14ac:dyDescent="0.25">
      <c r="AA257" s="2"/>
    </row>
    <row r="258" spans="27:27" x14ac:dyDescent="0.25">
      <c r="AA258" s="1"/>
    </row>
    <row r="259" spans="27:27" x14ac:dyDescent="0.25">
      <c r="AA259" s="1"/>
    </row>
    <row r="260" spans="27:27" x14ac:dyDescent="0.25">
      <c r="AA260" s="1"/>
    </row>
    <row r="261" spans="27:27" x14ac:dyDescent="0.25">
      <c r="AA261" s="1"/>
    </row>
    <row r="262" spans="27:27" x14ac:dyDescent="0.25">
      <c r="AA262" s="1"/>
    </row>
    <row r="263" spans="27:27" x14ac:dyDescent="0.25">
      <c r="AA263" s="1"/>
    </row>
    <row r="264" spans="27:27" x14ac:dyDescent="0.25">
      <c r="AA264" s="1"/>
    </row>
    <row r="265" spans="27:27" x14ac:dyDescent="0.25">
      <c r="AA265" s="1"/>
    </row>
    <row r="266" spans="27:27" x14ac:dyDescent="0.25">
      <c r="AA266" s="2"/>
    </row>
    <row r="267" spans="27:27" x14ac:dyDescent="0.25">
      <c r="AA267" s="1"/>
    </row>
    <row r="268" spans="27:27" x14ac:dyDescent="0.25">
      <c r="AA268" s="1"/>
    </row>
    <row r="269" spans="27:27" x14ac:dyDescent="0.25">
      <c r="AA269" s="1"/>
    </row>
    <row r="270" spans="27:27" x14ac:dyDescent="0.25">
      <c r="AA270" s="1"/>
    </row>
    <row r="271" spans="27:27" x14ac:dyDescent="0.25">
      <c r="AA271" s="1"/>
    </row>
    <row r="272" spans="27:27" x14ac:dyDescent="0.25">
      <c r="AA272" s="1"/>
    </row>
    <row r="273" spans="27:27" x14ac:dyDescent="0.25">
      <c r="AA273" s="1"/>
    </row>
    <row r="274" spans="27:27" x14ac:dyDescent="0.25">
      <c r="AA274" s="1"/>
    </row>
    <row r="275" spans="27:27" x14ac:dyDescent="0.25">
      <c r="AA275" s="1"/>
    </row>
    <row r="276" spans="27:27" x14ac:dyDescent="0.25">
      <c r="AA276" s="1"/>
    </row>
    <row r="277" spans="27:27" x14ac:dyDescent="0.25">
      <c r="AA277" s="1"/>
    </row>
    <row r="278" spans="27:27" x14ac:dyDescent="0.25">
      <c r="AA278" s="1"/>
    </row>
    <row r="279" spans="27:27" x14ac:dyDescent="0.25">
      <c r="AA279" s="1"/>
    </row>
    <row r="280" spans="27:27" x14ac:dyDescent="0.25">
      <c r="AA280" s="1"/>
    </row>
    <row r="281" spans="27:27" x14ac:dyDescent="0.25">
      <c r="AA281" s="1"/>
    </row>
    <row r="282" spans="27:27" x14ac:dyDescent="0.25">
      <c r="AA282" s="1"/>
    </row>
    <row r="283" spans="27:27" x14ac:dyDescent="0.25">
      <c r="AA283" s="1"/>
    </row>
    <row r="284" spans="27:27" x14ac:dyDescent="0.25">
      <c r="AA284" s="1"/>
    </row>
    <row r="285" spans="27:27" x14ac:dyDescent="0.25">
      <c r="AA285" s="1"/>
    </row>
    <row r="286" spans="27:27" x14ac:dyDescent="0.25">
      <c r="AA286" s="1"/>
    </row>
    <row r="287" spans="27:27" x14ac:dyDescent="0.25">
      <c r="AA287" s="1"/>
    </row>
    <row r="288" spans="27:27" x14ac:dyDescent="0.25">
      <c r="AA288" s="1"/>
    </row>
    <row r="289" spans="27:27" x14ac:dyDescent="0.25">
      <c r="AA289" s="1"/>
    </row>
    <row r="290" spans="27:27" x14ac:dyDescent="0.25">
      <c r="AA290" s="1"/>
    </row>
    <row r="291" spans="27:27" x14ac:dyDescent="0.25">
      <c r="AA291" s="1"/>
    </row>
    <row r="292" spans="27:27" x14ac:dyDescent="0.25">
      <c r="AA292" s="1"/>
    </row>
    <row r="293" spans="27:27" x14ac:dyDescent="0.25">
      <c r="AA293" s="1"/>
    </row>
    <row r="294" spans="27:27" x14ac:dyDescent="0.25">
      <c r="AA294" s="1"/>
    </row>
    <row r="295" spans="27:27" x14ac:dyDescent="0.25">
      <c r="AA295" s="1"/>
    </row>
    <row r="296" spans="27:27" x14ac:dyDescent="0.25">
      <c r="AA296" s="1"/>
    </row>
    <row r="297" spans="27:27" x14ac:dyDescent="0.25">
      <c r="AA297" s="1"/>
    </row>
    <row r="298" spans="27:27" x14ac:dyDescent="0.25">
      <c r="AA298" s="1"/>
    </row>
    <row r="299" spans="27:27" x14ac:dyDescent="0.25">
      <c r="AA299" s="2"/>
    </row>
    <row r="300" spans="27:27" x14ac:dyDescent="0.25">
      <c r="AA300" s="1"/>
    </row>
    <row r="301" spans="27:27" x14ac:dyDescent="0.25">
      <c r="AA301" s="1"/>
    </row>
    <row r="302" spans="27:27" x14ac:dyDescent="0.25">
      <c r="AA302" s="1"/>
    </row>
    <row r="303" spans="27:27" x14ac:dyDescent="0.25">
      <c r="AA303" s="1"/>
    </row>
    <row r="304" spans="27:27" x14ac:dyDescent="0.25">
      <c r="AA304" s="1"/>
    </row>
    <row r="305" spans="27:27" x14ac:dyDescent="0.25">
      <c r="AA305" s="1"/>
    </row>
    <row r="306" spans="27:27" x14ac:dyDescent="0.25">
      <c r="AA306" s="1"/>
    </row>
    <row r="307" spans="27:27" x14ac:dyDescent="0.25">
      <c r="AA307" s="1"/>
    </row>
    <row r="308" spans="27:27" x14ac:dyDescent="0.25">
      <c r="AA308" s="1"/>
    </row>
    <row r="309" spans="27:27" x14ac:dyDescent="0.25">
      <c r="AA309" s="1"/>
    </row>
    <row r="310" spans="27:27" x14ac:dyDescent="0.25">
      <c r="AA310" s="1"/>
    </row>
    <row r="311" spans="27:27" x14ac:dyDescent="0.25">
      <c r="AA311" s="1"/>
    </row>
    <row r="312" spans="27:27" x14ac:dyDescent="0.25">
      <c r="AA312" s="1"/>
    </row>
    <row r="313" spans="27:27" x14ac:dyDescent="0.25">
      <c r="AA313" s="1"/>
    </row>
    <row r="314" spans="27:27" x14ac:dyDescent="0.25">
      <c r="AA314" s="1"/>
    </row>
    <row r="315" spans="27:27" x14ac:dyDescent="0.25">
      <c r="AA315" s="1"/>
    </row>
    <row r="316" spans="27:27" x14ac:dyDescent="0.25">
      <c r="AA316" s="1"/>
    </row>
    <row r="317" spans="27:27" x14ac:dyDescent="0.25">
      <c r="AA317" s="1"/>
    </row>
    <row r="318" spans="27:27" x14ac:dyDescent="0.25">
      <c r="AA318" s="1"/>
    </row>
    <row r="319" spans="27:27" x14ac:dyDescent="0.25">
      <c r="AA319" s="1"/>
    </row>
    <row r="320" spans="27:27" x14ac:dyDescent="0.25">
      <c r="AA320" s="1"/>
    </row>
    <row r="321" spans="27:27" x14ac:dyDescent="0.25">
      <c r="AA321" s="1"/>
    </row>
    <row r="322" spans="27:27" x14ac:dyDescent="0.25">
      <c r="AA322" s="1"/>
    </row>
    <row r="323" spans="27:27" x14ac:dyDescent="0.25">
      <c r="AA323" s="1"/>
    </row>
    <row r="324" spans="27:27" x14ac:dyDescent="0.25">
      <c r="AA324" s="1"/>
    </row>
    <row r="325" spans="27:27" x14ac:dyDescent="0.25">
      <c r="AA325" s="1"/>
    </row>
    <row r="326" spans="27:27" x14ac:dyDescent="0.25">
      <c r="AA326" s="1"/>
    </row>
    <row r="327" spans="27:27" x14ac:dyDescent="0.25">
      <c r="AA327" s="1"/>
    </row>
    <row r="328" spans="27:27" x14ac:dyDescent="0.25">
      <c r="AA328" s="1"/>
    </row>
    <row r="329" spans="27:27" x14ac:dyDescent="0.25">
      <c r="AA329" s="1"/>
    </row>
    <row r="330" spans="27:27" x14ac:dyDescent="0.25">
      <c r="AA330" s="1"/>
    </row>
    <row r="331" spans="27:27" x14ac:dyDescent="0.25">
      <c r="AA331" s="1"/>
    </row>
    <row r="332" spans="27:27" x14ac:dyDescent="0.25">
      <c r="AA332" s="1"/>
    </row>
    <row r="333" spans="27:27" x14ac:dyDescent="0.25">
      <c r="AA333" s="1"/>
    </row>
    <row r="334" spans="27:27" x14ac:dyDescent="0.25">
      <c r="AA334" s="1"/>
    </row>
    <row r="335" spans="27:27" x14ac:dyDescent="0.25">
      <c r="AA335" s="1"/>
    </row>
    <row r="336" spans="27:27" x14ac:dyDescent="0.25">
      <c r="AA336" s="1"/>
    </row>
    <row r="337" spans="27:27" x14ac:dyDescent="0.25">
      <c r="AA337" s="1"/>
    </row>
    <row r="338" spans="27:27" x14ac:dyDescent="0.25">
      <c r="AA338" s="1"/>
    </row>
    <row r="339" spans="27:27" x14ac:dyDescent="0.25">
      <c r="AA339" s="1"/>
    </row>
    <row r="340" spans="27:27" x14ac:dyDescent="0.25">
      <c r="AA340" s="1"/>
    </row>
    <row r="341" spans="27:27" x14ac:dyDescent="0.25">
      <c r="AA341" s="1"/>
    </row>
    <row r="342" spans="27:27" x14ac:dyDescent="0.25">
      <c r="AA342" s="1"/>
    </row>
    <row r="343" spans="27:27" x14ac:dyDescent="0.25">
      <c r="AA343" s="1"/>
    </row>
    <row r="344" spans="27:27" x14ac:dyDescent="0.25">
      <c r="AA344" s="1"/>
    </row>
    <row r="345" spans="27:27" x14ac:dyDescent="0.25">
      <c r="AA345" s="1"/>
    </row>
    <row r="346" spans="27:27" x14ac:dyDescent="0.25">
      <c r="AA346" s="1"/>
    </row>
    <row r="347" spans="27:27" x14ac:dyDescent="0.25">
      <c r="AA347" s="1"/>
    </row>
    <row r="348" spans="27:27" x14ac:dyDescent="0.25">
      <c r="AA348" s="1"/>
    </row>
    <row r="349" spans="27:27" x14ac:dyDescent="0.25">
      <c r="AA349" s="1"/>
    </row>
    <row r="350" spans="27:27" x14ac:dyDescent="0.25">
      <c r="AA350" s="1"/>
    </row>
    <row r="351" spans="27:27" x14ac:dyDescent="0.25">
      <c r="AA351" s="1"/>
    </row>
    <row r="352" spans="27:27" x14ac:dyDescent="0.25">
      <c r="AA352" s="1"/>
    </row>
    <row r="353" spans="27:27" x14ac:dyDescent="0.25">
      <c r="AA353" s="1"/>
    </row>
    <row r="354" spans="27:27" x14ac:dyDescent="0.25">
      <c r="AA354" s="1"/>
    </row>
    <row r="355" spans="27:27" x14ac:dyDescent="0.25">
      <c r="AA355" s="1"/>
    </row>
    <row r="356" spans="27:27" x14ac:dyDescent="0.25">
      <c r="AA356" s="1"/>
    </row>
    <row r="357" spans="27:27" x14ac:dyDescent="0.25">
      <c r="AA357" s="1"/>
    </row>
    <row r="358" spans="27:27" x14ac:dyDescent="0.25">
      <c r="AA358" s="1"/>
    </row>
    <row r="359" spans="27:27" x14ac:dyDescent="0.25">
      <c r="AA359" s="1"/>
    </row>
    <row r="360" spans="27:27" x14ac:dyDescent="0.25">
      <c r="AA360" s="1"/>
    </row>
    <row r="361" spans="27:27" x14ac:dyDescent="0.25">
      <c r="AA361" s="1"/>
    </row>
    <row r="362" spans="27:27" x14ac:dyDescent="0.25">
      <c r="AA362" s="1"/>
    </row>
    <row r="363" spans="27:27" x14ac:dyDescent="0.25">
      <c r="AA363" s="1"/>
    </row>
    <row r="364" spans="27:27" x14ac:dyDescent="0.25">
      <c r="AA364" s="1"/>
    </row>
    <row r="365" spans="27:27" x14ac:dyDescent="0.25">
      <c r="AA365" s="1"/>
    </row>
    <row r="366" spans="27:27" x14ac:dyDescent="0.25">
      <c r="AA366" s="1"/>
    </row>
    <row r="367" spans="27:27" x14ac:dyDescent="0.25">
      <c r="AA367" s="1"/>
    </row>
    <row r="368" spans="27:27" x14ac:dyDescent="0.25">
      <c r="AA368" s="1"/>
    </row>
    <row r="369" spans="27:27" x14ac:dyDescent="0.25">
      <c r="AA369" s="1"/>
    </row>
    <row r="370" spans="27:27" x14ac:dyDescent="0.25">
      <c r="AA370" s="1"/>
    </row>
    <row r="371" spans="27:27" x14ac:dyDescent="0.25">
      <c r="AA371" s="1"/>
    </row>
    <row r="372" spans="27:27" x14ac:dyDescent="0.25">
      <c r="AA372" s="1"/>
    </row>
    <row r="373" spans="27:27" x14ac:dyDescent="0.25">
      <c r="AA373" s="1"/>
    </row>
    <row r="374" spans="27:27" x14ac:dyDescent="0.25">
      <c r="AA374" s="1"/>
    </row>
    <row r="375" spans="27:27" x14ac:dyDescent="0.25">
      <c r="AA375" s="1"/>
    </row>
    <row r="376" spans="27:27" x14ac:dyDescent="0.25">
      <c r="AA376" s="1"/>
    </row>
    <row r="377" spans="27:27" x14ac:dyDescent="0.25">
      <c r="AA377" s="2"/>
    </row>
    <row r="378" spans="27:27" x14ac:dyDescent="0.25">
      <c r="AA378" s="1"/>
    </row>
    <row r="379" spans="27:27" x14ac:dyDescent="0.25">
      <c r="AA379" s="1"/>
    </row>
    <row r="380" spans="27:27" x14ac:dyDescent="0.25">
      <c r="AA380" s="2"/>
    </row>
    <row r="381" spans="27:27" x14ac:dyDescent="0.25">
      <c r="AA381" s="1"/>
    </row>
    <row r="382" spans="27:27" x14ac:dyDescent="0.25">
      <c r="AA382" s="1"/>
    </row>
    <row r="383" spans="27:27" x14ac:dyDescent="0.25">
      <c r="AA383" s="1"/>
    </row>
    <row r="384" spans="27:27" x14ac:dyDescent="0.25">
      <c r="AA384" s="1"/>
    </row>
    <row r="385" spans="27:27" x14ac:dyDescent="0.25">
      <c r="AA385" s="1"/>
    </row>
    <row r="386" spans="27:27" x14ac:dyDescent="0.25">
      <c r="AA386" s="1"/>
    </row>
    <row r="387" spans="27:27" x14ac:dyDescent="0.25">
      <c r="AA387" s="1"/>
    </row>
    <row r="388" spans="27:27" x14ac:dyDescent="0.25">
      <c r="AA388" s="1"/>
    </row>
    <row r="389" spans="27:27" x14ac:dyDescent="0.25">
      <c r="AA389" s="1"/>
    </row>
    <row r="390" spans="27:27" x14ac:dyDescent="0.25">
      <c r="AA390" s="1"/>
    </row>
    <row r="391" spans="27:27" x14ac:dyDescent="0.25">
      <c r="AA391" s="1"/>
    </row>
    <row r="392" spans="27:27" x14ac:dyDescent="0.25">
      <c r="AA392" s="2"/>
    </row>
    <row r="393" spans="27:27" x14ac:dyDescent="0.25">
      <c r="AA393" s="1"/>
    </row>
    <row r="394" spans="27:27" x14ac:dyDescent="0.25">
      <c r="AA394" s="1"/>
    </row>
    <row r="395" spans="27:27" x14ac:dyDescent="0.25">
      <c r="AA395" s="1"/>
    </row>
    <row r="396" spans="27:27" x14ac:dyDescent="0.25">
      <c r="AA396" s="1"/>
    </row>
    <row r="397" spans="27:27" x14ac:dyDescent="0.25">
      <c r="AA397" s="1"/>
    </row>
    <row r="398" spans="27:27" x14ac:dyDescent="0.25">
      <c r="AA398" s="1"/>
    </row>
    <row r="399" spans="27:27" x14ac:dyDescent="0.25">
      <c r="AA399" s="1"/>
    </row>
    <row r="400" spans="27:27" x14ac:dyDescent="0.25">
      <c r="AA400" s="1"/>
    </row>
    <row r="401" spans="27:27" x14ac:dyDescent="0.25">
      <c r="AA401" s="1"/>
    </row>
    <row r="402" spans="27:27" x14ac:dyDescent="0.25">
      <c r="AA402" s="1"/>
    </row>
    <row r="403" spans="27:27" x14ac:dyDescent="0.25">
      <c r="AA403" s="1"/>
    </row>
    <row r="404" spans="27:27" x14ac:dyDescent="0.25">
      <c r="AA404" s="2"/>
    </row>
    <row r="405" spans="27:27" x14ac:dyDescent="0.25">
      <c r="AA405" s="1"/>
    </row>
    <row r="406" spans="27:27" x14ac:dyDescent="0.25">
      <c r="AA406" s="1"/>
    </row>
    <row r="407" spans="27:27" x14ac:dyDescent="0.25">
      <c r="AA407" s="1"/>
    </row>
    <row r="408" spans="27:27" x14ac:dyDescent="0.25">
      <c r="AA408" s="1"/>
    </row>
    <row r="409" spans="27:27" x14ac:dyDescent="0.25">
      <c r="AA409" s="1"/>
    </row>
    <row r="410" spans="27:27" x14ac:dyDescent="0.25">
      <c r="AA410" s="1"/>
    </row>
    <row r="411" spans="27:27" x14ac:dyDescent="0.25">
      <c r="AA411" s="1"/>
    </row>
    <row r="412" spans="27:27" x14ac:dyDescent="0.25">
      <c r="AA412" s="1"/>
    </row>
    <row r="413" spans="27:27" x14ac:dyDescent="0.25">
      <c r="AA413" s="1"/>
    </row>
    <row r="414" spans="27:27" x14ac:dyDescent="0.25">
      <c r="AA414" s="1"/>
    </row>
    <row r="415" spans="27:27" x14ac:dyDescent="0.25">
      <c r="AA415" s="1"/>
    </row>
    <row r="416" spans="27:27" x14ac:dyDescent="0.25">
      <c r="AA416" s="1"/>
    </row>
    <row r="417" spans="27:27" x14ac:dyDescent="0.25">
      <c r="AA417" s="1"/>
    </row>
    <row r="418" spans="27:27" x14ac:dyDescent="0.25">
      <c r="AA418" s="1"/>
    </row>
    <row r="419" spans="27:27" x14ac:dyDescent="0.25">
      <c r="AA419" s="1"/>
    </row>
    <row r="420" spans="27:27" x14ac:dyDescent="0.25">
      <c r="AA420" s="1"/>
    </row>
    <row r="421" spans="27:27" x14ac:dyDescent="0.25">
      <c r="AA421" s="1"/>
    </row>
    <row r="422" spans="27:27" x14ac:dyDescent="0.25">
      <c r="AA422" s="1"/>
    </row>
    <row r="423" spans="27:27" x14ac:dyDescent="0.25">
      <c r="AA423" s="1"/>
    </row>
    <row r="424" spans="27:27" x14ac:dyDescent="0.25">
      <c r="AA424" s="1"/>
    </row>
    <row r="425" spans="27:27" x14ac:dyDescent="0.25">
      <c r="AA425" s="1"/>
    </row>
    <row r="426" spans="27:27" x14ac:dyDescent="0.25">
      <c r="AA426" s="1"/>
    </row>
    <row r="427" spans="27:27" x14ac:dyDescent="0.25">
      <c r="AA427" s="1"/>
    </row>
    <row r="428" spans="27:27" x14ac:dyDescent="0.25">
      <c r="AA428" s="1"/>
    </row>
    <row r="429" spans="27:27" x14ac:dyDescent="0.25">
      <c r="AA429" s="1"/>
    </row>
    <row r="430" spans="27:27" x14ac:dyDescent="0.25">
      <c r="AA430" s="1"/>
    </row>
    <row r="431" spans="27:27" x14ac:dyDescent="0.25">
      <c r="AA431" s="1"/>
    </row>
    <row r="432" spans="27:27" x14ac:dyDescent="0.25">
      <c r="AA432" s="1"/>
    </row>
    <row r="433" spans="27:27" x14ac:dyDescent="0.25">
      <c r="AA433" s="1"/>
    </row>
    <row r="434" spans="27:27" x14ac:dyDescent="0.25">
      <c r="AA434" s="1"/>
    </row>
    <row r="435" spans="27:27" x14ac:dyDescent="0.25">
      <c r="AA435" s="1"/>
    </row>
    <row r="436" spans="27:27" x14ac:dyDescent="0.25">
      <c r="AA436" s="1"/>
    </row>
    <row r="437" spans="27:27" x14ac:dyDescent="0.25">
      <c r="AA437" s="2"/>
    </row>
    <row r="438" spans="27:27" x14ac:dyDescent="0.25">
      <c r="AA438" s="1"/>
    </row>
    <row r="439" spans="27:27" x14ac:dyDescent="0.25">
      <c r="AA439" s="1"/>
    </row>
    <row r="440" spans="27:27" x14ac:dyDescent="0.25">
      <c r="AA440" s="1"/>
    </row>
    <row r="441" spans="27:27" x14ac:dyDescent="0.25">
      <c r="AA441" s="1"/>
    </row>
    <row r="442" spans="27:27" x14ac:dyDescent="0.25">
      <c r="AA442" s="1"/>
    </row>
    <row r="443" spans="27:27" x14ac:dyDescent="0.25">
      <c r="AA443" s="1"/>
    </row>
    <row r="444" spans="27:27" x14ac:dyDescent="0.25">
      <c r="AA444" s="1"/>
    </row>
    <row r="445" spans="27:27" x14ac:dyDescent="0.25">
      <c r="AA445" s="1"/>
    </row>
    <row r="446" spans="27:27" x14ac:dyDescent="0.25">
      <c r="AA446" s="1"/>
    </row>
    <row r="447" spans="27:27" x14ac:dyDescent="0.25">
      <c r="AA447" s="1"/>
    </row>
    <row r="448" spans="27:27" x14ac:dyDescent="0.25">
      <c r="AA448" s="1"/>
    </row>
    <row r="449" spans="27:27" x14ac:dyDescent="0.25">
      <c r="AA449" s="1"/>
    </row>
    <row r="450" spans="27:27" x14ac:dyDescent="0.25">
      <c r="AA450" s="1"/>
    </row>
    <row r="451" spans="27:27" x14ac:dyDescent="0.25">
      <c r="AA451" s="1"/>
    </row>
    <row r="452" spans="27:27" x14ac:dyDescent="0.25">
      <c r="AA452" s="1"/>
    </row>
    <row r="453" spans="27:27" x14ac:dyDescent="0.25">
      <c r="AA453" s="1"/>
    </row>
    <row r="454" spans="27:27" x14ac:dyDescent="0.25">
      <c r="AA454" s="1"/>
    </row>
    <row r="455" spans="27:27" x14ac:dyDescent="0.25">
      <c r="AA455" s="2"/>
    </row>
    <row r="456" spans="27:27" x14ac:dyDescent="0.25">
      <c r="AA456" s="1"/>
    </row>
    <row r="457" spans="27:27" x14ac:dyDescent="0.25">
      <c r="AA457" s="1"/>
    </row>
    <row r="458" spans="27:27" x14ac:dyDescent="0.25">
      <c r="AA458" s="1"/>
    </row>
    <row r="459" spans="27:27" x14ac:dyDescent="0.25">
      <c r="AA459" s="1"/>
    </row>
    <row r="460" spans="27:27" x14ac:dyDescent="0.25">
      <c r="AA460" s="1"/>
    </row>
    <row r="461" spans="27:27" x14ac:dyDescent="0.25">
      <c r="AA461" s="1"/>
    </row>
    <row r="462" spans="27:27" x14ac:dyDescent="0.25">
      <c r="AA462" s="1"/>
    </row>
    <row r="463" spans="27:27" x14ac:dyDescent="0.25">
      <c r="AA463" s="1"/>
    </row>
    <row r="464" spans="27:27" x14ac:dyDescent="0.25">
      <c r="AA464" s="1"/>
    </row>
    <row r="465" spans="27:27" x14ac:dyDescent="0.25">
      <c r="AA465" s="1"/>
    </row>
    <row r="466" spans="27:27" x14ac:dyDescent="0.25">
      <c r="AA466" s="1"/>
    </row>
    <row r="467" spans="27:27" x14ac:dyDescent="0.25">
      <c r="AA467" s="2"/>
    </row>
    <row r="468" spans="27:27" x14ac:dyDescent="0.25">
      <c r="AA468" s="1"/>
    </row>
    <row r="469" spans="27:27" x14ac:dyDescent="0.25">
      <c r="AA469" s="1"/>
    </row>
    <row r="470" spans="27:27" x14ac:dyDescent="0.25">
      <c r="AA470" s="1"/>
    </row>
    <row r="471" spans="27:27" x14ac:dyDescent="0.25">
      <c r="AA471" s="1"/>
    </row>
    <row r="472" spans="27:27" x14ac:dyDescent="0.25">
      <c r="AA472" s="1"/>
    </row>
    <row r="473" spans="27:27" x14ac:dyDescent="0.25">
      <c r="AA473" s="1"/>
    </row>
    <row r="474" spans="27:27" x14ac:dyDescent="0.25">
      <c r="AA474" s="1"/>
    </row>
    <row r="475" spans="27:27" x14ac:dyDescent="0.25">
      <c r="AA475" s="1"/>
    </row>
    <row r="476" spans="27:27" x14ac:dyDescent="0.25">
      <c r="AA476" s="1"/>
    </row>
    <row r="477" spans="27:27" x14ac:dyDescent="0.25">
      <c r="AA477" s="1"/>
    </row>
    <row r="478" spans="27:27" x14ac:dyDescent="0.25">
      <c r="AA478" s="1"/>
    </row>
    <row r="479" spans="27:27" x14ac:dyDescent="0.25">
      <c r="AA479" s="1"/>
    </row>
    <row r="480" spans="27:27" x14ac:dyDescent="0.25">
      <c r="AA480" s="1"/>
    </row>
    <row r="481" spans="27:27" x14ac:dyDescent="0.25">
      <c r="AA481" s="1"/>
    </row>
    <row r="482" spans="27:27" x14ac:dyDescent="0.25">
      <c r="AA482" s="2"/>
    </row>
    <row r="483" spans="27:27" x14ac:dyDescent="0.25">
      <c r="AA483" s="1"/>
    </row>
    <row r="484" spans="27:27" x14ac:dyDescent="0.25">
      <c r="AA484" s="1"/>
    </row>
    <row r="485" spans="27:27" x14ac:dyDescent="0.25">
      <c r="AA485" s="1"/>
    </row>
    <row r="486" spans="27:27" x14ac:dyDescent="0.25">
      <c r="AA486" s="1"/>
    </row>
    <row r="487" spans="27:27" x14ac:dyDescent="0.25">
      <c r="AA487" s="1"/>
    </row>
    <row r="488" spans="27:27" x14ac:dyDescent="0.25">
      <c r="AA488" s="1"/>
    </row>
    <row r="489" spans="27:27" x14ac:dyDescent="0.25">
      <c r="AA489" s="1"/>
    </row>
    <row r="490" spans="27:27" x14ac:dyDescent="0.25">
      <c r="AA490" s="1"/>
    </row>
    <row r="491" spans="27:27" x14ac:dyDescent="0.25">
      <c r="AA491" s="1"/>
    </row>
    <row r="492" spans="27:27" x14ac:dyDescent="0.25">
      <c r="AA492" s="1"/>
    </row>
    <row r="493" spans="27:27" x14ac:dyDescent="0.25">
      <c r="AA493" s="1"/>
    </row>
    <row r="494" spans="27:27" x14ac:dyDescent="0.25">
      <c r="AA494" s="1"/>
    </row>
    <row r="495" spans="27:27" x14ac:dyDescent="0.25">
      <c r="AA495" s="1"/>
    </row>
    <row r="496" spans="27:27" x14ac:dyDescent="0.25">
      <c r="AA496" s="1"/>
    </row>
    <row r="497" spans="27:27" x14ac:dyDescent="0.25">
      <c r="AA497" s="1"/>
    </row>
    <row r="498" spans="27:27" x14ac:dyDescent="0.25">
      <c r="AA498" s="1"/>
    </row>
    <row r="499" spans="27:27" x14ac:dyDescent="0.25">
      <c r="AA499" s="1"/>
    </row>
    <row r="500" spans="27:27" x14ac:dyDescent="0.25">
      <c r="AA500" s="1"/>
    </row>
    <row r="501" spans="27:27" x14ac:dyDescent="0.25">
      <c r="AA501" s="1"/>
    </row>
    <row r="502" spans="27:27" x14ac:dyDescent="0.25">
      <c r="AA502" s="1"/>
    </row>
    <row r="503" spans="27:27" x14ac:dyDescent="0.25">
      <c r="AA503" s="1"/>
    </row>
    <row r="504" spans="27:27" x14ac:dyDescent="0.25">
      <c r="AA504" s="1"/>
    </row>
    <row r="505" spans="27:27" x14ac:dyDescent="0.25">
      <c r="AA505" s="1"/>
    </row>
    <row r="506" spans="27:27" x14ac:dyDescent="0.25">
      <c r="AA506" s="1"/>
    </row>
    <row r="507" spans="27:27" x14ac:dyDescent="0.25">
      <c r="AA507" s="1"/>
    </row>
    <row r="508" spans="27:27" x14ac:dyDescent="0.25">
      <c r="AA508" s="1"/>
    </row>
    <row r="509" spans="27:27" x14ac:dyDescent="0.25">
      <c r="AA509" s="1"/>
    </row>
    <row r="510" spans="27:27" x14ac:dyDescent="0.25">
      <c r="AA510" s="1"/>
    </row>
    <row r="511" spans="27:27" x14ac:dyDescent="0.25">
      <c r="AA511" s="1"/>
    </row>
    <row r="512" spans="27:27" x14ac:dyDescent="0.25">
      <c r="AA512" s="1"/>
    </row>
    <row r="513" spans="27:27" x14ac:dyDescent="0.25">
      <c r="AA513" s="1"/>
    </row>
    <row r="514" spans="27:27" x14ac:dyDescent="0.25">
      <c r="AA514" s="1"/>
    </row>
    <row r="515" spans="27:27" x14ac:dyDescent="0.25">
      <c r="AA515" s="1"/>
    </row>
    <row r="516" spans="27:27" x14ac:dyDescent="0.25">
      <c r="AA516" s="1"/>
    </row>
    <row r="517" spans="27:27" x14ac:dyDescent="0.25">
      <c r="AA517" s="1"/>
    </row>
    <row r="518" spans="27:27" x14ac:dyDescent="0.25">
      <c r="AA518" s="1"/>
    </row>
    <row r="519" spans="27:27" x14ac:dyDescent="0.25">
      <c r="AA519" s="1"/>
    </row>
    <row r="520" spans="27:27" x14ac:dyDescent="0.25">
      <c r="AA520" s="1"/>
    </row>
    <row r="521" spans="27:27" x14ac:dyDescent="0.25">
      <c r="AA521" s="1"/>
    </row>
    <row r="522" spans="27:27" x14ac:dyDescent="0.25">
      <c r="AA522" s="1"/>
    </row>
    <row r="523" spans="27:27" x14ac:dyDescent="0.25">
      <c r="AA523" s="1"/>
    </row>
    <row r="524" spans="27:27" x14ac:dyDescent="0.25">
      <c r="AA524" s="1"/>
    </row>
    <row r="525" spans="27:27" x14ac:dyDescent="0.25">
      <c r="AA525" s="1"/>
    </row>
    <row r="526" spans="27:27" x14ac:dyDescent="0.25">
      <c r="AA526" s="1"/>
    </row>
    <row r="527" spans="27:27" x14ac:dyDescent="0.25">
      <c r="AA527" s="1"/>
    </row>
    <row r="528" spans="27:27" x14ac:dyDescent="0.25">
      <c r="AA528" s="1"/>
    </row>
    <row r="529" spans="27:27" x14ac:dyDescent="0.25">
      <c r="AA529" s="1"/>
    </row>
    <row r="530" spans="27:27" x14ac:dyDescent="0.25">
      <c r="AA530" s="1"/>
    </row>
    <row r="531" spans="27:27" x14ac:dyDescent="0.25">
      <c r="AA531" s="1"/>
    </row>
    <row r="532" spans="27:27" x14ac:dyDescent="0.25">
      <c r="AA532" s="1"/>
    </row>
    <row r="533" spans="27:27" x14ac:dyDescent="0.25">
      <c r="AA533" s="1"/>
    </row>
    <row r="534" spans="27:27" x14ac:dyDescent="0.25">
      <c r="AA534" s="1"/>
    </row>
    <row r="535" spans="27:27" x14ac:dyDescent="0.25">
      <c r="AA535" s="1"/>
    </row>
    <row r="536" spans="27:27" x14ac:dyDescent="0.25">
      <c r="AA536" s="1"/>
    </row>
    <row r="537" spans="27:27" x14ac:dyDescent="0.25">
      <c r="AA537" s="1"/>
    </row>
    <row r="538" spans="27:27" x14ac:dyDescent="0.25">
      <c r="AA538" s="1"/>
    </row>
    <row r="539" spans="27:27" x14ac:dyDescent="0.25">
      <c r="AA539" s="1"/>
    </row>
    <row r="540" spans="27:27" x14ac:dyDescent="0.25">
      <c r="AA540" s="1"/>
    </row>
    <row r="541" spans="27:27" x14ac:dyDescent="0.25">
      <c r="AA541" s="1"/>
    </row>
    <row r="542" spans="27:27" x14ac:dyDescent="0.25">
      <c r="AA542" s="1"/>
    </row>
    <row r="543" spans="27:27" x14ac:dyDescent="0.25">
      <c r="AA543" s="1"/>
    </row>
    <row r="544" spans="27:27" x14ac:dyDescent="0.25">
      <c r="AA544" s="1"/>
    </row>
    <row r="545" spans="27:27" x14ac:dyDescent="0.25">
      <c r="AA545" s="1"/>
    </row>
    <row r="546" spans="27:27" x14ac:dyDescent="0.25">
      <c r="AA546" s="1"/>
    </row>
    <row r="547" spans="27:27" x14ac:dyDescent="0.25">
      <c r="AA547" s="1"/>
    </row>
    <row r="548" spans="27:27" x14ac:dyDescent="0.25">
      <c r="AA548" s="1"/>
    </row>
    <row r="549" spans="27:27" x14ac:dyDescent="0.25">
      <c r="AA549" s="1"/>
    </row>
    <row r="550" spans="27:27" x14ac:dyDescent="0.25">
      <c r="AA550" s="1"/>
    </row>
    <row r="551" spans="27:27" x14ac:dyDescent="0.25">
      <c r="AA551" s="1"/>
    </row>
    <row r="552" spans="27:27" x14ac:dyDescent="0.25">
      <c r="AA552" s="1"/>
    </row>
    <row r="553" spans="27:27" x14ac:dyDescent="0.25">
      <c r="AA553" s="1"/>
    </row>
    <row r="554" spans="27:27" x14ac:dyDescent="0.25">
      <c r="AA554" s="1"/>
    </row>
    <row r="555" spans="27:27" x14ac:dyDescent="0.25">
      <c r="AA555" s="1"/>
    </row>
    <row r="556" spans="27:27" x14ac:dyDescent="0.25">
      <c r="AA556" s="1"/>
    </row>
    <row r="557" spans="27:27" x14ac:dyDescent="0.25">
      <c r="AA557" s="1"/>
    </row>
    <row r="558" spans="27:27" x14ac:dyDescent="0.25">
      <c r="AA558" s="1"/>
    </row>
    <row r="559" spans="27:27" x14ac:dyDescent="0.25">
      <c r="AA559" s="1"/>
    </row>
    <row r="560" spans="27:27" x14ac:dyDescent="0.25">
      <c r="AA560" s="1"/>
    </row>
    <row r="561" spans="27:27" x14ac:dyDescent="0.25">
      <c r="AA561" s="1"/>
    </row>
    <row r="562" spans="27:27" x14ac:dyDescent="0.25">
      <c r="AA562" s="1"/>
    </row>
    <row r="563" spans="27:27" x14ac:dyDescent="0.25">
      <c r="AA563" s="1"/>
    </row>
    <row r="564" spans="27:27" x14ac:dyDescent="0.25">
      <c r="AA564" s="1"/>
    </row>
    <row r="565" spans="27:27" x14ac:dyDescent="0.25">
      <c r="AA565" s="1"/>
    </row>
    <row r="566" spans="27:27" x14ac:dyDescent="0.25">
      <c r="AA566" s="1"/>
    </row>
    <row r="567" spans="27:27" x14ac:dyDescent="0.25">
      <c r="AA567" s="1"/>
    </row>
    <row r="568" spans="27:27" x14ac:dyDescent="0.25">
      <c r="AA568" s="1"/>
    </row>
    <row r="569" spans="27:27" x14ac:dyDescent="0.25">
      <c r="AA569" s="1"/>
    </row>
    <row r="570" spans="27:27" x14ac:dyDescent="0.25">
      <c r="AA570" s="1"/>
    </row>
    <row r="571" spans="27:27" x14ac:dyDescent="0.25">
      <c r="AA571" s="1"/>
    </row>
    <row r="572" spans="27:27" x14ac:dyDescent="0.25">
      <c r="AA572" s="1"/>
    </row>
    <row r="573" spans="27:27" x14ac:dyDescent="0.25">
      <c r="AA573" s="1"/>
    </row>
    <row r="574" spans="27:27" x14ac:dyDescent="0.25">
      <c r="AA574" s="1"/>
    </row>
    <row r="575" spans="27:27" x14ac:dyDescent="0.25">
      <c r="AA575" s="1"/>
    </row>
    <row r="576" spans="27:27" x14ac:dyDescent="0.25">
      <c r="AA576" s="1"/>
    </row>
    <row r="577" spans="27:27" x14ac:dyDescent="0.25">
      <c r="AA577" s="1"/>
    </row>
    <row r="578" spans="27:27" x14ac:dyDescent="0.25">
      <c r="AA578" s="1"/>
    </row>
    <row r="579" spans="27:27" x14ac:dyDescent="0.25">
      <c r="AA579" s="1"/>
    </row>
    <row r="580" spans="27:27" x14ac:dyDescent="0.25">
      <c r="AA580" s="1"/>
    </row>
    <row r="581" spans="27:27" x14ac:dyDescent="0.25">
      <c r="AA581" s="1"/>
    </row>
    <row r="582" spans="27:27" x14ac:dyDescent="0.25">
      <c r="AA582" s="1"/>
    </row>
    <row r="583" spans="27:27" x14ac:dyDescent="0.25">
      <c r="AA583" s="1"/>
    </row>
    <row r="584" spans="27:27" x14ac:dyDescent="0.25">
      <c r="AA584" s="1"/>
    </row>
    <row r="585" spans="27:27" x14ac:dyDescent="0.25">
      <c r="AA585" s="1"/>
    </row>
    <row r="586" spans="27:27" x14ac:dyDescent="0.25">
      <c r="AA586" s="1"/>
    </row>
    <row r="587" spans="27:27" x14ac:dyDescent="0.25">
      <c r="AA587" s="1"/>
    </row>
    <row r="588" spans="27:27" x14ac:dyDescent="0.25">
      <c r="AA588" s="1"/>
    </row>
    <row r="589" spans="27:27" x14ac:dyDescent="0.25">
      <c r="AA589" s="1"/>
    </row>
    <row r="590" spans="27:27" x14ac:dyDescent="0.25">
      <c r="AA590" s="1"/>
    </row>
    <row r="591" spans="27:27" x14ac:dyDescent="0.25">
      <c r="AA591" s="1"/>
    </row>
    <row r="592" spans="27:27" x14ac:dyDescent="0.25">
      <c r="AA592" s="1"/>
    </row>
    <row r="593" spans="27:27" x14ac:dyDescent="0.25">
      <c r="AA593" s="1"/>
    </row>
    <row r="594" spans="27:27" x14ac:dyDescent="0.25">
      <c r="AA594" s="1"/>
    </row>
    <row r="595" spans="27:27" x14ac:dyDescent="0.25">
      <c r="AA595" s="1"/>
    </row>
    <row r="596" spans="27:27" x14ac:dyDescent="0.25">
      <c r="AA596" s="1"/>
    </row>
    <row r="597" spans="27:27" x14ac:dyDescent="0.25">
      <c r="AA597" s="1"/>
    </row>
    <row r="598" spans="27:27" x14ac:dyDescent="0.25">
      <c r="AA598" s="1"/>
    </row>
    <row r="599" spans="27:27" x14ac:dyDescent="0.25">
      <c r="AA599" s="1"/>
    </row>
    <row r="600" spans="27:27" x14ac:dyDescent="0.25">
      <c r="AA600" s="1"/>
    </row>
    <row r="601" spans="27:27" x14ac:dyDescent="0.25">
      <c r="AA601" s="1"/>
    </row>
    <row r="602" spans="27:27" x14ac:dyDescent="0.25">
      <c r="AA602" s="1"/>
    </row>
    <row r="603" spans="27:27" x14ac:dyDescent="0.25">
      <c r="AA603" s="1"/>
    </row>
    <row r="604" spans="27:27" x14ac:dyDescent="0.25">
      <c r="AA604" s="1"/>
    </row>
    <row r="605" spans="27:27" x14ac:dyDescent="0.25">
      <c r="AA605" s="1"/>
    </row>
    <row r="606" spans="27:27" x14ac:dyDescent="0.25">
      <c r="AA606" s="1"/>
    </row>
    <row r="607" spans="27:27" x14ac:dyDescent="0.25">
      <c r="AA607" s="1"/>
    </row>
    <row r="608" spans="27:27" x14ac:dyDescent="0.25">
      <c r="AA608" s="1"/>
    </row>
    <row r="609" spans="27:27" x14ac:dyDescent="0.25">
      <c r="AA609" s="1"/>
    </row>
    <row r="610" spans="27:27" x14ac:dyDescent="0.25">
      <c r="AA610" s="1"/>
    </row>
    <row r="611" spans="27:27" x14ac:dyDescent="0.25">
      <c r="AA611" s="1"/>
    </row>
    <row r="612" spans="27:27" x14ac:dyDescent="0.25">
      <c r="AA612" s="1"/>
    </row>
    <row r="613" spans="27:27" x14ac:dyDescent="0.25">
      <c r="AA613" s="1"/>
    </row>
    <row r="614" spans="27:27" x14ac:dyDescent="0.25">
      <c r="AA614" s="1"/>
    </row>
    <row r="615" spans="27:27" x14ac:dyDescent="0.25">
      <c r="AA615" s="1"/>
    </row>
    <row r="616" spans="27:27" x14ac:dyDescent="0.25">
      <c r="AA616" s="1"/>
    </row>
    <row r="617" spans="27:27" x14ac:dyDescent="0.25">
      <c r="AA617" s="1"/>
    </row>
    <row r="618" spans="27:27" x14ac:dyDescent="0.25">
      <c r="AA618" s="1"/>
    </row>
    <row r="619" spans="27:27" x14ac:dyDescent="0.25">
      <c r="AA619" s="1"/>
    </row>
    <row r="620" spans="27:27" x14ac:dyDescent="0.25">
      <c r="AA620" s="1"/>
    </row>
    <row r="621" spans="27:27" x14ac:dyDescent="0.25">
      <c r="AA621" s="1"/>
    </row>
    <row r="622" spans="27:27" x14ac:dyDescent="0.25">
      <c r="AA622" s="1"/>
    </row>
    <row r="623" spans="27:27" x14ac:dyDescent="0.25">
      <c r="AA623" s="1"/>
    </row>
    <row r="624" spans="27:27" x14ac:dyDescent="0.25">
      <c r="AA624" s="1"/>
    </row>
    <row r="625" spans="27:27" x14ac:dyDescent="0.25">
      <c r="AA625" s="1"/>
    </row>
    <row r="626" spans="27:27" x14ac:dyDescent="0.25">
      <c r="AA626" s="1"/>
    </row>
    <row r="627" spans="27:27" x14ac:dyDescent="0.25">
      <c r="AA627" s="1"/>
    </row>
    <row r="628" spans="27:27" x14ac:dyDescent="0.25">
      <c r="AA628" s="1"/>
    </row>
    <row r="629" spans="27:27" x14ac:dyDescent="0.25">
      <c r="AA629" s="1"/>
    </row>
    <row r="630" spans="27:27" x14ac:dyDescent="0.25">
      <c r="AA630" s="1"/>
    </row>
    <row r="631" spans="27:27" x14ac:dyDescent="0.25">
      <c r="AA631" s="1"/>
    </row>
    <row r="632" spans="27:27" x14ac:dyDescent="0.25">
      <c r="AA632" s="1"/>
    </row>
    <row r="633" spans="27:27" x14ac:dyDescent="0.25">
      <c r="AA633" s="1"/>
    </row>
    <row r="634" spans="27:27" x14ac:dyDescent="0.25">
      <c r="AA634" s="1"/>
    </row>
    <row r="635" spans="27:27" x14ac:dyDescent="0.25">
      <c r="AA635" s="1"/>
    </row>
    <row r="636" spans="27:27" x14ac:dyDescent="0.25">
      <c r="AA636" s="1"/>
    </row>
    <row r="637" spans="27:27" x14ac:dyDescent="0.25">
      <c r="AA637" s="1"/>
    </row>
    <row r="638" spans="27:27" x14ac:dyDescent="0.25">
      <c r="AA638" s="1"/>
    </row>
    <row r="639" spans="27:27" x14ac:dyDescent="0.25">
      <c r="AA639" s="1"/>
    </row>
    <row r="640" spans="27:27" x14ac:dyDescent="0.25">
      <c r="AA640" s="1"/>
    </row>
    <row r="641" spans="27:27" x14ac:dyDescent="0.25">
      <c r="AA641" s="1"/>
    </row>
    <row r="642" spans="27:27" x14ac:dyDescent="0.25">
      <c r="AA642" s="1"/>
    </row>
    <row r="643" spans="27:27" x14ac:dyDescent="0.25">
      <c r="AA643" s="1"/>
    </row>
    <row r="644" spans="27:27" x14ac:dyDescent="0.25">
      <c r="AA644" s="1"/>
    </row>
    <row r="645" spans="27:27" x14ac:dyDescent="0.25">
      <c r="AA645" s="1"/>
    </row>
    <row r="646" spans="27:27" x14ac:dyDescent="0.25">
      <c r="AA646" s="1"/>
    </row>
    <row r="647" spans="27:27" x14ac:dyDescent="0.25">
      <c r="AA647" s="1"/>
    </row>
    <row r="648" spans="27:27" x14ac:dyDescent="0.25">
      <c r="AA648" s="1"/>
    </row>
    <row r="649" spans="27:27" x14ac:dyDescent="0.25">
      <c r="AA649" s="1"/>
    </row>
    <row r="650" spans="27:27" x14ac:dyDescent="0.25">
      <c r="AA650" s="1"/>
    </row>
    <row r="651" spans="27:27" x14ac:dyDescent="0.25">
      <c r="AA651" s="1"/>
    </row>
    <row r="652" spans="27:27" x14ac:dyDescent="0.25">
      <c r="AA652" s="1"/>
    </row>
    <row r="653" spans="27:27" x14ac:dyDescent="0.25">
      <c r="AA653" s="1"/>
    </row>
    <row r="654" spans="27:27" x14ac:dyDescent="0.25">
      <c r="AA654" s="1"/>
    </row>
    <row r="655" spans="27:27" x14ac:dyDescent="0.25">
      <c r="AA655" s="1"/>
    </row>
    <row r="656" spans="27:27" x14ac:dyDescent="0.25">
      <c r="AA656" s="1"/>
    </row>
    <row r="657" spans="27:27" x14ac:dyDescent="0.25">
      <c r="AA657" s="1"/>
    </row>
    <row r="658" spans="27:27" x14ac:dyDescent="0.25">
      <c r="AA658" s="1"/>
    </row>
    <row r="659" spans="27:27" x14ac:dyDescent="0.25">
      <c r="AA659" s="1"/>
    </row>
    <row r="660" spans="27:27" x14ac:dyDescent="0.25">
      <c r="AA660" s="1"/>
    </row>
    <row r="661" spans="27:27" x14ac:dyDescent="0.25">
      <c r="AA661" s="1"/>
    </row>
    <row r="662" spans="27:27" x14ac:dyDescent="0.25">
      <c r="AA662" s="1"/>
    </row>
    <row r="663" spans="27:27" x14ac:dyDescent="0.25">
      <c r="AA663" s="1"/>
    </row>
    <row r="664" spans="27:27" x14ac:dyDescent="0.25">
      <c r="AA664" s="1"/>
    </row>
    <row r="665" spans="27:27" x14ac:dyDescent="0.25">
      <c r="AA665" s="1"/>
    </row>
    <row r="666" spans="27:27" x14ac:dyDescent="0.25">
      <c r="AA666" s="1"/>
    </row>
    <row r="667" spans="27:27" x14ac:dyDescent="0.25">
      <c r="AA667" s="1"/>
    </row>
    <row r="668" spans="27:27" x14ac:dyDescent="0.25">
      <c r="AA668" s="1"/>
    </row>
    <row r="669" spans="27:27" x14ac:dyDescent="0.25">
      <c r="AA669" s="1"/>
    </row>
    <row r="670" spans="27:27" x14ac:dyDescent="0.25">
      <c r="AA670" s="1"/>
    </row>
    <row r="671" spans="27:27" x14ac:dyDescent="0.25">
      <c r="AA671" s="1"/>
    </row>
    <row r="672" spans="27:27" x14ac:dyDescent="0.25">
      <c r="AA672" s="1"/>
    </row>
    <row r="673" spans="27:27" x14ac:dyDescent="0.25">
      <c r="AA673" s="1"/>
    </row>
    <row r="674" spans="27:27" x14ac:dyDescent="0.25">
      <c r="AA674" s="1"/>
    </row>
    <row r="675" spans="27:27" x14ac:dyDescent="0.25">
      <c r="AA675" s="1"/>
    </row>
    <row r="676" spans="27:27" x14ac:dyDescent="0.25">
      <c r="AA676" s="1"/>
    </row>
    <row r="677" spans="27:27" x14ac:dyDescent="0.25">
      <c r="AA677" s="1"/>
    </row>
    <row r="678" spans="27:27" x14ac:dyDescent="0.25">
      <c r="AA678" s="1"/>
    </row>
    <row r="679" spans="27:27" x14ac:dyDescent="0.25">
      <c r="AA679" s="1"/>
    </row>
    <row r="680" spans="27:27" x14ac:dyDescent="0.25">
      <c r="AA680" s="1"/>
    </row>
    <row r="681" spans="27:27" x14ac:dyDescent="0.25">
      <c r="AA681" s="1"/>
    </row>
    <row r="682" spans="27:27" x14ac:dyDescent="0.25">
      <c r="AA682" s="1"/>
    </row>
    <row r="683" spans="27:27" x14ac:dyDescent="0.25">
      <c r="AA683" s="1"/>
    </row>
    <row r="684" spans="27:27" x14ac:dyDescent="0.25">
      <c r="AA684" s="1"/>
    </row>
    <row r="685" spans="27:27" x14ac:dyDescent="0.25">
      <c r="AA685" s="1"/>
    </row>
    <row r="686" spans="27:27" x14ac:dyDescent="0.25">
      <c r="AA686" s="1"/>
    </row>
    <row r="687" spans="27:27" x14ac:dyDescent="0.25">
      <c r="AA687" s="1"/>
    </row>
    <row r="688" spans="27:27" x14ac:dyDescent="0.25">
      <c r="AA688" s="1"/>
    </row>
    <row r="689" spans="27:27" x14ac:dyDescent="0.25">
      <c r="AA689" s="1"/>
    </row>
    <row r="690" spans="27:27" x14ac:dyDescent="0.25">
      <c r="AA690" s="1"/>
    </row>
    <row r="691" spans="27:27" x14ac:dyDescent="0.25">
      <c r="AA691" s="1"/>
    </row>
    <row r="692" spans="27:27" x14ac:dyDescent="0.25">
      <c r="AA692" s="1"/>
    </row>
    <row r="693" spans="27:27" x14ac:dyDescent="0.25">
      <c r="AA693" s="1"/>
    </row>
    <row r="694" spans="27:27" x14ac:dyDescent="0.25">
      <c r="AA694" s="1"/>
    </row>
    <row r="695" spans="27:27" x14ac:dyDescent="0.25">
      <c r="AA695" s="1"/>
    </row>
    <row r="696" spans="27:27" x14ac:dyDescent="0.25">
      <c r="AA696" s="1"/>
    </row>
    <row r="697" spans="27:27" x14ac:dyDescent="0.25">
      <c r="AA697" s="1"/>
    </row>
    <row r="698" spans="27:27" x14ac:dyDescent="0.25">
      <c r="AA698" s="1"/>
    </row>
    <row r="699" spans="27:27" x14ac:dyDescent="0.25">
      <c r="AA699" s="1"/>
    </row>
    <row r="700" spans="27:27" x14ac:dyDescent="0.25">
      <c r="AA700" s="1"/>
    </row>
    <row r="701" spans="27:27" x14ac:dyDescent="0.25">
      <c r="AA701" s="1"/>
    </row>
    <row r="702" spans="27:27" x14ac:dyDescent="0.25">
      <c r="AA702" s="1"/>
    </row>
    <row r="703" spans="27:27" x14ac:dyDescent="0.25">
      <c r="AA703" s="1"/>
    </row>
    <row r="704" spans="27:27" x14ac:dyDescent="0.25">
      <c r="AA704" s="1"/>
    </row>
    <row r="705" spans="27:27" x14ac:dyDescent="0.25">
      <c r="AA705" s="1"/>
    </row>
    <row r="706" spans="27:27" x14ac:dyDescent="0.25">
      <c r="AA706" s="1"/>
    </row>
    <row r="707" spans="27:27" x14ac:dyDescent="0.25">
      <c r="AA707" s="1"/>
    </row>
    <row r="708" spans="27:27" x14ac:dyDescent="0.25">
      <c r="AA708" s="1"/>
    </row>
    <row r="709" spans="27:27" x14ac:dyDescent="0.25">
      <c r="AA709" s="1"/>
    </row>
    <row r="710" spans="27:27" x14ac:dyDescent="0.25">
      <c r="AA710" s="1"/>
    </row>
    <row r="711" spans="27:27" x14ac:dyDescent="0.25">
      <c r="AA711" s="1"/>
    </row>
    <row r="712" spans="27:27" x14ac:dyDescent="0.25">
      <c r="AA712" s="1"/>
    </row>
    <row r="713" spans="27:27" x14ac:dyDescent="0.25">
      <c r="AA713" s="1"/>
    </row>
    <row r="714" spans="27:27" x14ac:dyDescent="0.25">
      <c r="AA714" s="1"/>
    </row>
    <row r="715" spans="27:27" x14ac:dyDescent="0.25">
      <c r="AA715" s="1"/>
    </row>
    <row r="716" spans="27:27" x14ac:dyDescent="0.25">
      <c r="AA716" s="1"/>
    </row>
    <row r="717" spans="27:27" x14ac:dyDescent="0.25">
      <c r="AA717" s="1"/>
    </row>
    <row r="718" spans="27:27" x14ac:dyDescent="0.25">
      <c r="AA718" s="1"/>
    </row>
    <row r="719" spans="27:27" x14ac:dyDescent="0.25">
      <c r="AA719" s="1"/>
    </row>
    <row r="720" spans="27:27" x14ac:dyDescent="0.25">
      <c r="AA720" s="1"/>
    </row>
    <row r="721" spans="27:27" x14ac:dyDescent="0.25">
      <c r="AA721" s="1"/>
    </row>
    <row r="722" spans="27:27" x14ac:dyDescent="0.25">
      <c r="AA722" s="1"/>
    </row>
    <row r="723" spans="27:27" x14ac:dyDescent="0.25">
      <c r="AA723" s="1"/>
    </row>
    <row r="724" spans="27:27" x14ac:dyDescent="0.25">
      <c r="AA724" s="1"/>
    </row>
    <row r="725" spans="27:27" x14ac:dyDescent="0.25">
      <c r="AA725" s="1"/>
    </row>
    <row r="726" spans="27:27" x14ac:dyDescent="0.25">
      <c r="AA726" s="1"/>
    </row>
    <row r="727" spans="27:27" x14ac:dyDescent="0.25">
      <c r="AA727" s="1"/>
    </row>
    <row r="728" spans="27:27" x14ac:dyDescent="0.25">
      <c r="AA728" s="1"/>
    </row>
    <row r="729" spans="27:27" x14ac:dyDescent="0.25">
      <c r="AA729" s="1"/>
    </row>
    <row r="730" spans="27:27" x14ac:dyDescent="0.25">
      <c r="AA730" s="1"/>
    </row>
    <row r="731" spans="27:27" x14ac:dyDescent="0.25">
      <c r="AA731" s="1"/>
    </row>
    <row r="732" spans="27:27" x14ac:dyDescent="0.25">
      <c r="AA732" s="1"/>
    </row>
    <row r="733" spans="27:27" x14ac:dyDescent="0.25">
      <c r="AA733" s="1"/>
    </row>
    <row r="734" spans="27:27" x14ac:dyDescent="0.25">
      <c r="AA734" s="1"/>
    </row>
    <row r="735" spans="27:27" x14ac:dyDescent="0.25">
      <c r="AA735" s="1"/>
    </row>
    <row r="736" spans="27:27" x14ac:dyDescent="0.25">
      <c r="AA736" s="1"/>
    </row>
    <row r="737" spans="27:27" x14ac:dyDescent="0.25">
      <c r="AA737" s="1"/>
    </row>
    <row r="738" spans="27:27" x14ac:dyDescent="0.25">
      <c r="AA738" s="1"/>
    </row>
    <row r="739" spans="27:27" x14ac:dyDescent="0.25">
      <c r="AA739" s="1"/>
    </row>
    <row r="740" spans="27:27" x14ac:dyDescent="0.25">
      <c r="AA740" s="1"/>
    </row>
    <row r="741" spans="27:27" x14ac:dyDescent="0.25">
      <c r="AA741" s="1"/>
    </row>
    <row r="742" spans="27:27" x14ac:dyDescent="0.25">
      <c r="AA742" s="1"/>
    </row>
    <row r="743" spans="27:27" x14ac:dyDescent="0.25">
      <c r="AA743" s="1"/>
    </row>
    <row r="744" spans="27:27" x14ac:dyDescent="0.25">
      <c r="AA744" s="1"/>
    </row>
    <row r="745" spans="27:27" x14ac:dyDescent="0.25">
      <c r="AA745" s="1"/>
    </row>
    <row r="746" spans="27:27" x14ac:dyDescent="0.25">
      <c r="AA746" s="1"/>
    </row>
    <row r="747" spans="27:27" x14ac:dyDescent="0.25">
      <c r="AA747" s="1"/>
    </row>
    <row r="748" spans="27:27" x14ac:dyDescent="0.25">
      <c r="AA748" s="1"/>
    </row>
    <row r="749" spans="27:27" x14ac:dyDescent="0.25">
      <c r="AA749" s="1"/>
    </row>
    <row r="750" spans="27:27" x14ac:dyDescent="0.25">
      <c r="AA750" s="1"/>
    </row>
    <row r="751" spans="27:27" x14ac:dyDescent="0.25">
      <c r="AA751" s="1"/>
    </row>
    <row r="752" spans="27:27" x14ac:dyDescent="0.25">
      <c r="AA752" s="1"/>
    </row>
    <row r="753" spans="27:27" x14ac:dyDescent="0.25">
      <c r="AA753" s="1"/>
    </row>
    <row r="754" spans="27:27" x14ac:dyDescent="0.25">
      <c r="AA754" s="1"/>
    </row>
    <row r="755" spans="27:27" x14ac:dyDescent="0.25">
      <c r="AA755" s="1"/>
    </row>
    <row r="756" spans="27:27" x14ac:dyDescent="0.25">
      <c r="AA756" s="1"/>
    </row>
    <row r="757" spans="27:27" x14ac:dyDescent="0.25">
      <c r="AA757" s="1"/>
    </row>
    <row r="758" spans="27:27" x14ac:dyDescent="0.25">
      <c r="AA758" s="1"/>
    </row>
    <row r="759" spans="27:27" x14ac:dyDescent="0.25">
      <c r="AA759" s="1"/>
    </row>
    <row r="760" spans="27:27" x14ac:dyDescent="0.25">
      <c r="AA760" s="1"/>
    </row>
    <row r="761" spans="27:27" x14ac:dyDescent="0.25">
      <c r="AA761" s="1"/>
    </row>
    <row r="762" spans="27:27" x14ac:dyDescent="0.25">
      <c r="AA762" s="1"/>
    </row>
    <row r="763" spans="27:27" x14ac:dyDescent="0.25">
      <c r="AA763" s="1"/>
    </row>
    <row r="764" spans="27:27" x14ac:dyDescent="0.25">
      <c r="AA764" s="1"/>
    </row>
    <row r="765" spans="27:27" x14ac:dyDescent="0.25">
      <c r="AA765" s="1"/>
    </row>
    <row r="766" spans="27:27" x14ac:dyDescent="0.25">
      <c r="AA766" s="1"/>
    </row>
    <row r="767" spans="27:27" x14ac:dyDescent="0.25">
      <c r="AA767" s="1"/>
    </row>
    <row r="768" spans="27:27" x14ac:dyDescent="0.25">
      <c r="AA768" s="1"/>
    </row>
    <row r="769" spans="27:27" x14ac:dyDescent="0.25">
      <c r="AA769" s="1"/>
    </row>
    <row r="770" spans="27:27" x14ac:dyDescent="0.25">
      <c r="AA770" s="1"/>
    </row>
    <row r="771" spans="27:27" x14ac:dyDescent="0.25">
      <c r="AA771" s="1"/>
    </row>
    <row r="772" spans="27:27" x14ac:dyDescent="0.25">
      <c r="AA772" s="1"/>
    </row>
    <row r="773" spans="27:27" x14ac:dyDescent="0.25">
      <c r="AA773" s="1"/>
    </row>
    <row r="774" spans="27:27" x14ac:dyDescent="0.25">
      <c r="AA774" s="1"/>
    </row>
    <row r="775" spans="27:27" x14ac:dyDescent="0.25">
      <c r="AA775" s="1"/>
    </row>
    <row r="776" spans="27:27" x14ac:dyDescent="0.25">
      <c r="AA776" s="1"/>
    </row>
    <row r="777" spans="27:27" x14ac:dyDescent="0.25">
      <c r="AA777" s="1"/>
    </row>
    <row r="778" spans="27:27" x14ac:dyDescent="0.25">
      <c r="AA778" s="1"/>
    </row>
    <row r="779" spans="27:27" x14ac:dyDescent="0.25">
      <c r="AA779" s="2"/>
    </row>
    <row r="780" spans="27:27" x14ac:dyDescent="0.25">
      <c r="AA780" s="1"/>
    </row>
    <row r="781" spans="27:27" x14ac:dyDescent="0.25">
      <c r="AA781" s="1"/>
    </row>
    <row r="782" spans="27:27" x14ac:dyDescent="0.25">
      <c r="AA782" s="1"/>
    </row>
    <row r="783" spans="27:27" x14ac:dyDescent="0.25">
      <c r="AA783" s="1"/>
    </row>
    <row r="784" spans="27:27" x14ac:dyDescent="0.25">
      <c r="AA784" s="1"/>
    </row>
    <row r="785" spans="27:27" x14ac:dyDescent="0.25">
      <c r="AA785" s="1"/>
    </row>
    <row r="786" spans="27:27" x14ac:dyDescent="0.25">
      <c r="AA786" s="1"/>
    </row>
    <row r="787" spans="27:27" x14ac:dyDescent="0.25">
      <c r="AA787" s="1"/>
    </row>
    <row r="788" spans="27:27" x14ac:dyDescent="0.25">
      <c r="AA788" s="1"/>
    </row>
    <row r="789" spans="27:27" x14ac:dyDescent="0.25">
      <c r="AA789" s="1"/>
    </row>
    <row r="790" spans="27:27" x14ac:dyDescent="0.25">
      <c r="AA790" s="1"/>
    </row>
    <row r="791" spans="27:27" x14ac:dyDescent="0.25">
      <c r="AA791" s="1"/>
    </row>
    <row r="792" spans="27:27" x14ac:dyDescent="0.25">
      <c r="AA792" s="1"/>
    </row>
    <row r="793" spans="27:27" x14ac:dyDescent="0.25">
      <c r="AA793" s="1"/>
    </row>
    <row r="794" spans="27:27" x14ac:dyDescent="0.25">
      <c r="AA794" s="1"/>
    </row>
    <row r="795" spans="27:27" x14ac:dyDescent="0.25">
      <c r="AA795" s="1"/>
    </row>
    <row r="796" spans="27:27" x14ac:dyDescent="0.25">
      <c r="AA796" s="1"/>
    </row>
    <row r="797" spans="27:27" x14ac:dyDescent="0.25">
      <c r="AA797" s="1"/>
    </row>
    <row r="798" spans="27:27" x14ac:dyDescent="0.25">
      <c r="AA798" s="1"/>
    </row>
    <row r="799" spans="27:27" x14ac:dyDescent="0.25">
      <c r="AA799" s="1"/>
    </row>
    <row r="800" spans="27:27" x14ac:dyDescent="0.25">
      <c r="AA800" s="1"/>
    </row>
    <row r="801" spans="27:27" x14ac:dyDescent="0.25">
      <c r="AA801" s="1"/>
    </row>
    <row r="802" spans="27:27" x14ac:dyDescent="0.25">
      <c r="AA802" s="1"/>
    </row>
    <row r="803" spans="27:27" x14ac:dyDescent="0.25">
      <c r="AA803" s="1"/>
    </row>
    <row r="804" spans="27:27" x14ac:dyDescent="0.25">
      <c r="AA804" s="1"/>
    </row>
    <row r="805" spans="27:27" x14ac:dyDescent="0.25">
      <c r="AA805" s="1"/>
    </row>
    <row r="806" spans="27:27" x14ac:dyDescent="0.25">
      <c r="AA806" s="1"/>
    </row>
    <row r="807" spans="27:27" x14ac:dyDescent="0.25">
      <c r="AA807" s="1"/>
    </row>
    <row r="808" spans="27:27" x14ac:dyDescent="0.25">
      <c r="AA808" s="1"/>
    </row>
    <row r="809" spans="27:27" x14ac:dyDescent="0.25">
      <c r="AA809" s="1"/>
    </row>
    <row r="810" spans="27:27" x14ac:dyDescent="0.25">
      <c r="AA810" s="1"/>
    </row>
    <row r="811" spans="27:27" x14ac:dyDescent="0.25">
      <c r="AA811" s="1"/>
    </row>
    <row r="812" spans="27:27" x14ac:dyDescent="0.25">
      <c r="AA812" s="1"/>
    </row>
    <row r="813" spans="27:27" x14ac:dyDescent="0.25">
      <c r="AA813" s="1"/>
    </row>
    <row r="814" spans="27:27" x14ac:dyDescent="0.25">
      <c r="AA814" s="1"/>
    </row>
    <row r="815" spans="27:27" x14ac:dyDescent="0.25">
      <c r="AA815" s="1"/>
    </row>
    <row r="816" spans="27:27" x14ac:dyDescent="0.25">
      <c r="AA816" s="1"/>
    </row>
    <row r="817" spans="27:27" x14ac:dyDescent="0.25">
      <c r="AA817" s="1"/>
    </row>
    <row r="818" spans="27:27" x14ac:dyDescent="0.25">
      <c r="AA818" s="1"/>
    </row>
    <row r="819" spans="27:27" x14ac:dyDescent="0.25">
      <c r="AA819" s="1"/>
    </row>
    <row r="820" spans="27:27" x14ac:dyDescent="0.25">
      <c r="AA820" s="1"/>
    </row>
    <row r="821" spans="27:27" x14ac:dyDescent="0.25">
      <c r="AA821" s="1"/>
    </row>
    <row r="822" spans="27:27" x14ac:dyDescent="0.25">
      <c r="AA822" s="1"/>
    </row>
    <row r="823" spans="27:27" x14ac:dyDescent="0.25">
      <c r="AA823" s="1"/>
    </row>
    <row r="824" spans="27:27" x14ac:dyDescent="0.25">
      <c r="AA824" s="1"/>
    </row>
    <row r="825" spans="27:27" x14ac:dyDescent="0.25">
      <c r="AA825" s="1"/>
    </row>
    <row r="826" spans="27:27" x14ac:dyDescent="0.25">
      <c r="AA826" s="1"/>
    </row>
    <row r="827" spans="27:27" x14ac:dyDescent="0.25">
      <c r="AA827" s="1"/>
    </row>
    <row r="828" spans="27:27" x14ac:dyDescent="0.25">
      <c r="AA828" s="1"/>
    </row>
    <row r="829" spans="27:27" x14ac:dyDescent="0.25">
      <c r="AA829" s="1"/>
    </row>
    <row r="830" spans="27:27" x14ac:dyDescent="0.25">
      <c r="AA830" s="1"/>
    </row>
    <row r="831" spans="27:27" x14ac:dyDescent="0.25">
      <c r="AA831" s="1"/>
    </row>
    <row r="832" spans="27:27" x14ac:dyDescent="0.25">
      <c r="AA832" s="1"/>
    </row>
    <row r="833" spans="27:27" x14ac:dyDescent="0.25">
      <c r="AA833" s="1"/>
    </row>
    <row r="834" spans="27:27" x14ac:dyDescent="0.25">
      <c r="AA834" s="1"/>
    </row>
    <row r="835" spans="27:27" x14ac:dyDescent="0.25">
      <c r="AA835" s="1"/>
    </row>
    <row r="836" spans="27:27" x14ac:dyDescent="0.25">
      <c r="AA836" s="1"/>
    </row>
    <row r="837" spans="27:27" x14ac:dyDescent="0.25">
      <c r="AA837" s="1"/>
    </row>
    <row r="838" spans="27:27" x14ac:dyDescent="0.25">
      <c r="AA838" s="1"/>
    </row>
    <row r="839" spans="27:27" x14ac:dyDescent="0.25">
      <c r="AA839" s="1"/>
    </row>
    <row r="840" spans="27:27" x14ac:dyDescent="0.25">
      <c r="AA840" s="1"/>
    </row>
    <row r="841" spans="27:27" x14ac:dyDescent="0.25">
      <c r="AA841" s="1"/>
    </row>
    <row r="842" spans="27:27" x14ac:dyDescent="0.25">
      <c r="AA842" s="1"/>
    </row>
    <row r="843" spans="27:27" x14ac:dyDescent="0.25">
      <c r="AA843" s="1"/>
    </row>
    <row r="844" spans="27:27" x14ac:dyDescent="0.25">
      <c r="AA844" s="1"/>
    </row>
    <row r="845" spans="27:27" x14ac:dyDescent="0.25">
      <c r="AA845" s="1"/>
    </row>
    <row r="846" spans="27:27" x14ac:dyDescent="0.25">
      <c r="AA846" s="1"/>
    </row>
    <row r="847" spans="27:27" x14ac:dyDescent="0.25">
      <c r="AA847" s="1"/>
    </row>
    <row r="848" spans="27:27" x14ac:dyDescent="0.25">
      <c r="AA848" s="1"/>
    </row>
    <row r="849" spans="27:27" x14ac:dyDescent="0.25">
      <c r="AA849" s="1"/>
    </row>
    <row r="850" spans="27:27" x14ac:dyDescent="0.25">
      <c r="AA850" s="1"/>
    </row>
    <row r="851" spans="27:27" x14ac:dyDescent="0.25">
      <c r="AA851" s="1"/>
    </row>
    <row r="852" spans="27:27" x14ac:dyDescent="0.25">
      <c r="AA852" s="1"/>
    </row>
    <row r="853" spans="27:27" x14ac:dyDescent="0.25">
      <c r="AA853" s="1"/>
    </row>
    <row r="854" spans="27:27" x14ac:dyDescent="0.25">
      <c r="AA854" s="1"/>
    </row>
    <row r="855" spans="27:27" x14ac:dyDescent="0.25">
      <c r="AA855" s="1"/>
    </row>
    <row r="856" spans="27:27" x14ac:dyDescent="0.25">
      <c r="AA856" s="1"/>
    </row>
    <row r="857" spans="27:27" x14ac:dyDescent="0.25">
      <c r="AA857" s="1"/>
    </row>
    <row r="858" spans="27:27" x14ac:dyDescent="0.25">
      <c r="AA858" s="1"/>
    </row>
    <row r="859" spans="27:27" x14ac:dyDescent="0.25">
      <c r="AA859" s="1"/>
    </row>
    <row r="860" spans="27:27" x14ac:dyDescent="0.25">
      <c r="AA860" s="1"/>
    </row>
    <row r="861" spans="27:27" x14ac:dyDescent="0.25">
      <c r="AA861" s="1"/>
    </row>
    <row r="862" spans="27:27" x14ac:dyDescent="0.25">
      <c r="AA862" s="1"/>
    </row>
    <row r="863" spans="27:27" x14ac:dyDescent="0.25">
      <c r="AA863" s="1"/>
    </row>
    <row r="864" spans="27:27" x14ac:dyDescent="0.25">
      <c r="AA864" s="1"/>
    </row>
    <row r="865" spans="27:27" x14ac:dyDescent="0.25">
      <c r="AA865" s="1"/>
    </row>
    <row r="866" spans="27:27" x14ac:dyDescent="0.25">
      <c r="AA866" s="1"/>
    </row>
    <row r="867" spans="27:27" x14ac:dyDescent="0.25">
      <c r="AA867" s="1"/>
    </row>
    <row r="868" spans="27:27" x14ac:dyDescent="0.25">
      <c r="AA868" s="1"/>
    </row>
    <row r="869" spans="27:27" x14ac:dyDescent="0.25">
      <c r="AA869" s="1"/>
    </row>
    <row r="870" spans="27:27" x14ac:dyDescent="0.25">
      <c r="AA870" s="1"/>
    </row>
    <row r="871" spans="27:27" x14ac:dyDescent="0.25">
      <c r="AA871" s="1"/>
    </row>
    <row r="872" spans="27:27" x14ac:dyDescent="0.25">
      <c r="AA872" s="1"/>
    </row>
    <row r="873" spans="27:27" x14ac:dyDescent="0.25">
      <c r="AA873" s="1"/>
    </row>
    <row r="874" spans="27:27" x14ac:dyDescent="0.25">
      <c r="AA874" s="1"/>
    </row>
    <row r="875" spans="27:27" x14ac:dyDescent="0.25">
      <c r="AA875" s="1"/>
    </row>
    <row r="876" spans="27:27" x14ac:dyDescent="0.25">
      <c r="AA876" s="1"/>
    </row>
    <row r="877" spans="27:27" x14ac:dyDescent="0.25">
      <c r="AA877" s="1"/>
    </row>
    <row r="878" spans="27:27" x14ac:dyDescent="0.25">
      <c r="AA878" s="1"/>
    </row>
    <row r="879" spans="27:27" x14ac:dyDescent="0.25">
      <c r="AA879" s="1"/>
    </row>
    <row r="880" spans="27:27" x14ac:dyDescent="0.25">
      <c r="AA880" s="1"/>
    </row>
    <row r="881" spans="27:27" x14ac:dyDescent="0.25">
      <c r="AA881" s="1"/>
    </row>
    <row r="882" spans="27:27" x14ac:dyDescent="0.25">
      <c r="AA882" s="1"/>
    </row>
    <row r="883" spans="27:27" x14ac:dyDescent="0.25">
      <c r="AA883" s="1"/>
    </row>
    <row r="884" spans="27:27" x14ac:dyDescent="0.25">
      <c r="AA884" s="1"/>
    </row>
    <row r="885" spans="27:27" x14ac:dyDescent="0.25">
      <c r="AA885" s="1"/>
    </row>
    <row r="886" spans="27:27" x14ac:dyDescent="0.25">
      <c r="AA886" s="1"/>
    </row>
    <row r="887" spans="27:27" x14ac:dyDescent="0.25">
      <c r="AA887" s="1"/>
    </row>
    <row r="888" spans="27:27" x14ac:dyDescent="0.25">
      <c r="AA888" s="1"/>
    </row>
    <row r="889" spans="27:27" x14ac:dyDescent="0.25">
      <c r="AA889" s="1"/>
    </row>
    <row r="890" spans="27:27" x14ac:dyDescent="0.25">
      <c r="AA890" s="1"/>
    </row>
    <row r="891" spans="27:27" x14ac:dyDescent="0.25">
      <c r="AA891" s="1"/>
    </row>
    <row r="892" spans="27:27" x14ac:dyDescent="0.25">
      <c r="AA892" s="1"/>
    </row>
    <row r="893" spans="27:27" x14ac:dyDescent="0.25">
      <c r="AA893" s="1"/>
    </row>
    <row r="894" spans="27:27" x14ac:dyDescent="0.25">
      <c r="AA894" s="1"/>
    </row>
    <row r="895" spans="27:27" x14ac:dyDescent="0.25">
      <c r="AA895" s="1"/>
    </row>
    <row r="896" spans="27:27" x14ac:dyDescent="0.25">
      <c r="AA896" s="1"/>
    </row>
    <row r="897" spans="27:27" x14ac:dyDescent="0.25">
      <c r="AA897" s="1"/>
    </row>
    <row r="898" spans="27:27" x14ac:dyDescent="0.25">
      <c r="AA898" s="1"/>
    </row>
    <row r="899" spans="27:27" x14ac:dyDescent="0.25">
      <c r="AA899" s="1"/>
    </row>
    <row r="900" spans="27:27" x14ac:dyDescent="0.25">
      <c r="AA900" s="1"/>
    </row>
    <row r="901" spans="27:27" x14ac:dyDescent="0.25">
      <c r="AA901" s="1"/>
    </row>
    <row r="902" spans="27:27" x14ac:dyDescent="0.25">
      <c r="AA902" s="1"/>
    </row>
    <row r="903" spans="27:27" x14ac:dyDescent="0.25">
      <c r="AA903" s="1"/>
    </row>
    <row r="904" spans="27:27" x14ac:dyDescent="0.25">
      <c r="AA904" s="1"/>
    </row>
    <row r="905" spans="27:27" x14ac:dyDescent="0.25">
      <c r="AA905" s="1"/>
    </row>
    <row r="906" spans="27:27" x14ac:dyDescent="0.25">
      <c r="AA906" s="1"/>
    </row>
    <row r="907" spans="27:27" x14ac:dyDescent="0.25">
      <c r="AA907" s="1"/>
    </row>
    <row r="908" spans="27:27" x14ac:dyDescent="0.25">
      <c r="AA908" s="1"/>
    </row>
    <row r="909" spans="27:27" x14ac:dyDescent="0.25">
      <c r="AA909" s="1"/>
    </row>
    <row r="910" spans="27:27" x14ac:dyDescent="0.25">
      <c r="AA910" s="1"/>
    </row>
    <row r="911" spans="27:27" x14ac:dyDescent="0.25">
      <c r="AA911" s="1"/>
    </row>
    <row r="912" spans="27:27" x14ac:dyDescent="0.25">
      <c r="AA912" s="1"/>
    </row>
    <row r="913" spans="27:27" x14ac:dyDescent="0.25">
      <c r="AA913" s="1"/>
    </row>
    <row r="914" spans="27:27" x14ac:dyDescent="0.25">
      <c r="AA914" s="1"/>
    </row>
    <row r="915" spans="27:27" x14ac:dyDescent="0.25">
      <c r="AA915" s="1"/>
    </row>
    <row r="916" spans="27:27" x14ac:dyDescent="0.25">
      <c r="AA916" s="1"/>
    </row>
    <row r="917" spans="27:27" x14ac:dyDescent="0.25">
      <c r="AA917" s="1"/>
    </row>
    <row r="918" spans="27:27" x14ac:dyDescent="0.25">
      <c r="AA918" s="1"/>
    </row>
    <row r="919" spans="27:27" x14ac:dyDescent="0.25">
      <c r="AA919" s="1"/>
    </row>
    <row r="920" spans="27:27" x14ac:dyDescent="0.25">
      <c r="AA920" s="1"/>
    </row>
    <row r="921" spans="27:27" x14ac:dyDescent="0.25">
      <c r="AA921" s="1"/>
    </row>
    <row r="922" spans="27:27" x14ac:dyDescent="0.25">
      <c r="AA922" s="1"/>
    </row>
    <row r="923" spans="27:27" x14ac:dyDescent="0.25">
      <c r="AA923" s="1"/>
    </row>
    <row r="924" spans="27:27" x14ac:dyDescent="0.25">
      <c r="AA924" s="1"/>
    </row>
    <row r="925" spans="27:27" x14ac:dyDescent="0.25">
      <c r="AA925" s="1"/>
    </row>
    <row r="926" spans="27:27" x14ac:dyDescent="0.25">
      <c r="AA926" s="1"/>
    </row>
    <row r="927" spans="27:27" x14ac:dyDescent="0.25">
      <c r="AA927" s="1"/>
    </row>
    <row r="928" spans="27:27" x14ac:dyDescent="0.25">
      <c r="AA928" s="1"/>
    </row>
    <row r="929" spans="27:27" x14ac:dyDescent="0.25">
      <c r="AA929" s="1"/>
    </row>
    <row r="930" spans="27:27" x14ac:dyDescent="0.25">
      <c r="AA930" s="1"/>
    </row>
    <row r="931" spans="27:27" x14ac:dyDescent="0.25">
      <c r="AA931" s="1"/>
    </row>
    <row r="932" spans="27:27" x14ac:dyDescent="0.25">
      <c r="AA932" s="1"/>
    </row>
    <row r="933" spans="27:27" x14ac:dyDescent="0.25">
      <c r="AA933" s="1"/>
    </row>
    <row r="934" spans="27:27" x14ac:dyDescent="0.25">
      <c r="AA934" s="1"/>
    </row>
    <row r="935" spans="27:27" x14ac:dyDescent="0.25">
      <c r="AA935" s="1"/>
    </row>
    <row r="936" spans="27:27" x14ac:dyDescent="0.25">
      <c r="AA936" s="1"/>
    </row>
    <row r="937" spans="27:27" x14ac:dyDescent="0.25">
      <c r="AA937" s="1"/>
    </row>
    <row r="938" spans="27:27" x14ac:dyDescent="0.25">
      <c r="AA938" s="1"/>
    </row>
    <row r="939" spans="27:27" x14ac:dyDescent="0.25">
      <c r="AA939" s="1"/>
    </row>
    <row r="940" spans="27:27" x14ac:dyDescent="0.25">
      <c r="AA940" s="1"/>
    </row>
    <row r="941" spans="27:27" x14ac:dyDescent="0.25">
      <c r="AA941" s="1"/>
    </row>
    <row r="942" spans="27:27" x14ac:dyDescent="0.25">
      <c r="AA942" s="1"/>
    </row>
    <row r="943" spans="27:27" x14ac:dyDescent="0.25">
      <c r="AA943" s="1"/>
    </row>
    <row r="944" spans="27:27" x14ac:dyDescent="0.25">
      <c r="AA944" s="1"/>
    </row>
    <row r="945" spans="27:27" x14ac:dyDescent="0.25">
      <c r="AA945" s="1"/>
    </row>
    <row r="946" spans="27:27" x14ac:dyDescent="0.25">
      <c r="AA946" s="1"/>
    </row>
    <row r="947" spans="27:27" x14ac:dyDescent="0.25">
      <c r="AA947" s="1"/>
    </row>
    <row r="948" spans="27:27" x14ac:dyDescent="0.25">
      <c r="AA948" s="1"/>
    </row>
    <row r="949" spans="27:27" x14ac:dyDescent="0.25">
      <c r="AA949" s="1"/>
    </row>
    <row r="950" spans="27:27" x14ac:dyDescent="0.25">
      <c r="AA950" s="1"/>
    </row>
    <row r="951" spans="27:27" x14ac:dyDescent="0.25">
      <c r="AA951" s="1"/>
    </row>
    <row r="952" spans="27:27" x14ac:dyDescent="0.25">
      <c r="AA952" s="1"/>
    </row>
    <row r="953" spans="27:27" x14ac:dyDescent="0.25">
      <c r="AA953" s="1"/>
    </row>
    <row r="954" spans="27:27" x14ac:dyDescent="0.25">
      <c r="AA954" s="1"/>
    </row>
    <row r="955" spans="27:27" x14ac:dyDescent="0.25">
      <c r="AA955" s="1"/>
    </row>
    <row r="956" spans="27:27" x14ac:dyDescent="0.25">
      <c r="AA956" s="1"/>
    </row>
    <row r="957" spans="27:27" x14ac:dyDescent="0.25">
      <c r="AA957" s="1"/>
    </row>
    <row r="958" spans="27:27" x14ac:dyDescent="0.25">
      <c r="AA958" s="1"/>
    </row>
    <row r="959" spans="27:27" x14ac:dyDescent="0.25">
      <c r="AA959" s="1"/>
    </row>
    <row r="960" spans="27:27" x14ac:dyDescent="0.25">
      <c r="AA960" s="1"/>
    </row>
    <row r="961" spans="27:27" x14ac:dyDescent="0.25">
      <c r="AA961" s="1"/>
    </row>
    <row r="962" spans="27:27" x14ac:dyDescent="0.25">
      <c r="AA962" s="1"/>
    </row>
    <row r="963" spans="27:27" x14ac:dyDescent="0.25">
      <c r="AA963" s="1"/>
    </row>
    <row r="964" spans="27:27" x14ac:dyDescent="0.25">
      <c r="AA964" s="1"/>
    </row>
    <row r="965" spans="27:27" x14ac:dyDescent="0.25">
      <c r="AA965" s="1"/>
    </row>
    <row r="966" spans="27:27" x14ac:dyDescent="0.25">
      <c r="AA966" s="1"/>
    </row>
    <row r="967" spans="27:27" x14ac:dyDescent="0.25">
      <c r="AA967" s="1"/>
    </row>
    <row r="968" spans="27:27" x14ac:dyDescent="0.25">
      <c r="AA968" s="1"/>
    </row>
    <row r="969" spans="27:27" x14ac:dyDescent="0.25">
      <c r="AA969" s="1"/>
    </row>
    <row r="970" spans="27:27" x14ac:dyDescent="0.25">
      <c r="AA970" s="1"/>
    </row>
    <row r="971" spans="27:27" x14ac:dyDescent="0.25">
      <c r="AA971" s="2"/>
    </row>
    <row r="972" spans="27:27" x14ac:dyDescent="0.25">
      <c r="AA972" s="1"/>
    </row>
    <row r="973" spans="27:27" x14ac:dyDescent="0.25">
      <c r="AA973" s="1"/>
    </row>
    <row r="974" spans="27:27" x14ac:dyDescent="0.25">
      <c r="AA974" s="1"/>
    </row>
    <row r="975" spans="27:27" x14ac:dyDescent="0.25">
      <c r="AA975" s="1"/>
    </row>
    <row r="976" spans="27:27" x14ac:dyDescent="0.25">
      <c r="AA976" s="1"/>
    </row>
    <row r="977" spans="27:27" x14ac:dyDescent="0.25">
      <c r="AA977" s="1"/>
    </row>
    <row r="978" spans="27:27" x14ac:dyDescent="0.25">
      <c r="AA978" s="1"/>
    </row>
    <row r="979" spans="27:27" x14ac:dyDescent="0.25">
      <c r="AA979" s="1"/>
    </row>
    <row r="980" spans="27:27" x14ac:dyDescent="0.25">
      <c r="AA980" s="1"/>
    </row>
    <row r="981" spans="27:27" x14ac:dyDescent="0.25">
      <c r="AA981" s="1"/>
    </row>
    <row r="982" spans="27:27" x14ac:dyDescent="0.25">
      <c r="AA982" s="1"/>
    </row>
    <row r="983" spans="27:27" x14ac:dyDescent="0.25">
      <c r="AA983" s="1"/>
    </row>
    <row r="984" spans="27:27" x14ac:dyDescent="0.25">
      <c r="AA984" s="1"/>
    </row>
    <row r="985" spans="27:27" x14ac:dyDescent="0.25">
      <c r="AA985" s="1"/>
    </row>
    <row r="986" spans="27:27" x14ac:dyDescent="0.25">
      <c r="AA986" s="1"/>
    </row>
    <row r="987" spans="27:27" x14ac:dyDescent="0.25">
      <c r="AA987" s="1"/>
    </row>
    <row r="988" spans="27:27" x14ac:dyDescent="0.25">
      <c r="AA988" s="1"/>
    </row>
    <row r="989" spans="27:27" x14ac:dyDescent="0.25">
      <c r="AA989" s="1"/>
    </row>
    <row r="990" spans="27:27" x14ac:dyDescent="0.25">
      <c r="AA990" s="1"/>
    </row>
    <row r="991" spans="27:27" x14ac:dyDescent="0.25">
      <c r="AA991" s="1"/>
    </row>
    <row r="992" spans="27:27" x14ac:dyDescent="0.25">
      <c r="AA992" s="1"/>
    </row>
    <row r="993" spans="27:27" x14ac:dyDescent="0.25">
      <c r="AA993" s="1"/>
    </row>
    <row r="994" spans="27:27" x14ac:dyDescent="0.25">
      <c r="AA994" s="1"/>
    </row>
    <row r="995" spans="27:27" x14ac:dyDescent="0.25">
      <c r="AA995" s="3"/>
    </row>
    <row r="996" spans="27:27" x14ac:dyDescent="0.25">
      <c r="AA996" s="1"/>
    </row>
    <row r="997" spans="27:27" x14ac:dyDescent="0.25">
      <c r="AA997" s="1"/>
    </row>
    <row r="998" spans="27:27" x14ac:dyDescent="0.25">
      <c r="AA998" s="1"/>
    </row>
    <row r="999" spans="27:27" x14ac:dyDescent="0.25">
      <c r="AA999" s="1"/>
    </row>
    <row r="1000" spans="27:27" x14ac:dyDescent="0.25">
      <c r="AA1000" s="1"/>
    </row>
    <row r="1001" spans="27:27" x14ac:dyDescent="0.25">
      <c r="AA1001" s="1"/>
    </row>
    <row r="1002" spans="27:27" x14ac:dyDescent="0.25">
      <c r="AA1002" s="1"/>
    </row>
    <row r="1003" spans="27:27" x14ac:dyDescent="0.25">
      <c r="AA1003" s="1"/>
    </row>
    <row r="1004" spans="27:27" x14ac:dyDescent="0.25">
      <c r="AA1004" s="1"/>
    </row>
    <row r="1005" spans="27:27" x14ac:dyDescent="0.25">
      <c r="AA1005" s="1"/>
    </row>
    <row r="1006" spans="27:27" x14ac:dyDescent="0.25">
      <c r="AA1006" s="1"/>
    </row>
    <row r="1007" spans="27:27" x14ac:dyDescent="0.25">
      <c r="AA1007" s="1"/>
    </row>
    <row r="1008" spans="27:27" x14ac:dyDescent="0.25">
      <c r="AA1008" s="1"/>
    </row>
    <row r="1009" spans="27:27" x14ac:dyDescent="0.25">
      <c r="AA1009" s="1"/>
    </row>
    <row r="1010" spans="27:27" x14ac:dyDescent="0.25">
      <c r="AA1010" s="1"/>
    </row>
    <row r="1011" spans="27:27" x14ac:dyDescent="0.25">
      <c r="AA1011" s="1"/>
    </row>
    <row r="1012" spans="27:27" x14ac:dyDescent="0.25">
      <c r="AA1012" s="1"/>
    </row>
    <row r="1013" spans="27:27" x14ac:dyDescent="0.25">
      <c r="AA1013" s="1"/>
    </row>
    <row r="1014" spans="27:27" x14ac:dyDescent="0.25">
      <c r="AA1014" s="1"/>
    </row>
    <row r="1015" spans="27:27" x14ac:dyDescent="0.25">
      <c r="AA1015" s="1"/>
    </row>
    <row r="1016" spans="27:27" x14ac:dyDescent="0.25">
      <c r="AA1016" s="1"/>
    </row>
    <row r="1017" spans="27:27" x14ac:dyDescent="0.25">
      <c r="AA1017" s="1"/>
    </row>
    <row r="1018" spans="27:27" x14ac:dyDescent="0.25">
      <c r="AA1018" s="1"/>
    </row>
    <row r="1019" spans="27:27" x14ac:dyDescent="0.25">
      <c r="AA1019" s="1"/>
    </row>
    <row r="1020" spans="27:27" x14ac:dyDescent="0.25">
      <c r="AA1020" s="1"/>
    </row>
    <row r="1021" spans="27:27" x14ac:dyDescent="0.25">
      <c r="AA1021" s="1"/>
    </row>
    <row r="1022" spans="27:27" x14ac:dyDescent="0.25">
      <c r="AA1022" s="1"/>
    </row>
    <row r="1023" spans="27:27" x14ac:dyDescent="0.25">
      <c r="AA1023" s="1"/>
    </row>
    <row r="1024" spans="27:27" x14ac:dyDescent="0.25">
      <c r="AA1024" s="1"/>
    </row>
    <row r="1025" spans="27:27" x14ac:dyDescent="0.25">
      <c r="AA1025" s="1"/>
    </row>
    <row r="1026" spans="27:27" x14ac:dyDescent="0.25">
      <c r="AA1026" s="1"/>
    </row>
    <row r="1027" spans="27:27" x14ac:dyDescent="0.25">
      <c r="AA1027" s="1"/>
    </row>
    <row r="1028" spans="27:27" x14ac:dyDescent="0.25">
      <c r="AA1028" s="1"/>
    </row>
    <row r="1029" spans="27:27" x14ac:dyDescent="0.25">
      <c r="AA1029" s="1"/>
    </row>
    <row r="1030" spans="27:27" x14ac:dyDescent="0.25">
      <c r="AA1030" s="1"/>
    </row>
    <row r="1031" spans="27:27" x14ac:dyDescent="0.25">
      <c r="AA1031" s="1"/>
    </row>
    <row r="1032" spans="27:27" x14ac:dyDescent="0.25">
      <c r="AA1032" s="1"/>
    </row>
    <row r="1033" spans="27:27" x14ac:dyDescent="0.25">
      <c r="AA1033" s="1"/>
    </row>
    <row r="1034" spans="27:27" x14ac:dyDescent="0.25">
      <c r="AA1034" s="1"/>
    </row>
    <row r="1035" spans="27:27" x14ac:dyDescent="0.25">
      <c r="AA1035" s="1"/>
    </row>
    <row r="1036" spans="27:27" x14ac:dyDescent="0.25">
      <c r="AA1036" s="1"/>
    </row>
    <row r="1037" spans="27:27" x14ac:dyDescent="0.25">
      <c r="AA1037" s="1"/>
    </row>
    <row r="1038" spans="27:27" x14ac:dyDescent="0.25">
      <c r="AA1038" s="1"/>
    </row>
    <row r="1039" spans="27:27" x14ac:dyDescent="0.25">
      <c r="AA1039" s="1"/>
    </row>
    <row r="1040" spans="27:27" x14ac:dyDescent="0.25">
      <c r="AA1040" s="1"/>
    </row>
    <row r="1041" spans="27:27" x14ac:dyDescent="0.25">
      <c r="AA1041" s="1"/>
    </row>
    <row r="1042" spans="27:27" x14ac:dyDescent="0.25">
      <c r="AA1042" s="1"/>
    </row>
    <row r="1043" spans="27:27" x14ac:dyDescent="0.25">
      <c r="AA1043" s="1"/>
    </row>
    <row r="1044" spans="27:27" x14ac:dyDescent="0.25">
      <c r="AA1044" s="1"/>
    </row>
    <row r="1045" spans="27:27" x14ac:dyDescent="0.25">
      <c r="AA1045" s="1"/>
    </row>
    <row r="1046" spans="27:27" x14ac:dyDescent="0.25">
      <c r="AA1046" s="1"/>
    </row>
    <row r="1047" spans="27:27" x14ac:dyDescent="0.25">
      <c r="AA1047" s="1"/>
    </row>
    <row r="1048" spans="27:27" x14ac:dyDescent="0.25">
      <c r="AA1048" s="1"/>
    </row>
    <row r="1049" spans="27:27" x14ac:dyDescent="0.25">
      <c r="AA1049" s="1"/>
    </row>
    <row r="1050" spans="27:27" x14ac:dyDescent="0.25">
      <c r="AA1050" s="1"/>
    </row>
    <row r="1051" spans="27:27" x14ac:dyDescent="0.25">
      <c r="AA1051" s="1"/>
    </row>
    <row r="1052" spans="27:27" x14ac:dyDescent="0.25">
      <c r="AA1052" s="1"/>
    </row>
    <row r="1053" spans="27:27" x14ac:dyDescent="0.25">
      <c r="AA1053" s="1"/>
    </row>
    <row r="1054" spans="27:27" x14ac:dyDescent="0.25">
      <c r="AA1054" s="1"/>
    </row>
    <row r="1055" spans="27:27" x14ac:dyDescent="0.25">
      <c r="AA1055" s="1"/>
    </row>
    <row r="1056" spans="27:27" x14ac:dyDescent="0.25">
      <c r="AA1056" s="1"/>
    </row>
    <row r="1057" spans="27:27" x14ac:dyDescent="0.25">
      <c r="AA1057" s="1"/>
    </row>
    <row r="1058" spans="27:27" x14ac:dyDescent="0.25">
      <c r="AA1058" s="1"/>
    </row>
    <row r="1059" spans="27:27" x14ac:dyDescent="0.25">
      <c r="AA1059" s="1"/>
    </row>
    <row r="1060" spans="27:27" x14ac:dyDescent="0.25">
      <c r="AA1060" s="1"/>
    </row>
    <row r="1061" spans="27:27" x14ac:dyDescent="0.25">
      <c r="AA1061" s="1"/>
    </row>
    <row r="1062" spans="27:27" x14ac:dyDescent="0.25">
      <c r="AA1062" s="1"/>
    </row>
    <row r="1063" spans="27:27" x14ac:dyDescent="0.25">
      <c r="AA1063" s="1"/>
    </row>
    <row r="1064" spans="27:27" x14ac:dyDescent="0.25">
      <c r="AA1064" s="1"/>
    </row>
    <row r="1065" spans="27:27" x14ac:dyDescent="0.25">
      <c r="AA1065" s="1"/>
    </row>
    <row r="1066" spans="27:27" x14ac:dyDescent="0.25">
      <c r="AA1066" s="1"/>
    </row>
    <row r="1067" spans="27:27" x14ac:dyDescent="0.25">
      <c r="AA1067" s="1"/>
    </row>
    <row r="1068" spans="27:27" x14ac:dyDescent="0.25">
      <c r="AA1068" s="1"/>
    </row>
    <row r="1069" spans="27:27" x14ac:dyDescent="0.25">
      <c r="AA1069" s="1"/>
    </row>
    <row r="1070" spans="27:27" x14ac:dyDescent="0.25">
      <c r="AA1070" s="1"/>
    </row>
    <row r="1071" spans="27:27" x14ac:dyDescent="0.25">
      <c r="AA1071" s="1"/>
    </row>
    <row r="1072" spans="27:27" x14ac:dyDescent="0.25">
      <c r="AA1072" s="1"/>
    </row>
    <row r="1073" spans="27:27" x14ac:dyDescent="0.25">
      <c r="AA1073" s="1"/>
    </row>
    <row r="1074" spans="27:27" x14ac:dyDescent="0.25">
      <c r="AA1074" s="1"/>
    </row>
    <row r="1075" spans="27:27" x14ac:dyDescent="0.25">
      <c r="AA1075" s="1"/>
    </row>
    <row r="1076" spans="27:27" x14ac:dyDescent="0.25">
      <c r="AA1076" s="1"/>
    </row>
    <row r="1077" spans="27:27" x14ac:dyDescent="0.25">
      <c r="AA1077" s="1"/>
    </row>
    <row r="1078" spans="27:27" x14ac:dyDescent="0.25">
      <c r="AA1078" s="1"/>
    </row>
    <row r="1079" spans="27:27" x14ac:dyDescent="0.25">
      <c r="AA1079" s="1"/>
    </row>
    <row r="1080" spans="27:27" x14ac:dyDescent="0.25">
      <c r="AA1080" s="1"/>
    </row>
    <row r="1081" spans="27:27" x14ac:dyDescent="0.25">
      <c r="AA1081" s="1"/>
    </row>
    <row r="1082" spans="27:27" x14ac:dyDescent="0.25">
      <c r="AA1082" s="1"/>
    </row>
    <row r="1083" spans="27:27" x14ac:dyDescent="0.25">
      <c r="AA1083" s="1"/>
    </row>
    <row r="1084" spans="27:27" x14ac:dyDescent="0.25">
      <c r="AA1084" s="1"/>
    </row>
    <row r="1085" spans="27:27" x14ac:dyDescent="0.25">
      <c r="AA1085" s="1"/>
    </row>
    <row r="1086" spans="27:27" x14ac:dyDescent="0.25">
      <c r="AA1086" s="1"/>
    </row>
    <row r="1087" spans="27:27" x14ac:dyDescent="0.25">
      <c r="AA1087" s="1"/>
    </row>
    <row r="1088" spans="27:27" x14ac:dyDescent="0.25">
      <c r="AA1088" s="1"/>
    </row>
    <row r="1089" spans="27:27" x14ac:dyDescent="0.25">
      <c r="AA1089" s="1"/>
    </row>
    <row r="1090" spans="27:27" x14ac:dyDescent="0.25">
      <c r="AA1090" s="1"/>
    </row>
    <row r="1091" spans="27:27" x14ac:dyDescent="0.25">
      <c r="AA1091" s="1"/>
    </row>
    <row r="1092" spans="27:27" x14ac:dyDescent="0.25">
      <c r="AA1092" s="1"/>
    </row>
    <row r="1093" spans="27:27" x14ac:dyDescent="0.25">
      <c r="AA1093" s="1"/>
    </row>
    <row r="1094" spans="27:27" x14ac:dyDescent="0.25">
      <c r="AA1094" s="1"/>
    </row>
    <row r="1095" spans="27:27" x14ac:dyDescent="0.25">
      <c r="AA1095" s="1"/>
    </row>
    <row r="1096" spans="27:27" x14ac:dyDescent="0.25">
      <c r="AA1096" s="1"/>
    </row>
    <row r="1097" spans="27:27" x14ac:dyDescent="0.25">
      <c r="AA1097" s="1"/>
    </row>
    <row r="1098" spans="27:27" x14ac:dyDescent="0.25">
      <c r="AA1098" s="1"/>
    </row>
    <row r="1099" spans="27:27" x14ac:dyDescent="0.25">
      <c r="AA1099" s="1"/>
    </row>
    <row r="1100" spans="27:27" x14ac:dyDescent="0.25">
      <c r="AA1100" s="1"/>
    </row>
    <row r="1101" spans="27:27" x14ac:dyDescent="0.25">
      <c r="AA1101" s="1"/>
    </row>
    <row r="1102" spans="27:27" x14ac:dyDescent="0.25">
      <c r="AA1102" s="1"/>
    </row>
    <row r="1103" spans="27:27" x14ac:dyDescent="0.25">
      <c r="AA1103" s="1"/>
    </row>
    <row r="1104" spans="27:27" x14ac:dyDescent="0.25">
      <c r="AA1104" s="1"/>
    </row>
    <row r="1105" spans="27:27" x14ac:dyDescent="0.25">
      <c r="AA1105" s="1"/>
    </row>
    <row r="1106" spans="27:27" x14ac:dyDescent="0.25">
      <c r="AA1106" s="1"/>
    </row>
    <row r="1107" spans="27:27" x14ac:dyDescent="0.25">
      <c r="AA1107" s="1"/>
    </row>
    <row r="1108" spans="27:27" x14ac:dyDescent="0.25">
      <c r="AA1108" s="1"/>
    </row>
    <row r="1109" spans="27:27" x14ac:dyDescent="0.25">
      <c r="AA1109" s="1"/>
    </row>
    <row r="1110" spans="27:27" x14ac:dyDescent="0.25">
      <c r="AA1110" s="1"/>
    </row>
    <row r="1111" spans="27:27" x14ac:dyDescent="0.25">
      <c r="AA1111" s="1"/>
    </row>
    <row r="1112" spans="27:27" x14ac:dyDescent="0.25">
      <c r="AA1112" s="1"/>
    </row>
    <row r="1113" spans="27:27" x14ac:dyDescent="0.25">
      <c r="AA1113" s="1"/>
    </row>
    <row r="1114" spans="27:27" x14ac:dyDescent="0.25">
      <c r="AA1114" s="1"/>
    </row>
    <row r="1115" spans="27:27" x14ac:dyDescent="0.25">
      <c r="AA1115" s="1"/>
    </row>
    <row r="1116" spans="27:27" x14ac:dyDescent="0.25">
      <c r="AA1116" s="1"/>
    </row>
    <row r="1117" spans="27:27" x14ac:dyDescent="0.25">
      <c r="AA1117" s="1"/>
    </row>
    <row r="1118" spans="27:27" x14ac:dyDescent="0.25">
      <c r="AA1118" s="1"/>
    </row>
    <row r="1119" spans="27:27" x14ac:dyDescent="0.25">
      <c r="AA1119" s="1"/>
    </row>
    <row r="1120" spans="27:27" x14ac:dyDescent="0.25">
      <c r="AA1120" s="1"/>
    </row>
    <row r="1121" spans="27:27" x14ac:dyDescent="0.25">
      <c r="AA1121" s="1"/>
    </row>
    <row r="1122" spans="27:27" x14ac:dyDescent="0.25">
      <c r="AA1122" s="1"/>
    </row>
    <row r="1123" spans="27:27" x14ac:dyDescent="0.25">
      <c r="AA1123" s="1"/>
    </row>
    <row r="1124" spans="27:27" x14ac:dyDescent="0.25">
      <c r="AA1124" s="1"/>
    </row>
    <row r="1125" spans="27:27" x14ac:dyDescent="0.25">
      <c r="AA1125" s="1"/>
    </row>
    <row r="1126" spans="27:27" x14ac:dyDescent="0.25">
      <c r="AA1126" s="1"/>
    </row>
    <row r="1127" spans="27:27" x14ac:dyDescent="0.25">
      <c r="AA1127" s="1"/>
    </row>
    <row r="1128" spans="27:27" x14ac:dyDescent="0.25">
      <c r="AA1128" s="1"/>
    </row>
    <row r="1129" spans="27:27" x14ac:dyDescent="0.25">
      <c r="AA1129" s="1"/>
    </row>
    <row r="1130" spans="27:27" x14ac:dyDescent="0.25">
      <c r="AA1130" s="1"/>
    </row>
    <row r="1131" spans="27:27" x14ac:dyDescent="0.25">
      <c r="AA1131" s="1"/>
    </row>
    <row r="1132" spans="27:27" x14ac:dyDescent="0.25">
      <c r="AA1132" s="1"/>
    </row>
    <row r="1133" spans="27:27" x14ac:dyDescent="0.25">
      <c r="AA1133" s="1"/>
    </row>
    <row r="1134" spans="27:27" x14ac:dyDescent="0.25">
      <c r="AA1134" s="1"/>
    </row>
    <row r="1135" spans="27:27" x14ac:dyDescent="0.25">
      <c r="AA1135" s="1"/>
    </row>
    <row r="1136" spans="27:27" x14ac:dyDescent="0.25">
      <c r="AA1136" s="1"/>
    </row>
    <row r="1137" spans="27:27" x14ac:dyDescent="0.25">
      <c r="AA1137" s="1"/>
    </row>
    <row r="1138" spans="27:27" x14ac:dyDescent="0.25">
      <c r="AA1138" s="1"/>
    </row>
    <row r="1139" spans="27:27" x14ac:dyDescent="0.25">
      <c r="AA1139" s="1"/>
    </row>
    <row r="1140" spans="27:27" x14ac:dyDescent="0.25">
      <c r="AA1140" s="1"/>
    </row>
    <row r="1141" spans="27:27" x14ac:dyDescent="0.25">
      <c r="AA1141" s="1"/>
    </row>
    <row r="1142" spans="27:27" x14ac:dyDescent="0.25">
      <c r="AA1142" s="1"/>
    </row>
    <row r="1143" spans="27:27" x14ac:dyDescent="0.25">
      <c r="AA1143" s="1"/>
    </row>
    <row r="1144" spans="27:27" x14ac:dyDescent="0.25">
      <c r="AA1144" s="1"/>
    </row>
    <row r="1145" spans="27:27" x14ac:dyDescent="0.25">
      <c r="AA1145" s="1"/>
    </row>
    <row r="1146" spans="27:27" x14ac:dyDescent="0.25">
      <c r="AA1146" s="1"/>
    </row>
    <row r="1147" spans="27:27" x14ac:dyDescent="0.25">
      <c r="AA1147" s="1"/>
    </row>
    <row r="1148" spans="27:27" x14ac:dyDescent="0.25">
      <c r="AA1148" s="1"/>
    </row>
    <row r="1149" spans="27:27" x14ac:dyDescent="0.25">
      <c r="AA1149" s="1"/>
    </row>
    <row r="1150" spans="27:27" x14ac:dyDescent="0.25">
      <c r="AA1150" s="1"/>
    </row>
    <row r="1151" spans="27:27" x14ac:dyDescent="0.25">
      <c r="AA1151" s="1"/>
    </row>
    <row r="1152" spans="27:27" x14ac:dyDescent="0.25">
      <c r="AA1152" s="1"/>
    </row>
    <row r="1153" spans="27:27" x14ac:dyDescent="0.25">
      <c r="AA1153" s="1"/>
    </row>
    <row r="1154" spans="27:27" x14ac:dyDescent="0.25">
      <c r="AA1154" s="1"/>
    </row>
    <row r="1155" spans="27:27" x14ac:dyDescent="0.25">
      <c r="AA1155" s="1"/>
    </row>
    <row r="1156" spans="27:27" x14ac:dyDescent="0.25">
      <c r="AA1156" s="1"/>
    </row>
    <row r="1157" spans="27:27" x14ac:dyDescent="0.25">
      <c r="AA1157" s="1"/>
    </row>
    <row r="1158" spans="27:27" x14ac:dyDescent="0.25">
      <c r="AA1158" s="1"/>
    </row>
    <row r="1159" spans="27:27" x14ac:dyDescent="0.25">
      <c r="AA1159" s="1"/>
    </row>
    <row r="1160" spans="27:27" x14ac:dyDescent="0.25">
      <c r="AA1160" s="1"/>
    </row>
    <row r="1161" spans="27:27" x14ac:dyDescent="0.25">
      <c r="AA1161" s="1"/>
    </row>
    <row r="1162" spans="27:27" x14ac:dyDescent="0.25">
      <c r="AA1162" s="1"/>
    </row>
    <row r="1163" spans="27:27" x14ac:dyDescent="0.25">
      <c r="AA1163" s="1"/>
    </row>
    <row r="1164" spans="27:27" x14ac:dyDescent="0.25">
      <c r="AA1164" s="1"/>
    </row>
    <row r="1165" spans="27:27" x14ac:dyDescent="0.25">
      <c r="AA1165" s="1"/>
    </row>
    <row r="1166" spans="27:27" x14ac:dyDescent="0.25">
      <c r="AA1166" s="1"/>
    </row>
    <row r="1167" spans="27:27" x14ac:dyDescent="0.25">
      <c r="AA1167" s="1"/>
    </row>
    <row r="1168" spans="27:27" x14ac:dyDescent="0.25">
      <c r="AA1168" s="1"/>
    </row>
    <row r="1169" spans="27:27" x14ac:dyDescent="0.25">
      <c r="AA1169" s="1"/>
    </row>
    <row r="1170" spans="27:27" x14ac:dyDescent="0.25">
      <c r="AA1170" s="1"/>
    </row>
    <row r="1171" spans="27:27" x14ac:dyDescent="0.25">
      <c r="AA1171" s="1"/>
    </row>
    <row r="1172" spans="27:27" x14ac:dyDescent="0.25">
      <c r="AA1172" s="1"/>
    </row>
    <row r="1173" spans="27:27" x14ac:dyDescent="0.25">
      <c r="AA1173" s="1"/>
    </row>
    <row r="1174" spans="27:27" x14ac:dyDescent="0.25">
      <c r="AA1174" s="1"/>
    </row>
    <row r="1175" spans="27:27" x14ac:dyDescent="0.25">
      <c r="AA1175" s="1"/>
    </row>
    <row r="1176" spans="27:27" x14ac:dyDescent="0.25">
      <c r="AA1176" s="1"/>
    </row>
    <row r="1177" spans="27:27" x14ac:dyDescent="0.25">
      <c r="AA1177" s="1"/>
    </row>
    <row r="1178" spans="27:27" x14ac:dyDescent="0.25">
      <c r="AA1178" s="1"/>
    </row>
    <row r="1179" spans="27:27" x14ac:dyDescent="0.25">
      <c r="AA1179" s="1"/>
    </row>
    <row r="1180" spans="27:27" x14ac:dyDescent="0.25">
      <c r="AA1180" s="1"/>
    </row>
    <row r="1181" spans="27:27" x14ac:dyDescent="0.25">
      <c r="AA1181" s="1"/>
    </row>
    <row r="1182" spans="27:27" x14ac:dyDescent="0.25">
      <c r="AA1182" s="1"/>
    </row>
    <row r="1183" spans="27:27" x14ac:dyDescent="0.25">
      <c r="AA1183" s="1"/>
    </row>
    <row r="1184" spans="27:27" x14ac:dyDescent="0.25">
      <c r="AA1184" s="1"/>
    </row>
    <row r="1185" spans="27:27" x14ac:dyDescent="0.25">
      <c r="AA1185" s="1"/>
    </row>
    <row r="1186" spans="27:27" x14ac:dyDescent="0.25">
      <c r="AA1186" s="1"/>
    </row>
    <row r="1187" spans="27:27" x14ac:dyDescent="0.25">
      <c r="AA1187" s="1"/>
    </row>
    <row r="1188" spans="27:27" x14ac:dyDescent="0.25">
      <c r="AA1188" s="1"/>
    </row>
    <row r="1189" spans="27:27" x14ac:dyDescent="0.25">
      <c r="AA1189" s="1"/>
    </row>
    <row r="1190" spans="27:27" x14ac:dyDescent="0.25">
      <c r="AA1190" s="2"/>
    </row>
    <row r="1191" spans="27:27" x14ac:dyDescent="0.25">
      <c r="AA1191" s="1"/>
    </row>
    <row r="1192" spans="27:27" x14ac:dyDescent="0.25">
      <c r="AA1192" s="1"/>
    </row>
    <row r="1193" spans="27:27" x14ac:dyDescent="0.25">
      <c r="AA1193" s="1"/>
    </row>
    <row r="1194" spans="27:27" x14ac:dyDescent="0.25">
      <c r="AA1194" s="1"/>
    </row>
    <row r="1195" spans="27:27" x14ac:dyDescent="0.25">
      <c r="AA1195" s="1"/>
    </row>
    <row r="1196" spans="27:27" x14ac:dyDescent="0.25">
      <c r="AA1196" s="1"/>
    </row>
    <row r="1197" spans="27:27" x14ac:dyDescent="0.25">
      <c r="AA1197" s="1"/>
    </row>
    <row r="1198" spans="27:27" x14ac:dyDescent="0.25">
      <c r="AA1198" s="1"/>
    </row>
    <row r="1199" spans="27:27" x14ac:dyDescent="0.25">
      <c r="AA1199" s="1"/>
    </row>
    <row r="1200" spans="27:27" x14ac:dyDescent="0.25">
      <c r="AA1200" s="1"/>
    </row>
    <row r="1201" spans="27:27" x14ac:dyDescent="0.25">
      <c r="AA1201" s="1"/>
    </row>
    <row r="1202" spans="27:27" x14ac:dyDescent="0.25">
      <c r="AA1202" s="1"/>
    </row>
    <row r="1203" spans="27:27" x14ac:dyDescent="0.25">
      <c r="AA1203" s="1"/>
    </row>
    <row r="1204" spans="27:27" x14ac:dyDescent="0.25">
      <c r="AA1204" s="1"/>
    </row>
    <row r="1205" spans="27:27" x14ac:dyDescent="0.25">
      <c r="AA1205" s="1"/>
    </row>
    <row r="1206" spans="27:27" x14ac:dyDescent="0.25">
      <c r="AA1206" s="1"/>
    </row>
    <row r="1207" spans="27:27" x14ac:dyDescent="0.25">
      <c r="AA1207" s="1"/>
    </row>
    <row r="1208" spans="27:27" x14ac:dyDescent="0.25">
      <c r="AA1208" s="1"/>
    </row>
    <row r="1209" spans="27:27" x14ac:dyDescent="0.25">
      <c r="AA1209" s="1"/>
    </row>
    <row r="1210" spans="27:27" x14ac:dyDescent="0.25">
      <c r="AA1210" s="1"/>
    </row>
    <row r="1211" spans="27:27" x14ac:dyDescent="0.25">
      <c r="AA1211" s="1"/>
    </row>
    <row r="1212" spans="27:27" x14ac:dyDescent="0.25">
      <c r="AA1212" s="1"/>
    </row>
    <row r="1213" spans="27:27" x14ac:dyDescent="0.25">
      <c r="AA1213" s="1"/>
    </row>
    <row r="1214" spans="27:27" x14ac:dyDescent="0.25">
      <c r="AA1214" s="1"/>
    </row>
    <row r="1215" spans="27:27" x14ac:dyDescent="0.25">
      <c r="AA1215" s="1"/>
    </row>
    <row r="1216" spans="27:27" x14ac:dyDescent="0.25">
      <c r="AA1216" s="1"/>
    </row>
    <row r="1217" spans="27:27" x14ac:dyDescent="0.25">
      <c r="AA1217" s="1"/>
    </row>
    <row r="1218" spans="27:27" x14ac:dyDescent="0.25">
      <c r="AA1218" s="1"/>
    </row>
    <row r="1219" spans="27:27" x14ac:dyDescent="0.25">
      <c r="AA1219" s="1"/>
    </row>
    <row r="1220" spans="27:27" x14ac:dyDescent="0.25">
      <c r="AA1220" s="1"/>
    </row>
    <row r="1221" spans="27:27" x14ac:dyDescent="0.25">
      <c r="AA1221" s="1"/>
    </row>
    <row r="1222" spans="27:27" x14ac:dyDescent="0.25">
      <c r="AA1222" s="1"/>
    </row>
    <row r="1223" spans="27:27" x14ac:dyDescent="0.25">
      <c r="AA1223" s="1"/>
    </row>
    <row r="1224" spans="27:27" x14ac:dyDescent="0.25">
      <c r="AA1224" s="1"/>
    </row>
    <row r="1225" spans="27:27" x14ac:dyDescent="0.25">
      <c r="AA1225" s="1"/>
    </row>
    <row r="1226" spans="27:27" x14ac:dyDescent="0.25">
      <c r="AA1226" s="1"/>
    </row>
    <row r="1227" spans="27:27" x14ac:dyDescent="0.25">
      <c r="AA1227" s="1"/>
    </row>
    <row r="1228" spans="27:27" x14ac:dyDescent="0.25">
      <c r="AA1228" s="1"/>
    </row>
    <row r="1229" spans="27:27" x14ac:dyDescent="0.25">
      <c r="AA1229" s="1"/>
    </row>
    <row r="1230" spans="27:27" x14ac:dyDescent="0.25">
      <c r="AA1230" s="1"/>
    </row>
    <row r="1231" spans="27:27" x14ac:dyDescent="0.25">
      <c r="AA1231" s="1"/>
    </row>
    <row r="1232" spans="27:27" x14ac:dyDescent="0.25">
      <c r="AA1232" s="1"/>
    </row>
    <row r="1233" spans="27:27" x14ac:dyDescent="0.25">
      <c r="AA1233" s="1"/>
    </row>
    <row r="1234" spans="27:27" x14ac:dyDescent="0.25">
      <c r="AA1234" s="1"/>
    </row>
    <row r="1235" spans="27:27" x14ac:dyDescent="0.25">
      <c r="AA1235" s="1"/>
    </row>
    <row r="1236" spans="27:27" x14ac:dyDescent="0.25">
      <c r="AA1236" s="1"/>
    </row>
    <row r="1237" spans="27:27" x14ac:dyDescent="0.25">
      <c r="AA1237" s="1"/>
    </row>
    <row r="1238" spans="27:27" x14ac:dyDescent="0.25">
      <c r="AA1238" s="1"/>
    </row>
    <row r="1239" spans="27:27" x14ac:dyDescent="0.25">
      <c r="AA1239" s="1"/>
    </row>
    <row r="1240" spans="27:27" x14ac:dyDescent="0.25">
      <c r="AA1240" s="1"/>
    </row>
    <row r="1241" spans="27:27" x14ac:dyDescent="0.25">
      <c r="AA1241" s="1"/>
    </row>
    <row r="1242" spans="27:27" x14ac:dyDescent="0.25">
      <c r="AA1242" s="1"/>
    </row>
    <row r="1243" spans="27:27" x14ac:dyDescent="0.25">
      <c r="AA1243" s="1"/>
    </row>
    <row r="1244" spans="27:27" x14ac:dyDescent="0.25">
      <c r="AA1244" s="1"/>
    </row>
    <row r="1245" spans="27:27" x14ac:dyDescent="0.25">
      <c r="AA1245" s="1"/>
    </row>
    <row r="1246" spans="27:27" x14ac:dyDescent="0.25">
      <c r="AA1246" s="1"/>
    </row>
    <row r="1247" spans="27:27" x14ac:dyDescent="0.25">
      <c r="AA1247" s="1"/>
    </row>
    <row r="1248" spans="27:27" x14ac:dyDescent="0.25">
      <c r="AA1248" s="1"/>
    </row>
    <row r="1249" spans="27:27" x14ac:dyDescent="0.25">
      <c r="AA1249" s="1"/>
    </row>
    <row r="1250" spans="27:27" x14ac:dyDescent="0.25">
      <c r="AA1250" s="1"/>
    </row>
    <row r="1251" spans="27:27" x14ac:dyDescent="0.25">
      <c r="AA1251" s="1"/>
    </row>
    <row r="1252" spans="27:27" x14ac:dyDescent="0.25">
      <c r="AA1252" s="1"/>
    </row>
    <row r="1253" spans="27:27" x14ac:dyDescent="0.25">
      <c r="AA1253" s="1"/>
    </row>
    <row r="1254" spans="27:27" x14ac:dyDescent="0.25">
      <c r="AA1254" s="1"/>
    </row>
    <row r="1255" spans="27:27" x14ac:dyDescent="0.25">
      <c r="AA1255" s="1"/>
    </row>
    <row r="1256" spans="27:27" x14ac:dyDescent="0.25">
      <c r="AA1256" s="1"/>
    </row>
    <row r="1257" spans="27:27" x14ac:dyDescent="0.25">
      <c r="AA1257" s="1"/>
    </row>
    <row r="1258" spans="27:27" x14ac:dyDescent="0.25">
      <c r="AA1258" s="1"/>
    </row>
    <row r="1259" spans="27:27" x14ac:dyDescent="0.25">
      <c r="AA1259" s="1"/>
    </row>
    <row r="1260" spans="27:27" x14ac:dyDescent="0.25">
      <c r="AA1260" s="1"/>
    </row>
    <row r="1261" spans="27:27" x14ac:dyDescent="0.25">
      <c r="AA1261" s="1"/>
    </row>
    <row r="1262" spans="27:27" x14ac:dyDescent="0.25">
      <c r="AA1262" s="1"/>
    </row>
    <row r="1263" spans="27:27" x14ac:dyDescent="0.25">
      <c r="AA1263" s="1"/>
    </row>
    <row r="1264" spans="27:27" x14ac:dyDescent="0.25">
      <c r="AA1264" s="1"/>
    </row>
    <row r="1265" spans="27:27" x14ac:dyDescent="0.25">
      <c r="AA1265" s="1"/>
    </row>
    <row r="1266" spans="27:27" x14ac:dyDescent="0.25">
      <c r="AA1266" s="1"/>
    </row>
    <row r="1267" spans="27:27" x14ac:dyDescent="0.25">
      <c r="AA1267" s="1"/>
    </row>
    <row r="1268" spans="27:27" x14ac:dyDescent="0.25">
      <c r="AA1268" s="2"/>
    </row>
    <row r="1269" spans="27:27" x14ac:dyDescent="0.25">
      <c r="AA1269" s="1"/>
    </row>
    <row r="1270" spans="27:27" x14ac:dyDescent="0.25">
      <c r="AA1270" s="1"/>
    </row>
    <row r="1271" spans="27:27" x14ac:dyDescent="0.25">
      <c r="AA1271" s="1"/>
    </row>
    <row r="1272" spans="27:27" x14ac:dyDescent="0.25">
      <c r="AA1272" s="1"/>
    </row>
    <row r="1273" spans="27:27" x14ac:dyDescent="0.25">
      <c r="AA1273" s="1"/>
    </row>
    <row r="1274" spans="27:27" x14ac:dyDescent="0.25">
      <c r="AA1274" s="1"/>
    </row>
    <row r="1275" spans="27:27" x14ac:dyDescent="0.25">
      <c r="AA1275" s="1"/>
    </row>
    <row r="1276" spans="27:27" x14ac:dyDescent="0.25">
      <c r="AA1276" s="1"/>
    </row>
    <row r="1277" spans="27:27" x14ac:dyDescent="0.25">
      <c r="AA1277" s="1"/>
    </row>
    <row r="1278" spans="27:27" x14ac:dyDescent="0.25">
      <c r="AA1278" s="1"/>
    </row>
    <row r="1279" spans="27:27" x14ac:dyDescent="0.25">
      <c r="AA1279" s="1"/>
    </row>
    <row r="1280" spans="27:27" x14ac:dyDescent="0.25">
      <c r="AA1280" s="1"/>
    </row>
    <row r="1281" spans="27:27" x14ac:dyDescent="0.25">
      <c r="AA1281" s="1"/>
    </row>
    <row r="1282" spans="27:27" x14ac:dyDescent="0.25">
      <c r="AA1282" s="1"/>
    </row>
    <row r="1283" spans="27:27" x14ac:dyDescent="0.25">
      <c r="AA1283" s="1"/>
    </row>
    <row r="1284" spans="27:27" x14ac:dyDescent="0.25">
      <c r="AA1284" s="1"/>
    </row>
    <row r="1285" spans="27:27" x14ac:dyDescent="0.25">
      <c r="AA1285" s="1"/>
    </row>
    <row r="1286" spans="27:27" x14ac:dyDescent="0.25">
      <c r="AA1286" s="1"/>
    </row>
    <row r="1287" spans="27:27" x14ac:dyDescent="0.25">
      <c r="AA1287" s="1"/>
    </row>
    <row r="1288" spans="27:27" x14ac:dyDescent="0.25">
      <c r="AA1288" s="1"/>
    </row>
    <row r="1289" spans="27:27" x14ac:dyDescent="0.25">
      <c r="AA1289" s="1"/>
    </row>
    <row r="1290" spans="27:27" x14ac:dyDescent="0.25">
      <c r="AA1290" s="1"/>
    </row>
    <row r="1291" spans="27:27" x14ac:dyDescent="0.25">
      <c r="AA1291" s="1"/>
    </row>
    <row r="1292" spans="27:27" x14ac:dyDescent="0.25">
      <c r="AA1292" s="1"/>
    </row>
    <row r="1293" spans="27:27" x14ac:dyDescent="0.25">
      <c r="AA1293" s="1"/>
    </row>
    <row r="1294" spans="27:27" x14ac:dyDescent="0.25">
      <c r="AA1294" s="1"/>
    </row>
    <row r="1295" spans="27:27" x14ac:dyDescent="0.25">
      <c r="AA1295" s="1"/>
    </row>
    <row r="1296" spans="27:27" x14ac:dyDescent="0.25">
      <c r="AA1296" s="1"/>
    </row>
    <row r="1297" spans="27:27" x14ac:dyDescent="0.25">
      <c r="AA1297" s="1"/>
    </row>
    <row r="1298" spans="27:27" x14ac:dyDescent="0.25">
      <c r="AA1298" s="1"/>
    </row>
    <row r="1299" spans="27:27" x14ac:dyDescent="0.25">
      <c r="AA1299" s="1"/>
    </row>
    <row r="1300" spans="27:27" x14ac:dyDescent="0.25">
      <c r="AA1300" s="1"/>
    </row>
    <row r="1301" spans="27:27" x14ac:dyDescent="0.25">
      <c r="AA1301" s="1"/>
    </row>
    <row r="1302" spans="27:27" x14ac:dyDescent="0.25">
      <c r="AA1302" s="1"/>
    </row>
    <row r="1303" spans="27:27" x14ac:dyDescent="0.25">
      <c r="AA1303" s="1"/>
    </row>
    <row r="1304" spans="27:27" x14ac:dyDescent="0.25">
      <c r="AA1304" s="1"/>
    </row>
    <row r="1305" spans="27:27" x14ac:dyDescent="0.25">
      <c r="AA1305" s="1"/>
    </row>
    <row r="1306" spans="27:27" x14ac:dyDescent="0.25">
      <c r="AA1306" s="1"/>
    </row>
    <row r="1307" spans="27:27" x14ac:dyDescent="0.25">
      <c r="AA1307" s="1"/>
    </row>
    <row r="1308" spans="27:27" x14ac:dyDescent="0.25">
      <c r="AA1308" s="1"/>
    </row>
    <row r="1309" spans="27:27" x14ac:dyDescent="0.25">
      <c r="AA1309" s="1"/>
    </row>
    <row r="1310" spans="27:27" x14ac:dyDescent="0.25">
      <c r="AA1310" s="1"/>
    </row>
    <row r="1311" spans="27:27" x14ac:dyDescent="0.25">
      <c r="AA1311" s="1"/>
    </row>
    <row r="1312" spans="27:27" x14ac:dyDescent="0.25">
      <c r="AA1312" s="1"/>
    </row>
    <row r="1313" spans="27:27" x14ac:dyDescent="0.25">
      <c r="AA1313" s="1"/>
    </row>
    <row r="1314" spans="27:27" x14ac:dyDescent="0.25">
      <c r="AA1314" s="1"/>
    </row>
    <row r="1315" spans="27:27" x14ac:dyDescent="0.25">
      <c r="AA1315" s="1"/>
    </row>
    <row r="1316" spans="27:27" x14ac:dyDescent="0.25">
      <c r="AA1316" s="1"/>
    </row>
    <row r="1317" spans="27:27" x14ac:dyDescent="0.25">
      <c r="AA1317" s="1"/>
    </row>
    <row r="1318" spans="27:27" x14ac:dyDescent="0.25">
      <c r="AA1318" s="1"/>
    </row>
    <row r="1319" spans="27:27" x14ac:dyDescent="0.25">
      <c r="AA1319" s="1"/>
    </row>
    <row r="1320" spans="27:27" x14ac:dyDescent="0.25">
      <c r="AA1320" s="1"/>
    </row>
    <row r="1321" spans="27:27" x14ac:dyDescent="0.25">
      <c r="AA1321" s="1"/>
    </row>
    <row r="1322" spans="27:27" x14ac:dyDescent="0.25">
      <c r="AA1322" s="1"/>
    </row>
    <row r="1323" spans="27:27" x14ac:dyDescent="0.25">
      <c r="AA1323" s="1"/>
    </row>
    <row r="1324" spans="27:27" x14ac:dyDescent="0.25">
      <c r="AA1324" s="1"/>
    </row>
    <row r="1325" spans="27:27" x14ac:dyDescent="0.25">
      <c r="AA1325" s="1"/>
    </row>
    <row r="1326" spans="27:27" x14ac:dyDescent="0.25">
      <c r="AA1326" s="1"/>
    </row>
    <row r="1327" spans="27:27" x14ac:dyDescent="0.25">
      <c r="AA1327" s="1"/>
    </row>
    <row r="1328" spans="27:27" x14ac:dyDescent="0.25">
      <c r="AA1328" s="1"/>
    </row>
    <row r="1329" spans="27:27" x14ac:dyDescent="0.25">
      <c r="AA1329" s="1"/>
    </row>
    <row r="1330" spans="27:27" x14ac:dyDescent="0.25">
      <c r="AA1330" s="1"/>
    </row>
    <row r="1331" spans="27:27" x14ac:dyDescent="0.25">
      <c r="AA1331" s="1"/>
    </row>
    <row r="1332" spans="27:27" x14ac:dyDescent="0.25">
      <c r="AA1332" s="1"/>
    </row>
    <row r="1333" spans="27:27" x14ac:dyDescent="0.25">
      <c r="AA1333" s="1"/>
    </row>
    <row r="1334" spans="27:27" x14ac:dyDescent="0.25">
      <c r="AA1334" s="2"/>
    </row>
    <row r="1335" spans="27:27" x14ac:dyDescent="0.25">
      <c r="AA1335" s="1"/>
    </row>
    <row r="1336" spans="27:27" x14ac:dyDescent="0.25">
      <c r="AA1336" s="1"/>
    </row>
    <row r="1337" spans="27:27" x14ac:dyDescent="0.25">
      <c r="AA1337" s="1"/>
    </row>
    <row r="1338" spans="27:27" x14ac:dyDescent="0.25">
      <c r="AA1338" s="1"/>
    </row>
    <row r="1339" spans="27:27" x14ac:dyDescent="0.25">
      <c r="AA1339" s="1"/>
    </row>
    <row r="1340" spans="27:27" x14ac:dyDescent="0.25">
      <c r="AA1340" s="2"/>
    </row>
    <row r="1341" spans="27:27" x14ac:dyDescent="0.25">
      <c r="AA1341" s="1"/>
    </row>
    <row r="1342" spans="27:27" x14ac:dyDescent="0.25">
      <c r="AA1342" s="1"/>
    </row>
    <row r="1343" spans="27:27" x14ac:dyDescent="0.25">
      <c r="AA1343" s="2"/>
    </row>
    <row r="1344" spans="27:27" x14ac:dyDescent="0.25">
      <c r="AA1344" s="1"/>
    </row>
    <row r="1345" spans="27:27" x14ac:dyDescent="0.25">
      <c r="AA1345" s="1"/>
    </row>
    <row r="1346" spans="27:27" x14ac:dyDescent="0.25">
      <c r="AA1346" s="1"/>
    </row>
    <row r="1347" spans="27:27" x14ac:dyDescent="0.25">
      <c r="AA1347" s="1"/>
    </row>
    <row r="1348" spans="27:27" x14ac:dyDescent="0.25">
      <c r="AA1348" s="1"/>
    </row>
    <row r="1349" spans="27:27" x14ac:dyDescent="0.25">
      <c r="AA1349" s="1"/>
    </row>
    <row r="1350" spans="27:27" x14ac:dyDescent="0.25">
      <c r="AA1350" s="1"/>
    </row>
    <row r="1351" spans="27:27" x14ac:dyDescent="0.25">
      <c r="AA1351" s="1"/>
    </row>
    <row r="1352" spans="27:27" x14ac:dyDescent="0.25">
      <c r="AA1352" s="1"/>
    </row>
    <row r="1353" spans="27:27" x14ac:dyDescent="0.25">
      <c r="AA1353" s="1"/>
    </row>
    <row r="1354" spans="27:27" x14ac:dyDescent="0.25">
      <c r="AA1354" s="1"/>
    </row>
    <row r="1355" spans="27:27" x14ac:dyDescent="0.25">
      <c r="AA1355" s="1"/>
    </row>
    <row r="1356" spans="27:27" x14ac:dyDescent="0.25">
      <c r="AA1356" s="1"/>
    </row>
    <row r="1357" spans="27:27" x14ac:dyDescent="0.25">
      <c r="AA1357" s="1"/>
    </row>
    <row r="1358" spans="27:27" x14ac:dyDescent="0.25">
      <c r="AA1358" s="1"/>
    </row>
    <row r="1359" spans="27:27" x14ac:dyDescent="0.25">
      <c r="AA1359" s="1"/>
    </row>
    <row r="1360" spans="27:27" x14ac:dyDescent="0.25">
      <c r="AA1360" s="1"/>
    </row>
    <row r="1361" spans="27:27" x14ac:dyDescent="0.25">
      <c r="AA1361" s="1"/>
    </row>
    <row r="1362" spans="27:27" x14ac:dyDescent="0.25">
      <c r="AA1362" s="1"/>
    </row>
    <row r="1363" spans="27:27" x14ac:dyDescent="0.25">
      <c r="AA1363" s="1"/>
    </row>
    <row r="1364" spans="27:27" x14ac:dyDescent="0.25">
      <c r="AA1364" s="1"/>
    </row>
    <row r="1365" spans="27:27" x14ac:dyDescent="0.25">
      <c r="AA1365" s="1"/>
    </row>
    <row r="1366" spans="27:27" x14ac:dyDescent="0.25">
      <c r="AA1366" s="1"/>
    </row>
    <row r="1367" spans="27:27" x14ac:dyDescent="0.25">
      <c r="AA1367" s="1"/>
    </row>
    <row r="1368" spans="27:27" x14ac:dyDescent="0.25">
      <c r="AA1368" s="1"/>
    </row>
    <row r="1369" spans="27:27" x14ac:dyDescent="0.25">
      <c r="AA1369" s="1"/>
    </row>
    <row r="1370" spans="27:27" x14ac:dyDescent="0.25">
      <c r="AA1370" s="1"/>
    </row>
    <row r="1371" spans="27:27" x14ac:dyDescent="0.25">
      <c r="AA1371" s="1"/>
    </row>
    <row r="1372" spans="27:27" x14ac:dyDescent="0.25">
      <c r="AA1372" s="1"/>
    </row>
    <row r="1373" spans="27:27" x14ac:dyDescent="0.25">
      <c r="AA1373" s="1"/>
    </row>
    <row r="1374" spans="27:27" x14ac:dyDescent="0.25">
      <c r="AA1374" s="1"/>
    </row>
    <row r="1375" spans="27:27" x14ac:dyDescent="0.25">
      <c r="AA1375" s="1"/>
    </row>
    <row r="1376" spans="27:27" x14ac:dyDescent="0.25">
      <c r="AA1376" s="1"/>
    </row>
    <row r="1377" spans="27:27" x14ac:dyDescent="0.25">
      <c r="AA1377" s="1"/>
    </row>
    <row r="1378" spans="27:27" x14ac:dyDescent="0.25">
      <c r="AA1378" s="1"/>
    </row>
    <row r="1379" spans="27:27" x14ac:dyDescent="0.25">
      <c r="AA1379" s="1"/>
    </row>
    <row r="1380" spans="27:27" x14ac:dyDescent="0.25">
      <c r="AA1380" s="1"/>
    </row>
    <row r="1381" spans="27:27" x14ac:dyDescent="0.25">
      <c r="AA1381" s="1"/>
    </row>
    <row r="1382" spans="27:27" x14ac:dyDescent="0.25">
      <c r="AA1382" s="1"/>
    </row>
    <row r="1383" spans="27:27" x14ac:dyDescent="0.25">
      <c r="AA1383" s="1"/>
    </row>
    <row r="1384" spans="27:27" x14ac:dyDescent="0.25">
      <c r="AA1384" s="1"/>
    </row>
    <row r="1385" spans="27:27" x14ac:dyDescent="0.25">
      <c r="AA1385" s="1"/>
    </row>
    <row r="1386" spans="27:27" x14ac:dyDescent="0.25">
      <c r="AA1386" s="1"/>
    </row>
    <row r="1387" spans="27:27" x14ac:dyDescent="0.25">
      <c r="AA1387" s="1"/>
    </row>
    <row r="1388" spans="27:27" x14ac:dyDescent="0.25">
      <c r="AA1388" s="1"/>
    </row>
    <row r="1389" spans="27:27" x14ac:dyDescent="0.25">
      <c r="AA1389" s="1"/>
    </row>
    <row r="1390" spans="27:27" x14ac:dyDescent="0.25">
      <c r="AA1390" s="1"/>
    </row>
    <row r="1391" spans="27:27" x14ac:dyDescent="0.25">
      <c r="AA1391" s="1"/>
    </row>
    <row r="1392" spans="27:27" x14ac:dyDescent="0.25">
      <c r="AA1392" s="1"/>
    </row>
    <row r="1393" spans="27:27" x14ac:dyDescent="0.25">
      <c r="AA1393" s="1"/>
    </row>
    <row r="1394" spans="27:27" x14ac:dyDescent="0.25">
      <c r="AA1394" s="1"/>
    </row>
    <row r="1395" spans="27:27" x14ac:dyDescent="0.25">
      <c r="AA1395" s="1"/>
    </row>
    <row r="1396" spans="27:27" x14ac:dyDescent="0.25">
      <c r="AA1396" s="1"/>
    </row>
    <row r="1397" spans="27:27" x14ac:dyDescent="0.25">
      <c r="AA1397" s="1"/>
    </row>
    <row r="1398" spans="27:27" x14ac:dyDescent="0.25">
      <c r="AA1398" s="1"/>
    </row>
    <row r="1399" spans="27:27" x14ac:dyDescent="0.25">
      <c r="AA1399" s="1"/>
    </row>
    <row r="1400" spans="27:27" x14ac:dyDescent="0.25">
      <c r="AA1400" s="1"/>
    </row>
    <row r="1401" spans="27:27" x14ac:dyDescent="0.25">
      <c r="AA1401" s="1"/>
    </row>
    <row r="1402" spans="27:27" x14ac:dyDescent="0.25">
      <c r="AA1402" s="1"/>
    </row>
    <row r="1403" spans="27:27" x14ac:dyDescent="0.25">
      <c r="AA1403" s="1"/>
    </row>
    <row r="1404" spans="27:27" x14ac:dyDescent="0.25">
      <c r="AA1404" s="1"/>
    </row>
    <row r="1405" spans="27:27" x14ac:dyDescent="0.25">
      <c r="AA1405" s="1"/>
    </row>
    <row r="1406" spans="27:27" x14ac:dyDescent="0.25">
      <c r="AA1406" s="1"/>
    </row>
    <row r="1407" spans="27:27" x14ac:dyDescent="0.25">
      <c r="AA1407" s="1"/>
    </row>
    <row r="1408" spans="27:27" x14ac:dyDescent="0.25">
      <c r="AA1408" s="1"/>
    </row>
    <row r="1409" spans="27:27" x14ac:dyDescent="0.25">
      <c r="AA1409" s="1"/>
    </row>
    <row r="1410" spans="27:27" x14ac:dyDescent="0.25">
      <c r="AA1410" s="1"/>
    </row>
    <row r="1411" spans="27:27" x14ac:dyDescent="0.25">
      <c r="AA1411" s="1"/>
    </row>
    <row r="1412" spans="27:27" x14ac:dyDescent="0.25">
      <c r="AA1412" s="1"/>
    </row>
    <row r="1413" spans="27:27" x14ac:dyDescent="0.25">
      <c r="AA1413" s="1"/>
    </row>
    <row r="1414" spans="27:27" x14ac:dyDescent="0.25">
      <c r="AA1414" s="1"/>
    </row>
    <row r="1415" spans="27:27" x14ac:dyDescent="0.25">
      <c r="AA1415" s="1"/>
    </row>
    <row r="1416" spans="27:27" x14ac:dyDescent="0.25">
      <c r="AA1416" s="1"/>
    </row>
    <row r="1417" spans="27:27" x14ac:dyDescent="0.25">
      <c r="AA1417" s="1"/>
    </row>
    <row r="1418" spans="27:27" x14ac:dyDescent="0.25">
      <c r="AA1418" s="1"/>
    </row>
    <row r="1419" spans="27:27" x14ac:dyDescent="0.25">
      <c r="AA1419" s="1"/>
    </row>
    <row r="1420" spans="27:27" x14ac:dyDescent="0.25">
      <c r="AA1420" s="1"/>
    </row>
    <row r="1421" spans="27:27" x14ac:dyDescent="0.25">
      <c r="AA1421" s="2"/>
    </row>
    <row r="1422" spans="27:27" x14ac:dyDescent="0.25">
      <c r="AA1422" s="1"/>
    </row>
    <row r="1423" spans="27:27" x14ac:dyDescent="0.25">
      <c r="AA1423" s="1"/>
    </row>
    <row r="1424" spans="27:27" x14ac:dyDescent="0.25">
      <c r="AA1424" s="1"/>
    </row>
    <row r="1425" spans="27:27" x14ac:dyDescent="0.25">
      <c r="AA1425" s="1"/>
    </row>
    <row r="1426" spans="27:27" x14ac:dyDescent="0.25">
      <c r="AA1426" s="1"/>
    </row>
    <row r="1427" spans="27:27" x14ac:dyDescent="0.25">
      <c r="AA1427" s="1"/>
    </row>
    <row r="1428" spans="27:27" x14ac:dyDescent="0.25">
      <c r="AA1428" s="1"/>
    </row>
    <row r="1429" spans="27:27" x14ac:dyDescent="0.25">
      <c r="AA1429" s="1"/>
    </row>
    <row r="1430" spans="27:27" x14ac:dyDescent="0.25">
      <c r="AA1430" s="2"/>
    </row>
    <row r="1431" spans="27:27" x14ac:dyDescent="0.25">
      <c r="AA1431" s="1"/>
    </row>
    <row r="1432" spans="27:27" x14ac:dyDescent="0.25">
      <c r="AA1432" s="1"/>
    </row>
    <row r="1433" spans="27:27" x14ac:dyDescent="0.25">
      <c r="AA1433" s="1"/>
    </row>
    <row r="1434" spans="27:27" x14ac:dyDescent="0.25">
      <c r="AA1434" s="1"/>
    </row>
    <row r="1435" spans="27:27" x14ac:dyDescent="0.25">
      <c r="AA1435" s="1"/>
    </row>
    <row r="1436" spans="27:27" x14ac:dyDescent="0.25">
      <c r="AA1436" s="1"/>
    </row>
    <row r="1437" spans="27:27" x14ac:dyDescent="0.25">
      <c r="AA1437" s="1"/>
    </row>
    <row r="1438" spans="27:27" x14ac:dyDescent="0.25">
      <c r="AA1438" s="1"/>
    </row>
    <row r="1439" spans="27:27" x14ac:dyDescent="0.25">
      <c r="AA1439" s="1"/>
    </row>
    <row r="1440" spans="27:27" x14ac:dyDescent="0.25">
      <c r="AA1440" s="1"/>
    </row>
    <row r="1441" spans="27:27" x14ac:dyDescent="0.25">
      <c r="AA1441" s="1"/>
    </row>
    <row r="1442" spans="27:27" x14ac:dyDescent="0.25">
      <c r="AA1442" s="1"/>
    </row>
    <row r="1443" spans="27:27" x14ac:dyDescent="0.25">
      <c r="AA1443" s="1"/>
    </row>
    <row r="1444" spans="27:27" x14ac:dyDescent="0.25">
      <c r="AA1444" s="1"/>
    </row>
    <row r="1445" spans="27:27" x14ac:dyDescent="0.25">
      <c r="AA1445" s="1"/>
    </row>
    <row r="1446" spans="27:27" x14ac:dyDescent="0.25">
      <c r="AA1446" s="1"/>
    </row>
    <row r="1447" spans="27:27" x14ac:dyDescent="0.25">
      <c r="AA1447" s="1"/>
    </row>
    <row r="1448" spans="27:27" x14ac:dyDescent="0.25">
      <c r="AA1448" s="1"/>
    </row>
    <row r="1449" spans="27:27" x14ac:dyDescent="0.25">
      <c r="AA1449" s="1"/>
    </row>
    <row r="1450" spans="27:27" x14ac:dyDescent="0.25">
      <c r="AA1450" s="1"/>
    </row>
    <row r="1451" spans="27:27" x14ac:dyDescent="0.25">
      <c r="AA1451" s="1"/>
    </row>
    <row r="1452" spans="27:27" x14ac:dyDescent="0.25">
      <c r="AA1452" s="1"/>
    </row>
    <row r="1453" spans="27:27" x14ac:dyDescent="0.25">
      <c r="AA1453" s="1"/>
    </row>
    <row r="1454" spans="27:27" x14ac:dyDescent="0.25">
      <c r="AA1454" s="1"/>
    </row>
    <row r="1455" spans="27:27" x14ac:dyDescent="0.25">
      <c r="AA1455" s="1"/>
    </row>
    <row r="1456" spans="27:27" x14ac:dyDescent="0.25">
      <c r="AA1456" s="1"/>
    </row>
    <row r="1457" spans="27:27" x14ac:dyDescent="0.25">
      <c r="AA1457" s="1"/>
    </row>
    <row r="1458" spans="27:27" x14ac:dyDescent="0.25">
      <c r="AA1458" s="1"/>
    </row>
    <row r="1459" spans="27:27" x14ac:dyDescent="0.25">
      <c r="AA1459" s="1"/>
    </row>
    <row r="1460" spans="27:27" x14ac:dyDescent="0.25">
      <c r="AA1460" s="1"/>
    </row>
    <row r="1461" spans="27:27" x14ac:dyDescent="0.25">
      <c r="AA1461" s="1"/>
    </row>
    <row r="1462" spans="27:27" x14ac:dyDescent="0.25">
      <c r="AA1462" s="1"/>
    </row>
    <row r="1463" spans="27:27" x14ac:dyDescent="0.25">
      <c r="AA1463" s="1"/>
    </row>
    <row r="1464" spans="27:27" x14ac:dyDescent="0.25">
      <c r="AA1464" s="1"/>
    </row>
    <row r="1465" spans="27:27" x14ac:dyDescent="0.25">
      <c r="AA1465" s="1"/>
    </row>
    <row r="1466" spans="27:27" x14ac:dyDescent="0.25">
      <c r="AA1466" s="1"/>
    </row>
    <row r="1467" spans="27:27" x14ac:dyDescent="0.25">
      <c r="AA1467" s="1"/>
    </row>
    <row r="1468" spans="27:27" x14ac:dyDescent="0.25">
      <c r="AA1468" s="1"/>
    </row>
    <row r="1469" spans="27:27" x14ac:dyDescent="0.25">
      <c r="AA1469" s="1"/>
    </row>
    <row r="1470" spans="27:27" x14ac:dyDescent="0.25">
      <c r="AA1470" s="1"/>
    </row>
    <row r="1471" spans="27:27" x14ac:dyDescent="0.25">
      <c r="AA1471" s="1"/>
    </row>
    <row r="1472" spans="27:27" x14ac:dyDescent="0.25">
      <c r="AA1472" s="1"/>
    </row>
    <row r="1473" spans="27:27" x14ac:dyDescent="0.25">
      <c r="AA1473" s="1"/>
    </row>
    <row r="1474" spans="27:27" x14ac:dyDescent="0.25">
      <c r="AA1474" s="1"/>
    </row>
    <row r="1475" spans="27:27" x14ac:dyDescent="0.25">
      <c r="AA1475" s="1"/>
    </row>
    <row r="1476" spans="27:27" x14ac:dyDescent="0.25">
      <c r="AA1476" s="1"/>
    </row>
    <row r="1477" spans="27:27" x14ac:dyDescent="0.25">
      <c r="AA1477" s="1"/>
    </row>
    <row r="1478" spans="27:27" x14ac:dyDescent="0.25">
      <c r="AA1478" s="1"/>
    </row>
    <row r="1479" spans="27:27" x14ac:dyDescent="0.25">
      <c r="AA1479" s="1"/>
    </row>
    <row r="1480" spans="27:27" x14ac:dyDescent="0.25">
      <c r="AA1480" s="1"/>
    </row>
    <row r="1481" spans="27:27" x14ac:dyDescent="0.25">
      <c r="AA1481" s="1"/>
    </row>
    <row r="1482" spans="27:27" x14ac:dyDescent="0.25">
      <c r="AA1482" s="1"/>
    </row>
    <row r="1483" spans="27:27" x14ac:dyDescent="0.25">
      <c r="AA1483" s="1"/>
    </row>
    <row r="1484" spans="27:27" x14ac:dyDescent="0.25">
      <c r="AA1484" s="1"/>
    </row>
    <row r="1485" spans="27:27" x14ac:dyDescent="0.25">
      <c r="AA1485" s="1"/>
    </row>
    <row r="1486" spans="27:27" x14ac:dyDescent="0.25">
      <c r="AA1486" s="1"/>
    </row>
    <row r="1487" spans="27:27" x14ac:dyDescent="0.25">
      <c r="AA1487" s="1"/>
    </row>
    <row r="1488" spans="27:27" x14ac:dyDescent="0.25">
      <c r="AA1488" s="1"/>
    </row>
    <row r="1489" spans="27:27" x14ac:dyDescent="0.25">
      <c r="AA1489" s="1"/>
    </row>
    <row r="1490" spans="27:27" x14ac:dyDescent="0.25">
      <c r="AA1490" s="1"/>
    </row>
    <row r="1491" spans="27:27" x14ac:dyDescent="0.25">
      <c r="AA1491" s="1"/>
    </row>
    <row r="1492" spans="27:27" x14ac:dyDescent="0.25">
      <c r="AA1492" s="1"/>
    </row>
    <row r="1493" spans="27:27" x14ac:dyDescent="0.25">
      <c r="AA1493" s="1"/>
    </row>
    <row r="1494" spans="27:27" x14ac:dyDescent="0.25">
      <c r="AA1494" s="1"/>
    </row>
    <row r="1495" spans="27:27" x14ac:dyDescent="0.25">
      <c r="AA1495" s="1"/>
    </row>
    <row r="1496" spans="27:27" x14ac:dyDescent="0.25">
      <c r="AA1496" s="1"/>
    </row>
    <row r="1497" spans="27:27" x14ac:dyDescent="0.25">
      <c r="AA1497" s="1"/>
    </row>
    <row r="1498" spans="27:27" x14ac:dyDescent="0.25">
      <c r="AA1498" s="1"/>
    </row>
    <row r="1499" spans="27:27" x14ac:dyDescent="0.25">
      <c r="AA1499" s="1"/>
    </row>
    <row r="1500" spans="27:27" x14ac:dyDescent="0.25">
      <c r="AA1500" s="1"/>
    </row>
    <row r="1501" spans="27:27" x14ac:dyDescent="0.25">
      <c r="AA1501" s="1"/>
    </row>
    <row r="1502" spans="27:27" x14ac:dyDescent="0.25">
      <c r="AA1502" s="1"/>
    </row>
    <row r="1503" spans="27:27" x14ac:dyDescent="0.25">
      <c r="AA1503" s="1"/>
    </row>
    <row r="1504" spans="27:27" x14ac:dyDescent="0.25">
      <c r="AA1504" s="1"/>
    </row>
    <row r="1505" spans="27:27" x14ac:dyDescent="0.25">
      <c r="AA1505" s="1"/>
    </row>
    <row r="1506" spans="27:27" x14ac:dyDescent="0.25">
      <c r="AA1506" s="1"/>
    </row>
    <row r="1507" spans="27:27" x14ac:dyDescent="0.25">
      <c r="AA1507" s="1"/>
    </row>
    <row r="1508" spans="27:27" x14ac:dyDescent="0.25">
      <c r="AA1508" s="1"/>
    </row>
    <row r="1509" spans="27:27" x14ac:dyDescent="0.25">
      <c r="AA1509" s="1"/>
    </row>
    <row r="1510" spans="27:27" x14ac:dyDescent="0.25">
      <c r="AA1510" s="1"/>
    </row>
    <row r="1511" spans="27:27" x14ac:dyDescent="0.25">
      <c r="AA1511" s="1"/>
    </row>
    <row r="1512" spans="27:27" x14ac:dyDescent="0.25">
      <c r="AA1512" s="1"/>
    </row>
    <row r="1513" spans="27:27" x14ac:dyDescent="0.25">
      <c r="AA1513" s="1"/>
    </row>
    <row r="1514" spans="27:27" x14ac:dyDescent="0.25">
      <c r="AA1514" s="1"/>
    </row>
    <row r="1515" spans="27:27" x14ac:dyDescent="0.25">
      <c r="AA1515" s="1"/>
    </row>
    <row r="1516" spans="27:27" x14ac:dyDescent="0.25">
      <c r="AA1516" s="1"/>
    </row>
    <row r="1517" spans="27:27" x14ac:dyDescent="0.25">
      <c r="AA1517" s="1"/>
    </row>
    <row r="1518" spans="27:27" x14ac:dyDescent="0.25">
      <c r="AA1518" s="1"/>
    </row>
    <row r="1519" spans="27:27" x14ac:dyDescent="0.25">
      <c r="AA1519" s="1"/>
    </row>
    <row r="1520" spans="27:27" x14ac:dyDescent="0.25">
      <c r="AA1520" s="1"/>
    </row>
    <row r="1521" spans="27:27" x14ac:dyDescent="0.25">
      <c r="AA1521" s="1"/>
    </row>
    <row r="1522" spans="27:27" x14ac:dyDescent="0.25">
      <c r="AA1522" s="1"/>
    </row>
    <row r="1523" spans="27:27" x14ac:dyDescent="0.25">
      <c r="AA1523" s="1"/>
    </row>
    <row r="1524" spans="27:27" x14ac:dyDescent="0.25">
      <c r="AA1524" s="1"/>
    </row>
    <row r="1525" spans="27:27" x14ac:dyDescent="0.25">
      <c r="AA1525" s="1"/>
    </row>
    <row r="1526" spans="27:27" x14ac:dyDescent="0.25">
      <c r="AA1526" s="1"/>
    </row>
    <row r="1527" spans="27:27" x14ac:dyDescent="0.25">
      <c r="AA1527" s="1"/>
    </row>
    <row r="1528" spans="27:27" x14ac:dyDescent="0.25">
      <c r="AA1528" s="1"/>
    </row>
    <row r="1529" spans="27:27" x14ac:dyDescent="0.25">
      <c r="AA1529" s="1"/>
    </row>
    <row r="1530" spans="27:27" x14ac:dyDescent="0.25">
      <c r="AA1530" s="1"/>
    </row>
    <row r="1531" spans="27:27" x14ac:dyDescent="0.25">
      <c r="AA1531" s="1"/>
    </row>
    <row r="1532" spans="27:27" x14ac:dyDescent="0.25">
      <c r="AA1532" s="1"/>
    </row>
    <row r="1533" spans="27:27" x14ac:dyDescent="0.25">
      <c r="AA1533" s="1"/>
    </row>
    <row r="1534" spans="27:27" x14ac:dyDescent="0.25">
      <c r="AA1534" s="1"/>
    </row>
    <row r="1535" spans="27:27" x14ac:dyDescent="0.25">
      <c r="AA1535" s="1"/>
    </row>
    <row r="1536" spans="27:27" x14ac:dyDescent="0.25">
      <c r="AA1536" s="1"/>
    </row>
    <row r="1537" spans="27:27" x14ac:dyDescent="0.25">
      <c r="AA1537" s="1"/>
    </row>
    <row r="1538" spans="27:27" x14ac:dyDescent="0.25">
      <c r="AA1538" s="1"/>
    </row>
    <row r="1539" spans="27:27" x14ac:dyDescent="0.25">
      <c r="AA1539" s="1"/>
    </row>
    <row r="1540" spans="27:27" x14ac:dyDescent="0.25">
      <c r="AA1540" s="1"/>
    </row>
    <row r="1541" spans="27:27" x14ac:dyDescent="0.25">
      <c r="AA1541" s="1"/>
    </row>
    <row r="1542" spans="27:27" x14ac:dyDescent="0.25">
      <c r="AA1542" s="1"/>
    </row>
    <row r="1543" spans="27:27" x14ac:dyDescent="0.25">
      <c r="AA1543" s="1"/>
    </row>
    <row r="1544" spans="27:27" x14ac:dyDescent="0.25">
      <c r="AA1544" s="1"/>
    </row>
    <row r="1545" spans="27:27" x14ac:dyDescent="0.25">
      <c r="AA1545" s="1"/>
    </row>
    <row r="1546" spans="27:27" x14ac:dyDescent="0.25">
      <c r="AA1546" s="1"/>
    </row>
    <row r="1547" spans="27:27" x14ac:dyDescent="0.25">
      <c r="AA1547" s="1"/>
    </row>
    <row r="1548" spans="27:27" x14ac:dyDescent="0.25">
      <c r="AA1548" s="1"/>
    </row>
    <row r="1549" spans="27:27" x14ac:dyDescent="0.25">
      <c r="AA1549" s="1"/>
    </row>
    <row r="1550" spans="27:27" x14ac:dyDescent="0.25">
      <c r="AA1550" s="1"/>
    </row>
    <row r="1551" spans="27:27" x14ac:dyDescent="0.25">
      <c r="AA1551" s="1"/>
    </row>
    <row r="1552" spans="27:27" x14ac:dyDescent="0.25">
      <c r="AA1552" s="1"/>
    </row>
    <row r="1553" spans="27:27" x14ac:dyDescent="0.25">
      <c r="AA1553" s="1"/>
    </row>
    <row r="1554" spans="27:27" x14ac:dyDescent="0.25">
      <c r="AA1554" s="1"/>
    </row>
    <row r="1555" spans="27:27" x14ac:dyDescent="0.25">
      <c r="AA1555" s="1"/>
    </row>
    <row r="1556" spans="27:27" x14ac:dyDescent="0.25">
      <c r="AA1556" s="1"/>
    </row>
    <row r="1557" spans="27:27" x14ac:dyDescent="0.25">
      <c r="AA1557" s="1"/>
    </row>
    <row r="1558" spans="27:27" x14ac:dyDescent="0.25">
      <c r="AA1558" s="1"/>
    </row>
    <row r="1559" spans="27:27" x14ac:dyDescent="0.25">
      <c r="AA1559" s="2"/>
    </row>
    <row r="1560" spans="27:27" x14ac:dyDescent="0.25">
      <c r="AA1560" s="1"/>
    </row>
    <row r="1561" spans="27:27" x14ac:dyDescent="0.25">
      <c r="AA1561" s="1"/>
    </row>
    <row r="1562" spans="27:27" x14ac:dyDescent="0.25">
      <c r="AA1562" s="1"/>
    </row>
    <row r="1563" spans="27:27" x14ac:dyDescent="0.25">
      <c r="AA1563" s="1"/>
    </row>
    <row r="1564" spans="27:27" x14ac:dyDescent="0.25">
      <c r="AA1564" s="1"/>
    </row>
    <row r="1565" spans="27:27" x14ac:dyDescent="0.25">
      <c r="AA1565" s="1"/>
    </row>
    <row r="1566" spans="27:27" x14ac:dyDescent="0.25">
      <c r="AA1566" s="1"/>
    </row>
    <row r="1567" spans="27:27" x14ac:dyDescent="0.25">
      <c r="AA1567" s="1"/>
    </row>
    <row r="1568" spans="27:27" x14ac:dyDescent="0.25">
      <c r="AA1568" s="1"/>
    </row>
    <row r="1569" spans="27:27" x14ac:dyDescent="0.25">
      <c r="AA1569" s="1"/>
    </row>
    <row r="1570" spans="27:27" x14ac:dyDescent="0.25">
      <c r="AA1570" s="1"/>
    </row>
    <row r="1571" spans="27:27" x14ac:dyDescent="0.25">
      <c r="AA1571" s="1"/>
    </row>
    <row r="1572" spans="27:27" x14ac:dyDescent="0.25">
      <c r="AA1572" s="1"/>
    </row>
    <row r="1573" spans="27:27" x14ac:dyDescent="0.25">
      <c r="AA1573" s="1"/>
    </row>
    <row r="1574" spans="27:27" x14ac:dyDescent="0.25">
      <c r="AA1574" s="1"/>
    </row>
    <row r="1575" spans="27:27" x14ac:dyDescent="0.25">
      <c r="AA1575" s="1"/>
    </row>
    <row r="1576" spans="27:27" x14ac:dyDescent="0.25">
      <c r="AA1576" s="1"/>
    </row>
    <row r="1577" spans="27:27" x14ac:dyDescent="0.25">
      <c r="AA1577" s="1"/>
    </row>
    <row r="1578" spans="27:27" x14ac:dyDescent="0.25">
      <c r="AA1578" s="1"/>
    </row>
    <row r="1579" spans="27:27" x14ac:dyDescent="0.25">
      <c r="AA1579" s="1"/>
    </row>
    <row r="1580" spans="27:27" x14ac:dyDescent="0.25">
      <c r="AA1580" s="1"/>
    </row>
    <row r="1581" spans="27:27" x14ac:dyDescent="0.25">
      <c r="AA1581" s="1"/>
    </row>
    <row r="1582" spans="27:27" x14ac:dyDescent="0.25">
      <c r="AA1582" s="1"/>
    </row>
    <row r="1583" spans="27:27" x14ac:dyDescent="0.25">
      <c r="AA1583" s="1"/>
    </row>
    <row r="1584" spans="27:27" x14ac:dyDescent="0.25">
      <c r="AA1584" s="1"/>
    </row>
    <row r="1585" spans="27:27" x14ac:dyDescent="0.25">
      <c r="AA1585" s="1"/>
    </row>
    <row r="1586" spans="27:27" x14ac:dyDescent="0.25">
      <c r="AA1586" s="1"/>
    </row>
    <row r="1587" spans="27:27" x14ac:dyDescent="0.25">
      <c r="AA1587" s="1"/>
    </row>
    <row r="1588" spans="27:27" x14ac:dyDescent="0.25">
      <c r="AA1588" s="1"/>
    </row>
    <row r="1589" spans="27:27" x14ac:dyDescent="0.25">
      <c r="AA1589" s="1"/>
    </row>
    <row r="1590" spans="27:27" x14ac:dyDescent="0.25">
      <c r="AA1590" s="1"/>
    </row>
    <row r="1591" spans="27:27" x14ac:dyDescent="0.25">
      <c r="AA1591" s="1"/>
    </row>
    <row r="1592" spans="27:27" x14ac:dyDescent="0.25">
      <c r="AA1592" s="1"/>
    </row>
    <row r="1593" spans="27:27" x14ac:dyDescent="0.25">
      <c r="AA1593" s="1"/>
    </row>
    <row r="1594" spans="27:27" x14ac:dyDescent="0.25">
      <c r="AA1594" s="1"/>
    </row>
    <row r="1595" spans="27:27" x14ac:dyDescent="0.25">
      <c r="AA1595" s="1"/>
    </row>
    <row r="1596" spans="27:27" x14ac:dyDescent="0.25">
      <c r="AA1596" s="1"/>
    </row>
    <row r="1597" spans="27:27" x14ac:dyDescent="0.25">
      <c r="AA1597" s="1"/>
    </row>
    <row r="1598" spans="27:27" x14ac:dyDescent="0.25">
      <c r="AA1598" s="1"/>
    </row>
    <row r="1599" spans="27:27" x14ac:dyDescent="0.25">
      <c r="AA1599" s="1"/>
    </row>
    <row r="1600" spans="27:27" x14ac:dyDescent="0.25">
      <c r="AA1600" s="1"/>
    </row>
    <row r="1601" spans="27:27" x14ac:dyDescent="0.25">
      <c r="AA1601" s="1"/>
    </row>
    <row r="1602" spans="27:27" x14ac:dyDescent="0.25">
      <c r="AA1602" s="1"/>
    </row>
    <row r="1603" spans="27:27" x14ac:dyDescent="0.25">
      <c r="AA1603" s="1"/>
    </row>
    <row r="1604" spans="27:27" x14ac:dyDescent="0.25">
      <c r="AA1604" s="1"/>
    </row>
    <row r="1605" spans="27:27" x14ac:dyDescent="0.25">
      <c r="AA1605" s="1"/>
    </row>
    <row r="1606" spans="27:27" x14ac:dyDescent="0.25">
      <c r="AA1606" s="1"/>
    </row>
    <row r="1607" spans="27:27" x14ac:dyDescent="0.25">
      <c r="AA1607" s="1"/>
    </row>
    <row r="1608" spans="27:27" x14ac:dyDescent="0.25">
      <c r="AA1608" s="1"/>
    </row>
    <row r="1609" spans="27:27" x14ac:dyDescent="0.25">
      <c r="AA1609" s="1"/>
    </row>
    <row r="1610" spans="27:27" x14ac:dyDescent="0.25">
      <c r="AA1610" s="1"/>
    </row>
    <row r="1611" spans="27:27" x14ac:dyDescent="0.25">
      <c r="AA1611" s="1"/>
    </row>
    <row r="1612" spans="27:27" x14ac:dyDescent="0.25">
      <c r="AA1612" s="1"/>
    </row>
    <row r="1613" spans="27:27" x14ac:dyDescent="0.25">
      <c r="AA1613" s="1"/>
    </row>
    <row r="1614" spans="27:27" x14ac:dyDescent="0.25">
      <c r="AA1614" s="1"/>
    </row>
    <row r="1615" spans="27:27" x14ac:dyDescent="0.25">
      <c r="AA1615" s="1"/>
    </row>
    <row r="1616" spans="27:27" x14ac:dyDescent="0.25">
      <c r="AA1616" s="1"/>
    </row>
    <row r="1617" spans="27:27" x14ac:dyDescent="0.25">
      <c r="AA1617" s="1"/>
    </row>
    <row r="1618" spans="27:27" x14ac:dyDescent="0.25">
      <c r="AA1618" s="1"/>
    </row>
    <row r="1619" spans="27:27" x14ac:dyDescent="0.25">
      <c r="AA1619" s="1"/>
    </row>
    <row r="1620" spans="27:27" x14ac:dyDescent="0.25">
      <c r="AA1620" s="1"/>
    </row>
    <row r="1621" spans="27:27" x14ac:dyDescent="0.25">
      <c r="AA1621" s="1"/>
    </row>
    <row r="1622" spans="27:27" x14ac:dyDescent="0.25">
      <c r="AA1622" s="1"/>
    </row>
    <row r="1623" spans="27:27" x14ac:dyDescent="0.25">
      <c r="AA1623" s="1"/>
    </row>
    <row r="1624" spans="27:27" x14ac:dyDescent="0.25">
      <c r="AA1624" s="1"/>
    </row>
    <row r="1625" spans="27:27" x14ac:dyDescent="0.25">
      <c r="AA1625" s="1"/>
    </row>
    <row r="1626" spans="27:27" x14ac:dyDescent="0.25">
      <c r="AA1626" s="1"/>
    </row>
    <row r="1627" spans="27:27" x14ac:dyDescent="0.25">
      <c r="AA1627" s="1"/>
    </row>
    <row r="1628" spans="27:27" x14ac:dyDescent="0.25">
      <c r="AA1628" s="1"/>
    </row>
    <row r="1629" spans="27:27" x14ac:dyDescent="0.25">
      <c r="AA1629" s="1"/>
    </row>
    <row r="1630" spans="27:27" x14ac:dyDescent="0.25">
      <c r="AA1630" s="1"/>
    </row>
    <row r="1631" spans="27:27" x14ac:dyDescent="0.25">
      <c r="AA1631" s="1"/>
    </row>
    <row r="1632" spans="27:27" x14ac:dyDescent="0.25">
      <c r="AA1632" s="1"/>
    </row>
    <row r="1633" spans="27:27" x14ac:dyDescent="0.25">
      <c r="AA1633" s="1"/>
    </row>
    <row r="1634" spans="27:27" x14ac:dyDescent="0.25">
      <c r="AA1634" s="1"/>
    </row>
    <row r="1635" spans="27:27" x14ac:dyDescent="0.25">
      <c r="AA1635" s="1"/>
    </row>
    <row r="1636" spans="27:27" x14ac:dyDescent="0.25">
      <c r="AA1636" s="1"/>
    </row>
    <row r="1637" spans="27:27" x14ac:dyDescent="0.25">
      <c r="AA1637" s="1"/>
    </row>
    <row r="1638" spans="27:27" x14ac:dyDescent="0.25">
      <c r="AA1638" s="1"/>
    </row>
    <row r="1639" spans="27:27" x14ac:dyDescent="0.25">
      <c r="AA1639" s="1"/>
    </row>
    <row r="1640" spans="27:27" x14ac:dyDescent="0.25">
      <c r="AA1640" s="1"/>
    </row>
    <row r="1641" spans="27:27" x14ac:dyDescent="0.25">
      <c r="AA1641" s="1"/>
    </row>
    <row r="1642" spans="27:27" x14ac:dyDescent="0.25">
      <c r="AA1642" s="1"/>
    </row>
    <row r="1643" spans="27:27" x14ac:dyDescent="0.25">
      <c r="AA1643" s="1"/>
    </row>
    <row r="1644" spans="27:27" x14ac:dyDescent="0.25">
      <c r="AA1644" s="1"/>
    </row>
    <row r="1645" spans="27:27" x14ac:dyDescent="0.25">
      <c r="AA1645" s="1"/>
    </row>
    <row r="1646" spans="27:27" x14ac:dyDescent="0.25">
      <c r="AA1646" s="3"/>
    </row>
    <row r="1647" spans="27:27" x14ac:dyDescent="0.25">
      <c r="AA1647" s="1"/>
    </row>
    <row r="1648" spans="27:27" x14ac:dyDescent="0.25">
      <c r="AA1648" s="1"/>
    </row>
    <row r="1649" spans="27:27" x14ac:dyDescent="0.25">
      <c r="AA1649" s="3"/>
    </row>
    <row r="1650" spans="27:27" x14ac:dyDescent="0.25">
      <c r="AA1650" s="1"/>
    </row>
    <row r="1651" spans="27:27" x14ac:dyDescent="0.25">
      <c r="AA1651" s="1"/>
    </row>
    <row r="1652" spans="27:27" x14ac:dyDescent="0.25">
      <c r="AA1652" s="3"/>
    </row>
    <row r="1653" spans="27:27" x14ac:dyDescent="0.25">
      <c r="AA1653" s="1"/>
    </row>
    <row r="1654" spans="27:27" x14ac:dyDescent="0.25">
      <c r="AA1654" s="1"/>
    </row>
    <row r="1655" spans="27:27" x14ac:dyDescent="0.25">
      <c r="AA1655" s="3"/>
    </row>
    <row r="1656" spans="27:27" x14ac:dyDescent="0.25">
      <c r="AA1656" s="1"/>
    </row>
    <row r="1657" spans="27:27" x14ac:dyDescent="0.25">
      <c r="AA1657" s="1"/>
    </row>
    <row r="1658" spans="27:27" x14ac:dyDescent="0.25">
      <c r="AA1658" s="3"/>
    </row>
    <row r="1659" spans="27:27" x14ac:dyDescent="0.25">
      <c r="AA1659" s="1"/>
    </row>
    <row r="1660" spans="27:27" x14ac:dyDescent="0.25">
      <c r="AA1660" s="1"/>
    </row>
    <row r="1661" spans="27:27" x14ac:dyDescent="0.25">
      <c r="AA1661" s="2"/>
    </row>
    <row r="1662" spans="27:27" x14ac:dyDescent="0.25">
      <c r="AA1662" s="1"/>
    </row>
    <row r="1663" spans="27:27" x14ac:dyDescent="0.25">
      <c r="AA1663" s="1"/>
    </row>
    <row r="1664" spans="27:27" x14ac:dyDescent="0.25">
      <c r="AA1664" s="3"/>
    </row>
    <row r="1665" spans="27:27" x14ac:dyDescent="0.25">
      <c r="AA1665" s="1"/>
    </row>
    <row r="1666" spans="27:27" x14ac:dyDescent="0.25">
      <c r="AA1666" s="1"/>
    </row>
    <row r="1667" spans="27:27" x14ac:dyDescent="0.25">
      <c r="AA1667" s="3"/>
    </row>
    <row r="1668" spans="27:27" x14ac:dyDescent="0.25">
      <c r="AA1668" s="1"/>
    </row>
    <row r="1669" spans="27:27" x14ac:dyDescent="0.25">
      <c r="AA1669" s="1"/>
    </row>
    <row r="1670" spans="27:27" x14ac:dyDescent="0.25">
      <c r="AA1670" s="3"/>
    </row>
    <row r="1671" spans="27:27" x14ac:dyDescent="0.25">
      <c r="AA1671" s="1"/>
    </row>
    <row r="1672" spans="27:27" x14ac:dyDescent="0.25">
      <c r="AA1672" s="1"/>
    </row>
    <row r="1673" spans="27:27" x14ac:dyDescent="0.25">
      <c r="AA1673" s="1"/>
    </row>
    <row r="1674" spans="27:27" x14ac:dyDescent="0.25">
      <c r="AA1674" s="1"/>
    </row>
    <row r="1675" spans="27:27" x14ac:dyDescent="0.25">
      <c r="AA1675" s="1"/>
    </row>
    <row r="1676" spans="27:27" x14ac:dyDescent="0.25">
      <c r="AA1676" s="1"/>
    </row>
    <row r="1677" spans="27:27" x14ac:dyDescent="0.25">
      <c r="AA1677" s="1"/>
    </row>
    <row r="1678" spans="27:27" x14ac:dyDescent="0.25">
      <c r="AA1678" s="1"/>
    </row>
    <row r="1679" spans="27:27" x14ac:dyDescent="0.25">
      <c r="AA1679" s="1"/>
    </row>
    <row r="1680" spans="27:27" x14ac:dyDescent="0.25">
      <c r="AA1680" s="1"/>
    </row>
    <row r="1681" spans="27:27" x14ac:dyDescent="0.25">
      <c r="AA1681" s="1"/>
    </row>
    <row r="1682" spans="27:27" x14ac:dyDescent="0.25">
      <c r="AA1682" s="1"/>
    </row>
    <row r="1683" spans="27:27" x14ac:dyDescent="0.25">
      <c r="AA1683" s="1"/>
    </row>
    <row r="1684" spans="27:27" x14ac:dyDescent="0.25">
      <c r="AA1684" s="1"/>
    </row>
    <row r="1685" spans="27:27" x14ac:dyDescent="0.25">
      <c r="AA1685" s="1"/>
    </row>
    <row r="1686" spans="27:27" x14ac:dyDescent="0.25">
      <c r="AA1686" s="1"/>
    </row>
    <row r="1687" spans="27:27" x14ac:dyDescent="0.25">
      <c r="AA1687" s="1"/>
    </row>
    <row r="1688" spans="27:27" x14ac:dyDescent="0.25">
      <c r="AA1688" s="1"/>
    </row>
    <row r="1689" spans="27:27" x14ac:dyDescent="0.25">
      <c r="AA1689" s="1"/>
    </row>
    <row r="1690" spans="27:27" x14ac:dyDescent="0.25">
      <c r="AA1690" s="1"/>
    </row>
    <row r="1691" spans="27:27" x14ac:dyDescent="0.25">
      <c r="AA1691" s="1"/>
    </row>
    <row r="1692" spans="27:27" x14ac:dyDescent="0.25">
      <c r="AA1692" s="1"/>
    </row>
    <row r="1693" spans="27:27" x14ac:dyDescent="0.25">
      <c r="AA1693" s="1"/>
    </row>
    <row r="1694" spans="27:27" x14ac:dyDescent="0.25">
      <c r="AA1694" s="1"/>
    </row>
    <row r="1695" spans="27:27" x14ac:dyDescent="0.25">
      <c r="AA1695" s="1"/>
    </row>
    <row r="1696" spans="27:27" x14ac:dyDescent="0.25">
      <c r="AA1696" s="1"/>
    </row>
    <row r="1697" spans="27:27" x14ac:dyDescent="0.25">
      <c r="AA1697" s="1"/>
    </row>
    <row r="1698" spans="27:27" x14ac:dyDescent="0.25">
      <c r="AA1698" s="1"/>
    </row>
    <row r="1699" spans="27:27" x14ac:dyDescent="0.25">
      <c r="AA1699" s="1"/>
    </row>
    <row r="1700" spans="27:27" x14ac:dyDescent="0.25">
      <c r="AA1700" s="1"/>
    </row>
    <row r="1701" spans="27:27" x14ac:dyDescent="0.25">
      <c r="AA1701" s="1"/>
    </row>
    <row r="1702" spans="27:27" x14ac:dyDescent="0.25">
      <c r="AA1702" s="1"/>
    </row>
    <row r="1703" spans="27:27" x14ac:dyDescent="0.25">
      <c r="AA1703" s="1"/>
    </row>
    <row r="1704" spans="27:27" x14ac:dyDescent="0.25">
      <c r="AA1704" s="1"/>
    </row>
    <row r="1705" spans="27:27" x14ac:dyDescent="0.25">
      <c r="AA1705" s="1"/>
    </row>
    <row r="1706" spans="27:27" x14ac:dyDescent="0.25">
      <c r="AA1706" s="1"/>
    </row>
    <row r="1707" spans="27:27" x14ac:dyDescent="0.25">
      <c r="AA1707" s="1"/>
    </row>
    <row r="1708" spans="27:27" x14ac:dyDescent="0.25">
      <c r="AA1708" s="1"/>
    </row>
    <row r="1709" spans="27:27" x14ac:dyDescent="0.25">
      <c r="AA1709" s="1"/>
    </row>
    <row r="1710" spans="27:27" x14ac:dyDescent="0.25">
      <c r="AA1710" s="1"/>
    </row>
    <row r="1711" spans="27:27" x14ac:dyDescent="0.25">
      <c r="AA1711" s="1"/>
    </row>
    <row r="1712" spans="27:27" x14ac:dyDescent="0.25">
      <c r="AA1712" s="1"/>
    </row>
    <row r="1713" spans="27:27" x14ac:dyDescent="0.25">
      <c r="AA1713" s="1"/>
    </row>
    <row r="1714" spans="27:27" x14ac:dyDescent="0.25">
      <c r="AA1714" s="1"/>
    </row>
    <row r="1715" spans="27:27" x14ac:dyDescent="0.25">
      <c r="AA1715" s="1"/>
    </row>
    <row r="1716" spans="27:27" x14ac:dyDescent="0.25">
      <c r="AA1716" s="1"/>
    </row>
    <row r="1717" spans="27:27" x14ac:dyDescent="0.25">
      <c r="AA1717" s="1"/>
    </row>
    <row r="1718" spans="27:27" x14ac:dyDescent="0.25">
      <c r="AA1718" s="1"/>
    </row>
    <row r="1719" spans="27:27" x14ac:dyDescent="0.25">
      <c r="AA1719" s="1"/>
    </row>
    <row r="1720" spans="27:27" x14ac:dyDescent="0.25">
      <c r="AA1720" s="1"/>
    </row>
    <row r="1721" spans="27:27" x14ac:dyDescent="0.25">
      <c r="AA1721" s="1"/>
    </row>
    <row r="1722" spans="27:27" x14ac:dyDescent="0.25">
      <c r="AA1722" s="1"/>
    </row>
    <row r="1723" spans="27:27" x14ac:dyDescent="0.25">
      <c r="AA1723" s="1"/>
    </row>
    <row r="1724" spans="27:27" x14ac:dyDescent="0.25">
      <c r="AA1724" s="1"/>
    </row>
    <row r="1725" spans="27:27" x14ac:dyDescent="0.25">
      <c r="AA1725" s="1"/>
    </row>
    <row r="1726" spans="27:27" x14ac:dyDescent="0.25">
      <c r="AA1726" s="1"/>
    </row>
    <row r="1727" spans="27:27" x14ac:dyDescent="0.25">
      <c r="AA1727" s="1"/>
    </row>
    <row r="1728" spans="27:27" x14ac:dyDescent="0.25">
      <c r="AA1728" s="1"/>
    </row>
    <row r="1729" spans="27:27" x14ac:dyDescent="0.25">
      <c r="AA1729" s="1"/>
    </row>
    <row r="1730" spans="27:27" x14ac:dyDescent="0.25">
      <c r="AA1730" s="1"/>
    </row>
    <row r="1731" spans="27:27" x14ac:dyDescent="0.25">
      <c r="AA1731" s="1"/>
    </row>
    <row r="1732" spans="27:27" x14ac:dyDescent="0.25">
      <c r="AA1732" s="1"/>
    </row>
    <row r="1733" spans="27:27" x14ac:dyDescent="0.25">
      <c r="AA1733" s="1"/>
    </row>
    <row r="1734" spans="27:27" x14ac:dyDescent="0.25">
      <c r="AA1734" s="1"/>
    </row>
    <row r="1735" spans="27:27" x14ac:dyDescent="0.25">
      <c r="AA1735" s="1"/>
    </row>
    <row r="1736" spans="27:27" x14ac:dyDescent="0.25">
      <c r="AA1736" s="1"/>
    </row>
    <row r="1737" spans="27:27" x14ac:dyDescent="0.25">
      <c r="AA1737" s="1"/>
    </row>
    <row r="1738" spans="27:27" x14ac:dyDescent="0.25">
      <c r="AA1738" s="1"/>
    </row>
    <row r="1739" spans="27:27" x14ac:dyDescent="0.25">
      <c r="AA1739" s="1"/>
    </row>
    <row r="1740" spans="27:27" x14ac:dyDescent="0.25">
      <c r="AA1740" s="1"/>
    </row>
    <row r="1741" spans="27:27" x14ac:dyDescent="0.25">
      <c r="AA1741" s="1"/>
    </row>
    <row r="1742" spans="27:27" x14ac:dyDescent="0.25">
      <c r="AA1742" s="1"/>
    </row>
    <row r="1743" spans="27:27" x14ac:dyDescent="0.25">
      <c r="AA1743" s="1"/>
    </row>
    <row r="1744" spans="27:27" x14ac:dyDescent="0.25">
      <c r="AA1744" s="1"/>
    </row>
    <row r="1745" spans="27:27" x14ac:dyDescent="0.25">
      <c r="AA1745" s="1"/>
    </row>
    <row r="1746" spans="27:27" x14ac:dyDescent="0.25">
      <c r="AA1746" s="1"/>
    </row>
    <row r="1747" spans="27:27" x14ac:dyDescent="0.25">
      <c r="AA1747" s="1"/>
    </row>
    <row r="1748" spans="27:27" x14ac:dyDescent="0.25">
      <c r="AA1748" s="2"/>
    </row>
    <row r="1749" spans="27:27" x14ac:dyDescent="0.25">
      <c r="AA1749" s="1"/>
    </row>
    <row r="1750" spans="27:27" x14ac:dyDescent="0.25">
      <c r="AA1750" s="1"/>
    </row>
    <row r="1751" spans="27:27" x14ac:dyDescent="0.25">
      <c r="AA1751" s="2"/>
    </row>
    <row r="1752" spans="27:27" x14ac:dyDescent="0.25">
      <c r="AA1752" s="1"/>
    </row>
    <row r="1753" spans="27:27" x14ac:dyDescent="0.25">
      <c r="AA1753" s="1"/>
    </row>
    <row r="1754" spans="27:27" x14ac:dyDescent="0.25">
      <c r="AA1754" s="1"/>
    </row>
    <row r="1755" spans="27:27" x14ac:dyDescent="0.25">
      <c r="AA1755" s="1"/>
    </row>
    <row r="1756" spans="27:27" x14ac:dyDescent="0.25">
      <c r="AA1756" s="1"/>
    </row>
    <row r="1757" spans="27:27" x14ac:dyDescent="0.25">
      <c r="AA1757" s="1"/>
    </row>
    <row r="1758" spans="27:27" x14ac:dyDescent="0.25">
      <c r="AA1758" s="1"/>
    </row>
    <row r="1759" spans="27:27" x14ac:dyDescent="0.25">
      <c r="AA1759" s="1"/>
    </row>
    <row r="1760" spans="27:27" x14ac:dyDescent="0.25">
      <c r="AA1760" s="1"/>
    </row>
    <row r="1761" spans="27:27" x14ac:dyDescent="0.25">
      <c r="AA1761" s="1"/>
    </row>
    <row r="1762" spans="27:27" x14ac:dyDescent="0.25">
      <c r="AA1762" s="1"/>
    </row>
    <row r="1763" spans="27:27" x14ac:dyDescent="0.25">
      <c r="AA1763" s="1"/>
    </row>
    <row r="1764" spans="27:27" x14ac:dyDescent="0.25">
      <c r="AA1764" s="1"/>
    </row>
    <row r="1765" spans="27:27" x14ac:dyDescent="0.25">
      <c r="AA1765" s="1"/>
    </row>
    <row r="1766" spans="27:27" x14ac:dyDescent="0.25">
      <c r="AA1766" s="1"/>
    </row>
    <row r="1767" spans="27:27" x14ac:dyDescent="0.25">
      <c r="AA1767" s="1"/>
    </row>
    <row r="1768" spans="27:27" x14ac:dyDescent="0.25">
      <c r="AA1768" s="1"/>
    </row>
    <row r="1769" spans="27:27" x14ac:dyDescent="0.25">
      <c r="AA1769" s="1"/>
    </row>
    <row r="1770" spans="27:27" x14ac:dyDescent="0.25">
      <c r="AA1770" s="1"/>
    </row>
    <row r="1771" spans="27:27" x14ac:dyDescent="0.25">
      <c r="AA1771" s="1"/>
    </row>
    <row r="1772" spans="27:27" x14ac:dyDescent="0.25">
      <c r="AA1772" s="1"/>
    </row>
    <row r="1773" spans="27:27" x14ac:dyDescent="0.25">
      <c r="AA1773" s="1"/>
    </row>
    <row r="1774" spans="27:27" x14ac:dyDescent="0.25">
      <c r="AA1774" s="1"/>
    </row>
    <row r="1775" spans="27:27" x14ac:dyDescent="0.25">
      <c r="AA1775" s="1"/>
    </row>
    <row r="1776" spans="27:27" x14ac:dyDescent="0.25">
      <c r="AA1776" s="1"/>
    </row>
    <row r="1777" spans="27:27" x14ac:dyDescent="0.25">
      <c r="AA1777" s="1"/>
    </row>
    <row r="1778" spans="27:27" x14ac:dyDescent="0.25">
      <c r="AA1778" s="1"/>
    </row>
    <row r="1779" spans="27:27" x14ac:dyDescent="0.25">
      <c r="AA1779" s="1"/>
    </row>
    <row r="1780" spans="27:27" x14ac:dyDescent="0.25">
      <c r="AA1780" s="1"/>
    </row>
    <row r="1781" spans="27:27" x14ac:dyDescent="0.25">
      <c r="AA1781" s="1"/>
    </row>
    <row r="1782" spans="27:27" x14ac:dyDescent="0.25">
      <c r="AA1782" s="1"/>
    </row>
    <row r="1783" spans="27:27" x14ac:dyDescent="0.25">
      <c r="AA1783" s="1"/>
    </row>
    <row r="1784" spans="27:27" x14ac:dyDescent="0.25">
      <c r="AA1784" s="1"/>
    </row>
    <row r="1785" spans="27:27" x14ac:dyDescent="0.25">
      <c r="AA1785" s="1"/>
    </row>
    <row r="1786" spans="27:27" x14ac:dyDescent="0.25">
      <c r="AA1786" s="1"/>
    </row>
    <row r="1787" spans="27:27" x14ac:dyDescent="0.25">
      <c r="AA1787" s="1"/>
    </row>
    <row r="1788" spans="27:27" x14ac:dyDescent="0.25">
      <c r="AA1788" s="1"/>
    </row>
    <row r="1789" spans="27:27" x14ac:dyDescent="0.25">
      <c r="AA1789" s="1"/>
    </row>
    <row r="1790" spans="27:27" x14ac:dyDescent="0.25">
      <c r="AA1790" s="1"/>
    </row>
    <row r="1791" spans="27:27" x14ac:dyDescent="0.25">
      <c r="AA1791" s="1"/>
    </row>
    <row r="1792" spans="27:27" x14ac:dyDescent="0.25">
      <c r="AA1792" s="1"/>
    </row>
    <row r="1793" spans="27:27" x14ac:dyDescent="0.25">
      <c r="AA1793" s="1"/>
    </row>
    <row r="1794" spans="27:27" x14ac:dyDescent="0.25">
      <c r="AA1794" s="1"/>
    </row>
    <row r="1795" spans="27:27" x14ac:dyDescent="0.25">
      <c r="AA1795" s="1"/>
    </row>
    <row r="1796" spans="27:27" x14ac:dyDescent="0.25">
      <c r="AA1796" s="1"/>
    </row>
    <row r="1797" spans="27:27" x14ac:dyDescent="0.25">
      <c r="AA1797" s="1"/>
    </row>
    <row r="1798" spans="27:27" x14ac:dyDescent="0.25">
      <c r="AA1798" s="1"/>
    </row>
    <row r="1799" spans="27:27" x14ac:dyDescent="0.25">
      <c r="AA1799" s="1"/>
    </row>
    <row r="1800" spans="27:27" x14ac:dyDescent="0.25">
      <c r="AA1800" s="1"/>
    </row>
    <row r="1801" spans="27:27" x14ac:dyDescent="0.25">
      <c r="AA1801" s="1"/>
    </row>
    <row r="1802" spans="27:27" x14ac:dyDescent="0.25">
      <c r="AA1802" s="1"/>
    </row>
    <row r="1803" spans="27:27" x14ac:dyDescent="0.25">
      <c r="AA1803" s="1"/>
    </row>
    <row r="1804" spans="27:27" x14ac:dyDescent="0.25">
      <c r="AA1804" s="1"/>
    </row>
    <row r="1805" spans="27:27" x14ac:dyDescent="0.25">
      <c r="AA1805" s="1"/>
    </row>
    <row r="1806" spans="27:27" x14ac:dyDescent="0.25">
      <c r="AA1806" s="1"/>
    </row>
    <row r="1807" spans="27:27" x14ac:dyDescent="0.25">
      <c r="AA1807" s="1"/>
    </row>
    <row r="1808" spans="27:27" x14ac:dyDescent="0.25">
      <c r="AA1808" s="1"/>
    </row>
    <row r="1809" spans="27:27" x14ac:dyDescent="0.25">
      <c r="AA1809" s="1"/>
    </row>
    <row r="1810" spans="27:27" x14ac:dyDescent="0.25">
      <c r="AA1810" s="1"/>
    </row>
    <row r="1811" spans="27:27" x14ac:dyDescent="0.25">
      <c r="AA1811" s="1"/>
    </row>
    <row r="1812" spans="27:27" x14ac:dyDescent="0.25">
      <c r="AA1812" s="1"/>
    </row>
    <row r="1813" spans="27:27" x14ac:dyDescent="0.25">
      <c r="AA1813" s="1"/>
    </row>
    <row r="1814" spans="27:27" x14ac:dyDescent="0.25">
      <c r="AA1814" s="2"/>
    </row>
    <row r="1815" spans="27:27" x14ac:dyDescent="0.25">
      <c r="AA1815" s="1"/>
    </row>
    <row r="1816" spans="27:27" x14ac:dyDescent="0.25">
      <c r="AA1816" s="1"/>
    </row>
    <row r="1817" spans="27:27" x14ac:dyDescent="0.25">
      <c r="AA1817" s="2"/>
    </row>
    <row r="1818" spans="27:27" x14ac:dyDescent="0.25">
      <c r="AA1818" s="1"/>
    </row>
    <row r="1819" spans="27:27" x14ac:dyDescent="0.25">
      <c r="AA1819" s="1"/>
    </row>
    <row r="1820" spans="27:27" x14ac:dyDescent="0.25">
      <c r="AA1820" s="1"/>
    </row>
    <row r="1821" spans="27:27" x14ac:dyDescent="0.25">
      <c r="AA1821" s="1"/>
    </row>
    <row r="1822" spans="27:27" x14ac:dyDescent="0.25">
      <c r="AA1822" s="1"/>
    </row>
    <row r="1823" spans="27:27" x14ac:dyDescent="0.25">
      <c r="AA1823" s="1"/>
    </row>
    <row r="1824" spans="27:27" x14ac:dyDescent="0.25">
      <c r="AA1824" s="1"/>
    </row>
    <row r="1825" spans="27:27" x14ac:dyDescent="0.25">
      <c r="AA1825" s="1"/>
    </row>
    <row r="1826" spans="27:27" x14ac:dyDescent="0.25">
      <c r="AA1826" s="1"/>
    </row>
    <row r="1827" spans="27:27" x14ac:dyDescent="0.25">
      <c r="AA1827" s="1"/>
    </row>
    <row r="1828" spans="27:27" x14ac:dyDescent="0.25">
      <c r="AA1828" s="1"/>
    </row>
    <row r="1829" spans="27:27" x14ac:dyDescent="0.25">
      <c r="AA1829" s="1"/>
    </row>
    <row r="1830" spans="27:27" x14ac:dyDescent="0.25">
      <c r="AA1830" s="1"/>
    </row>
    <row r="1831" spans="27:27" x14ac:dyDescent="0.25">
      <c r="AA1831" s="1"/>
    </row>
    <row r="1832" spans="27:27" x14ac:dyDescent="0.25">
      <c r="AA1832" s="1"/>
    </row>
    <row r="1833" spans="27:27" x14ac:dyDescent="0.25">
      <c r="AA1833" s="1"/>
    </row>
    <row r="1834" spans="27:27" x14ac:dyDescent="0.25">
      <c r="AA1834" s="1"/>
    </row>
    <row r="1835" spans="27:27" x14ac:dyDescent="0.25">
      <c r="AA1835" s="1"/>
    </row>
    <row r="1836" spans="27:27" x14ac:dyDescent="0.25">
      <c r="AA1836" s="1"/>
    </row>
    <row r="1837" spans="27:27" x14ac:dyDescent="0.25">
      <c r="AA1837" s="1"/>
    </row>
    <row r="1838" spans="27:27" x14ac:dyDescent="0.25">
      <c r="AA1838" s="1"/>
    </row>
    <row r="1839" spans="27:27" x14ac:dyDescent="0.25">
      <c r="AA1839" s="1"/>
    </row>
    <row r="1840" spans="27:27" x14ac:dyDescent="0.25">
      <c r="AA1840" s="1"/>
    </row>
    <row r="1841" spans="27:27" x14ac:dyDescent="0.25">
      <c r="AA1841" s="1"/>
    </row>
    <row r="1842" spans="27:27" x14ac:dyDescent="0.25">
      <c r="AA1842" s="1"/>
    </row>
    <row r="1843" spans="27:27" x14ac:dyDescent="0.25">
      <c r="AA1843" s="1"/>
    </row>
    <row r="1844" spans="27:27" x14ac:dyDescent="0.25">
      <c r="AA1844" s="1"/>
    </row>
    <row r="1845" spans="27:27" x14ac:dyDescent="0.25">
      <c r="AA1845" s="1"/>
    </row>
    <row r="1846" spans="27:27" x14ac:dyDescent="0.25">
      <c r="AA1846" s="1"/>
    </row>
    <row r="1847" spans="27:27" x14ac:dyDescent="0.25">
      <c r="AA1847" s="1"/>
    </row>
    <row r="1848" spans="27:27" x14ac:dyDescent="0.25">
      <c r="AA1848" s="1"/>
    </row>
    <row r="1849" spans="27:27" x14ac:dyDescent="0.25">
      <c r="AA1849" s="1"/>
    </row>
    <row r="1850" spans="27:27" x14ac:dyDescent="0.25">
      <c r="AA1850" s="1"/>
    </row>
    <row r="1851" spans="27:27" x14ac:dyDescent="0.25">
      <c r="AA1851" s="1"/>
    </row>
    <row r="1852" spans="27:27" x14ac:dyDescent="0.25">
      <c r="AA1852" s="1"/>
    </row>
    <row r="1853" spans="27:27" x14ac:dyDescent="0.25">
      <c r="AA1853" s="1"/>
    </row>
    <row r="1854" spans="27:27" x14ac:dyDescent="0.25">
      <c r="AA1854" s="1"/>
    </row>
    <row r="1855" spans="27:27" x14ac:dyDescent="0.25">
      <c r="AA1855" s="1"/>
    </row>
    <row r="1856" spans="27:27" x14ac:dyDescent="0.25">
      <c r="AA1856" s="1"/>
    </row>
    <row r="1857" spans="27:27" x14ac:dyDescent="0.25">
      <c r="AA1857" s="1"/>
    </row>
    <row r="1858" spans="27:27" x14ac:dyDescent="0.25">
      <c r="AA1858" s="1"/>
    </row>
    <row r="1859" spans="27:27" x14ac:dyDescent="0.25">
      <c r="AA1859" s="1"/>
    </row>
    <row r="1860" spans="27:27" x14ac:dyDescent="0.25">
      <c r="AA1860" s="1"/>
    </row>
    <row r="1861" spans="27:27" x14ac:dyDescent="0.25">
      <c r="AA1861" s="1"/>
    </row>
    <row r="1862" spans="27:27" x14ac:dyDescent="0.25">
      <c r="AA1862" s="1"/>
    </row>
    <row r="1863" spans="27:27" x14ac:dyDescent="0.25">
      <c r="AA1863" s="1"/>
    </row>
    <row r="1864" spans="27:27" x14ac:dyDescent="0.25">
      <c r="AA1864" s="1"/>
    </row>
    <row r="1865" spans="27:27" x14ac:dyDescent="0.25">
      <c r="AA1865" s="1"/>
    </row>
    <row r="1866" spans="27:27" x14ac:dyDescent="0.25">
      <c r="AA1866" s="1"/>
    </row>
    <row r="1867" spans="27:27" x14ac:dyDescent="0.25">
      <c r="AA1867" s="1"/>
    </row>
    <row r="1868" spans="27:27" x14ac:dyDescent="0.25">
      <c r="AA1868" s="1"/>
    </row>
    <row r="1869" spans="27:27" x14ac:dyDescent="0.25">
      <c r="AA1869" s="1"/>
    </row>
    <row r="1870" spans="27:27" x14ac:dyDescent="0.25">
      <c r="AA1870" s="1"/>
    </row>
    <row r="1871" spans="27:27" x14ac:dyDescent="0.25">
      <c r="AA1871" s="1"/>
    </row>
    <row r="1872" spans="27:27" x14ac:dyDescent="0.25">
      <c r="AA1872" s="1"/>
    </row>
    <row r="1873" spans="27:27" x14ac:dyDescent="0.25">
      <c r="AA1873" s="1"/>
    </row>
    <row r="1874" spans="27:27" x14ac:dyDescent="0.25">
      <c r="AA1874" s="1"/>
    </row>
    <row r="1875" spans="27:27" x14ac:dyDescent="0.25">
      <c r="AA1875" s="1"/>
    </row>
    <row r="1876" spans="27:27" x14ac:dyDescent="0.25">
      <c r="AA1876" s="1"/>
    </row>
    <row r="1877" spans="27:27" x14ac:dyDescent="0.25">
      <c r="AA1877" s="1"/>
    </row>
    <row r="1878" spans="27:27" x14ac:dyDescent="0.25">
      <c r="AA1878" s="1"/>
    </row>
    <row r="1879" spans="27:27" x14ac:dyDescent="0.25">
      <c r="AA1879" s="1"/>
    </row>
    <row r="1880" spans="27:27" x14ac:dyDescent="0.25">
      <c r="AA1880" s="1"/>
    </row>
    <row r="1881" spans="27:27" x14ac:dyDescent="0.25">
      <c r="AA1881" s="1"/>
    </row>
    <row r="1882" spans="27:27" x14ac:dyDescent="0.25">
      <c r="AA1882" s="1"/>
    </row>
    <row r="1883" spans="27:27" x14ac:dyDescent="0.25">
      <c r="AA1883" s="1"/>
    </row>
    <row r="1884" spans="27:27" x14ac:dyDescent="0.25">
      <c r="AA1884" s="1"/>
    </row>
    <row r="1885" spans="27:27" x14ac:dyDescent="0.25">
      <c r="AA1885" s="1"/>
    </row>
    <row r="1886" spans="27:27" x14ac:dyDescent="0.25">
      <c r="AA1886" s="1"/>
    </row>
    <row r="1887" spans="27:27" x14ac:dyDescent="0.25">
      <c r="AA1887" s="1"/>
    </row>
    <row r="1888" spans="27:27" x14ac:dyDescent="0.25">
      <c r="AA1888" s="1"/>
    </row>
    <row r="1889" spans="27:27" x14ac:dyDescent="0.25">
      <c r="AA1889" s="1"/>
    </row>
    <row r="1890" spans="27:27" x14ac:dyDescent="0.25">
      <c r="AA1890" s="1"/>
    </row>
    <row r="1891" spans="27:27" x14ac:dyDescent="0.25">
      <c r="AA1891" s="1"/>
    </row>
    <row r="1892" spans="27:27" x14ac:dyDescent="0.25">
      <c r="AA1892" s="1"/>
    </row>
    <row r="1893" spans="27:27" x14ac:dyDescent="0.25">
      <c r="AA1893" s="1"/>
    </row>
    <row r="1894" spans="27:27" x14ac:dyDescent="0.25">
      <c r="AA1894" s="1"/>
    </row>
    <row r="1895" spans="27:27" x14ac:dyDescent="0.25">
      <c r="AA1895" s="1"/>
    </row>
    <row r="1896" spans="27:27" x14ac:dyDescent="0.25">
      <c r="AA1896" s="1"/>
    </row>
    <row r="1897" spans="27:27" x14ac:dyDescent="0.25">
      <c r="AA1897" s="1"/>
    </row>
    <row r="1898" spans="27:27" x14ac:dyDescent="0.25">
      <c r="AA1898" s="1"/>
    </row>
    <row r="1899" spans="27:27" x14ac:dyDescent="0.25">
      <c r="AA1899" s="1"/>
    </row>
    <row r="1900" spans="27:27" x14ac:dyDescent="0.25">
      <c r="AA1900" s="1"/>
    </row>
    <row r="1901" spans="27:27" x14ac:dyDescent="0.25">
      <c r="AA1901" s="1"/>
    </row>
    <row r="1902" spans="27:27" x14ac:dyDescent="0.25">
      <c r="AA1902" s="1"/>
    </row>
    <row r="1903" spans="27:27" x14ac:dyDescent="0.25">
      <c r="AA1903" s="1"/>
    </row>
    <row r="1904" spans="27:27" x14ac:dyDescent="0.25">
      <c r="AA1904" s="1"/>
    </row>
    <row r="1905" spans="27:27" x14ac:dyDescent="0.25">
      <c r="AA1905" s="1"/>
    </row>
    <row r="1906" spans="27:27" x14ac:dyDescent="0.25">
      <c r="AA1906" s="1"/>
    </row>
    <row r="1907" spans="27:27" x14ac:dyDescent="0.25">
      <c r="AA1907" s="1"/>
    </row>
    <row r="1908" spans="27:27" x14ac:dyDescent="0.25">
      <c r="AA1908" s="1"/>
    </row>
    <row r="1909" spans="27:27" x14ac:dyDescent="0.25">
      <c r="AA1909" s="1"/>
    </row>
    <row r="1910" spans="27:27" x14ac:dyDescent="0.25">
      <c r="AA1910" s="1"/>
    </row>
    <row r="1911" spans="27:27" x14ac:dyDescent="0.25">
      <c r="AA1911" s="1"/>
    </row>
    <row r="1912" spans="27:27" x14ac:dyDescent="0.25">
      <c r="AA1912" s="1"/>
    </row>
    <row r="1913" spans="27:27" x14ac:dyDescent="0.25">
      <c r="AA1913" s="1"/>
    </row>
    <row r="1914" spans="27:27" x14ac:dyDescent="0.25">
      <c r="AA1914" s="1"/>
    </row>
    <row r="1915" spans="27:27" x14ac:dyDescent="0.25">
      <c r="AA1915" s="1"/>
    </row>
    <row r="1916" spans="27:27" x14ac:dyDescent="0.25">
      <c r="AA1916" s="1"/>
    </row>
    <row r="1917" spans="27:27" x14ac:dyDescent="0.25">
      <c r="AA1917" s="1"/>
    </row>
    <row r="1918" spans="27:27" x14ac:dyDescent="0.25">
      <c r="AA1918" s="1"/>
    </row>
    <row r="1919" spans="27:27" x14ac:dyDescent="0.25">
      <c r="AA1919" s="1"/>
    </row>
    <row r="1920" spans="27:27" x14ac:dyDescent="0.25">
      <c r="AA1920" s="1"/>
    </row>
    <row r="1921" spans="27:27" x14ac:dyDescent="0.25">
      <c r="AA1921" s="1"/>
    </row>
    <row r="1922" spans="27:27" x14ac:dyDescent="0.25">
      <c r="AA1922" s="1"/>
    </row>
    <row r="1923" spans="27:27" x14ac:dyDescent="0.25">
      <c r="AA1923" s="1"/>
    </row>
    <row r="1924" spans="27:27" x14ac:dyDescent="0.25">
      <c r="AA1924" s="1"/>
    </row>
    <row r="1925" spans="27:27" x14ac:dyDescent="0.25">
      <c r="AA1925" s="1"/>
    </row>
    <row r="1926" spans="27:27" x14ac:dyDescent="0.25">
      <c r="AA1926" s="1"/>
    </row>
    <row r="1927" spans="27:27" x14ac:dyDescent="0.25">
      <c r="AA1927" s="1"/>
    </row>
    <row r="1928" spans="27:27" x14ac:dyDescent="0.25">
      <c r="AA1928" s="1"/>
    </row>
    <row r="1929" spans="27:27" x14ac:dyDescent="0.25">
      <c r="AA1929" s="1"/>
    </row>
    <row r="1930" spans="27:27" x14ac:dyDescent="0.25">
      <c r="AA1930" s="1"/>
    </row>
    <row r="1931" spans="27:27" x14ac:dyDescent="0.25">
      <c r="AA1931" s="1"/>
    </row>
    <row r="1932" spans="27:27" x14ac:dyDescent="0.25">
      <c r="AA1932" s="1"/>
    </row>
    <row r="1933" spans="27:27" x14ac:dyDescent="0.25">
      <c r="AA1933" s="1"/>
    </row>
    <row r="1934" spans="27:27" x14ac:dyDescent="0.25">
      <c r="AA1934" s="1"/>
    </row>
    <row r="1935" spans="27:27" x14ac:dyDescent="0.25">
      <c r="AA1935" s="1"/>
    </row>
    <row r="1936" spans="27:27" x14ac:dyDescent="0.25">
      <c r="AA1936" s="1"/>
    </row>
    <row r="1937" spans="27:27" x14ac:dyDescent="0.25">
      <c r="AA1937" s="1"/>
    </row>
    <row r="1938" spans="27:27" x14ac:dyDescent="0.25">
      <c r="AA1938" s="1"/>
    </row>
    <row r="1939" spans="27:27" x14ac:dyDescent="0.25">
      <c r="AA1939" s="1"/>
    </row>
    <row r="1940" spans="27:27" x14ac:dyDescent="0.25">
      <c r="AA1940" s="1"/>
    </row>
    <row r="1941" spans="27:27" x14ac:dyDescent="0.25">
      <c r="AA1941" s="1"/>
    </row>
    <row r="1942" spans="27:27" x14ac:dyDescent="0.25">
      <c r="AA1942" s="1"/>
    </row>
    <row r="1943" spans="27:27" x14ac:dyDescent="0.25">
      <c r="AA1943" s="1"/>
    </row>
    <row r="1944" spans="27:27" x14ac:dyDescent="0.25">
      <c r="AA1944" s="1"/>
    </row>
    <row r="1945" spans="27:27" x14ac:dyDescent="0.25">
      <c r="AA1945" s="1"/>
    </row>
    <row r="1946" spans="27:27" x14ac:dyDescent="0.25">
      <c r="AA1946" s="1"/>
    </row>
    <row r="1947" spans="27:27" x14ac:dyDescent="0.25">
      <c r="AA1947" s="1"/>
    </row>
    <row r="1948" spans="27:27" x14ac:dyDescent="0.25">
      <c r="AA1948" s="1"/>
    </row>
    <row r="1949" spans="27:27" x14ac:dyDescent="0.25">
      <c r="AA1949" s="1"/>
    </row>
    <row r="1950" spans="27:27" x14ac:dyDescent="0.25">
      <c r="AA1950" s="1"/>
    </row>
    <row r="1951" spans="27:27" x14ac:dyDescent="0.25">
      <c r="AA1951" s="1"/>
    </row>
    <row r="1952" spans="27:27" x14ac:dyDescent="0.25">
      <c r="AA1952" s="1"/>
    </row>
    <row r="1953" spans="27:27" x14ac:dyDescent="0.25">
      <c r="AA1953" s="1"/>
    </row>
    <row r="1954" spans="27:27" x14ac:dyDescent="0.25">
      <c r="AA1954" s="1"/>
    </row>
    <row r="1955" spans="27:27" x14ac:dyDescent="0.25">
      <c r="AA1955" s="1"/>
    </row>
    <row r="1956" spans="27:27" x14ac:dyDescent="0.25">
      <c r="AA1956" s="1"/>
    </row>
    <row r="1957" spans="27:27" x14ac:dyDescent="0.25">
      <c r="AA1957" s="1"/>
    </row>
    <row r="1958" spans="27:27" x14ac:dyDescent="0.25">
      <c r="AA1958" s="1"/>
    </row>
    <row r="1959" spans="27:27" x14ac:dyDescent="0.25">
      <c r="AA1959" s="1"/>
    </row>
    <row r="1960" spans="27:27" x14ac:dyDescent="0.25">
      <c r="AA1960" s="1"/>
    </row>
    <row r="1961" spans="27:27" x14ac:dyDescent="0.25">
      <c r="AA1961" s="1"/>
    </row>
    <row r="1962" spans="27:27" x14ac:dyDescent="0.25">
      <c r="AA1962" s="1"/>
    </row>
    <row r="1963" spans="27:27" x14ac:dyDescent="0.25">
      <c r="AA1963" s="1"/>
    </row>
    <row r="1964" spans="27:27" x14ac:dyDescent="0.25">
      <c r="AA1964" s="1"/>
    </row>
    <row r="1965" spans="27:27" x14ac:dyDescent="0.25">
      <c r="AA1965" s="1"/>
    </row>
    <row r="1966" spans="27:27" x14ac:dyDescent="0.25">
      <c r="AA1966" s="1"/>
    </row>
    <row r="1967" spans="27:27" x14ac:dyDescent="0.25">
      <c r="AA1967" s="1"/>
    </row>
    <row r="1968" spans="27:27" x14ac:dyDescent="0.25">
      <c r="AA1968" s="1"/>
    </row>
    <row r="1969" spans="27:27" x14ac:dyDescent="0.25">
      <c r="AA1969" s="1"/>
    </row>
    <row r="1970" spans="27:27" x14ac:dyDescent="0.25">
      <c r="AA1970" s="1"/>
    </row>
    <row r="1971" spans="27:27" x14ac:dyDescent="0.25">
      <c r="AA1971" s="1"/>
    </row>
    <row r="1972" spans="27:27" x14ac:dyDescent="0.25">
      <c r="AA1972" s="1"/>
    </row>
    <row r="1973" spans="27:27" x14ac:dyDescent="0.25">
      <c r="AA1973" s="1"/>
    </row>
    <row r="1974" spans="27:27" x14ac:dyDescent="0.25">
      <c r="AA1974" s="1"/>
    </row>
    <row r="1975" spans="27:27" x14ac:dyDescent="0.25">
      <c r="AA1975" s="1"/>
    </row>
    <row r="1976" spans="27:27" x14ac:dyDescent="0.25">
      <c r="AA1976" s="1"/>
    </row>
  </sheetData>
  <mergeCells count="1">
    <mergeCell ref="H16:P25"/>
  </mergeCells>
  <pageMargins left="0.7" right="0.7" top="0.78740157499999996" bottom="0.78740157499999996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Kalibrace!B13:B13</xm:f>
              <xm:sqref>C13</xm:sqref>
            </x14:sparkline>
            <x14:sparkline>
              <xm:f>Kalibrace!B14:B14</xm:f>
              <xm:sqref>C14</xm:sqref>
            </x14:sparkline>
            <x14:sparkline>
              <xm:f>Kalibrace!B15:B15</xm:f>
              <xm:sqref>C15</xm:sqref>
            </x14:sparkline>
            <x14:sparkline>
              <xm:f>Kalibrace!B16:B16</xm:f>
              <xm:sqref>C16</xm:sqref>
            </x14:sparkline>
            <x14:sparkline>
              <xm:f>Kalibrace!B17:B17</xm:f>
              <xm:sqref>C17</xm:sqref>
            </x14:sparkline>
          </x14:sparklines>
        </x14:sparklineGroup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Kalibrace!B12:B12</xm:f>
              <xm:sqref>C12</xm:sqref>
            </x14:sparkline>
            <x14:sparkline>
              <xm:f>Kalibrace!B5:B5</xm:f>
              <xm:sqref>C5</xm:sqref>
            </x14:sparkline>
            <x14:sparkline>
              <xm:f>Kalibrace!B4:B4</xm:f>
              <xm:sqref>C4</xm:sqref>
            </x14:sparkline>
            <x14:sparkline>
              <xm:f>Kalibrace!B3:B3</xm:f>
              <xm:sqref>C3</xm:sqref>
            </x14:sparkline>
            <x14:sparkline>
              <xm:f>Kalibrace!B2:B2</xm:f>
              <xm:sqref>C2</xm:sqref>
            </x14:sparkline>
            <x14:sparkline>
              <xm:f>Kalibrace!B6:B6</xm:f>
              <xm:sqref>C6</xm:sqref>
            </x14:sparkline>
            <x14:sparkline>
              <xm:f>Kalibrace!B7:B7</xm:f>
              <xm:sqref>C7</xm:sqref>
            </x14:sparkline>
            <x14:sparkline>
              <xm:f>Kalibrace!B8:B8</xm:f>
              <xm:sqref>C8</xm:sqref>
            </x14:sparkline>
            <x14:sparkline>
              <xm:f>Kalibrace!B9:B9</xm:f>
              <xm:sqref>C9</xm:sqref>
            </x14:sparkline>
            <x14:sparkline>
              <xm:f>Kalibrace!B10:B10</xm:f>
              <xm:sqref>C10</xm:sqref>
            </x14:sparkline>
            <x14:sparkline>
              <xm:f>Kalibrace!B11:B11</xm:f>
              <xm:sqref>C11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Kalibrace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Novotný</dc:creator>
  <cp:lastModifiedBy>Homer</cp:lastModifiedBy>
  <dcterms:created xsi:type="dcterms:W3CDTF">2017-06-17T21:59:04Z</dcterms:created>
  <dcterms:modified xsi:type="dcterms:W3CDTF">2018-02-11T15:50:46Z</dcterms:modified>
</cp:coreProperties>
</file>