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<sst xmlns="http://schemas.openxmlformats.org/spreadsheetml/2006/main" count="489" uniqueCount="51">
  <si>
    <t>Zad. 49</t>
  </si>
  <si>
    <t>BEZ INDEKSU</t>
  </si>
  <si>
    <t>Nr pomiaru</t>
  </si>
  <si>
    <t>Nr próby</t>
  </si>
  <si>
    <t>Atrybut</t>
  </si>
  <si>
    <t>count()</t>
  </si>
  <si>
    <t>$group()</t>
  </si>
  <si>
    <t>Czas pomiaru [ms]</t>
  </si>
  <si>
    <t>Czas pomiaru [s]</t>
  </si>
  <si>
    <t>próba 1</t>
  </si>
  <si>
    <t>+</t>
  </si>
  <si>
    <t>-</t>
  </si>
  <si>
    <t>zad.</t>
  </si>
  <si>
    <t>indeks</t>
  </si>
  <si>
    <t>próba 2</t>
  </si>
  <si>
    <t>brak</t>
  </si>
  <si>
    <t>próba 3</t>
  </si>
  <si>
    <t>próba 4</t>
  </si>
  <si>
    <t>prosty</t>
  </si>
  <si>
    <t>1A</t>
  </si>
  <si>
    <t>próba 5</t>
  </si>
  <si>
    <t>2A</t>
  </si>
  <si>
    <t>próba 6</t>
  </si>
  <si>
    <t>4B</t>
  </si>
  <si>
    <t>próba 7</t>
  </si>
  <si>
    <t>5B</t>
  </si>
  <si>
    <t>próba 8</t>
  </si>
  <si>
    <t>złożony</t>
  </si>
  <si>
    <t>6A</t>
  </si>
  <si>
    <t>próba 9</t>
  </si>
  <si>
    <t>6B</t>
  </si>
  <si>
    <t>średnia</t>
  </si>
  <si>
    <t>7A</t>
  </si>
  <si>
    <t>Zad. 50</t>
  </si>
  <si>
    <t>7B</t>
  </si>
  <si>
    <t>Czas pomiaru [m]</t>
  </si>
  <si>
    <t>3A</t>
  </si>
  <si>
    <t>Zad. 51</t>
  </si>
  <si>
    <t>Zad. 52</t>
  </si>
  <si>
    <t>index na "certificate_number"</t>
  </si>
  <si>
    <t>Zad. 53</t>
  </si>
  <si>
    <t>Zad. 54</t>
  </si>
  <si>
    <t>---------------------------------------------------------------------------------------------------------------------------------------------------------------------------------------------</t>
  </si>
  <si>
    <t>Zad. 57</t>
  </si>
  <si>
    <t>Zad. 59</t>
  </si>
  <si>
    <t>Zad. 60</t>
  </si>
  <si>
    <t>indexu złożonego na "id" i "certificate_number"</t>
  </si>
  <si>
    <t>Zad. 61</t>
  </si>
  <si>
    <t>Zad. 62</t>
  </si>
  <si>
    <t>Zad. 63</t>
  </si>
  <si>
    <t>Zad. 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</si>
</sst>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0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b/>
      <sz val="20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color rgb="FF000000"/>
      <name val="Calibri"/>
      <scheme val="minor"/>
    </font>
    <font>
      <b/>
      <i/>
      <sz val="11.0"/>
      <color theme="1"/>
      <name val="Calibri"/>
    </font>
    <font>
      <b/>
      <sz val="11.0"/>
      <color rgb="FF6A9955"/>
      <name val="Consolas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ECECEC"/>
        <bgColor rgb="FFECECE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</fills>
  <borders count="28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3" fontId="3" numFmtId="0" xfId="0" applyBorder="1" applyFill="1" applyFont="1"/>
    <xf borderId="6" fillId="3" fontId="3" numFmtId="0" xfId="0" applyBorder="1" applyFont="1"/>
    <xf borderId="7" fillId="3" fontId="3" numFmtId="0" xfId="0" applyBorder="1" applyFont="1"/>
    <xf borderId="6" fillId="3" fontId="3" numFmtId="0" xfId="0" applyAlignment="1" applyBorder="1" applyFont="1">
      <alignment readingOrder="0"/>
    </xf>
    <xf borderId="8" fillId="4" fontId="4" numFmtId="0" xfId="0" applyAlignment="1" applyBorder="1" applyFill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/>
    </xf>
    <xf borderId="6" fillId="5" fontId="6" numFmtId="0" xfId="0" applyAlignment="1" applyBorder="1" applyFill="1" applyFont="1">
      <alignment horizontal="center" readingOrder="0"/>
    </xf>
    <xf borderId="10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6" fillId="3" fontId="3" numFmtId="0" xfId="0" applyAlignment="1" applyBorder="1" applyFont="1">
      <alignment horizontal="center"/>
    </xf>
    <xf borderId="6" fillId="3" fontId="3" numFmtId="0" xfId="0" applyAlignment="1" applyBorder="1" applyFont="1">
      <alignment horizontal="center" readingOrder="0"/>
    </xf>
    <xf borderId="11" fillId="0" fontId="2" numFmtId="0" xfId="0" applyBorder="1" applyFont="1"/>
    <xf borderId="12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readingOrder="0" vertical="center"/>
    </xf>
    <xf borderId="13" fillId="6" fontId="5" numFmtId="0" xfId="0" applyAlignment="1" applyBorder="1" applyFill="1" applyFont="1">
      <alignment horizontal="center" readingOrder="0"/>
    </xf>
    <xf borderId="14" fillId="7" fontId="1" numFmtId="0" xfId="0" applyAlignment="1" applyBorder="1" applyFill="1" applyFont="1">
      <alignment horizontal="center" vertical="center"/>
    </xf>
    <xf borderId="9" fillId="8" fontId="1" numFmtId="0" xfId="0" applyAlignment="1" applyBorder="1" applyFill="1" applyFont="1">
      <alignment horizontal="center" vertical="center"/>
    </xf>
    <xf borderId="9" fillId="0" fontId="1" numFmtId="1" xfId="0" applyAlignment="1" applyBorder="1" applyFont="1" applyNumberFormat="1">
      <alignment horizontal="center" vertical="center"/>
    </xf>
    <xf borderId="15" fillId="8" fontId="1" numFmtId="2" xfId="0" applyAlignment="1" applyBorder="1" applyFont="1" applyNumberFormat="1">
      <alignment horizontal="center" vertical="center"/>
    </xf>
    <xf borderId="16" fillId="6" fontId="5" numFmtId="0" xfId="0" applyAlignment="1" applyBorder="1" applyFont="1">
      <alignment horizontal="center" readingOrder="0"/>
    </xf>
    <xf borderId="12" fillId="7" fontId="1" numFmtId="0" xfId="0" applyAlignment="1" applyBorder="1" applyFont="1">
      <alignment horizontal="center" vertical="center"/>
    </xf>
    <xf borderId="12" fillId="8" fontId="1" numFmtId="0" xfId="0" applyAlignment="1" applyBorder="1" applyFont="1">
      <alignment horizontal="center" vertical="center"/>
    </xf>
    <xf borderId="12" fillId="0" fontId="1" numFmtId="1" xfId="0" applyAlignment="1" applyBorder="1" applyFont="1" applyNumberFormat="1">
      <alignment horizontal="center" vertical="center"/>
    </xf>
    <xf borderId="16" fillId="9" fontId="7" numFmtId="0" xfId="0" applyAlignment="1" applyBorder="1" applyFill="1" applyFont="1">
      <alignment horizontal="center" readingOrder="0"/>
    </xf>
    <xf borderId="12" fillId="7" fontId="3" numFmtId="0" xfId="0" applyAlignment="1" applyBorder="1" applyFont="1">
      <alignment horizontal="center" vertical="center"/>
    </xf>
    <xf borderId="15" fillId="10" fontId="3" numFmtId="2" xfId="0" applyAlignment="1" applyBorder="1" applyFill="1" applyFont="1" applyNumberFormat="1">
      <alignment horizontal="center" vertical="center"/>
    </xf>
    <xf borderId="17" fillId="9" fontId="7" numFmtId="0" xfId="0" applyAlignment="1" applyBorder="1" applyFont="1">
      <alignment horizontal="center" readingOrder="0"/>
    </xf>
    <xf borderId="18" fillId="7" fontId="1" numFmtId="0" xfId="0" applyAlignment="1" applyBorder="1" applyFont="1">
      <alignment horizontal="center" vertical="center"/>
    </xf>
    <xf borderId="18" fillId="8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8" fillId="0" fontId="1" numFmtId="1" xfId="0" applyAlignment="1" applyBorder="1" applyFont="1" applyNumberFormat="1">
      <alignment horizontal="center" vertical="center"/>
    </xf>
    <xf borderId="19" fillId="8" fontId="1" numFmtId="2" xfId="0" applyAlignment="1" applyBorder="1" applyFont="1" applyNumberFormat="1">
      <alignment horizontal="center" vertical="center"/>
    </xf>
    <xf borderId="20" fillId="6" fontId="5" numFmtId="0" xfId="0" applyAlignment="1" applyBorder="1" applyFont="1">
      <alignment horizontal="center" readingOrder="0"/>
    </xf>
    <xf borderId="21" fillId="7" fontId="1" numFmtId="0" xfId="0" applyAlignment="1" applyBorder="1" applyFont="1">
      <alignment horizontal="center" vertical="center"/>
    </xf>
    <xf borderId="21" fillId="11" fontId="1" numFmtId="0" xfId="0" applyAlignment="1" applyBorder="1" applyFill="1" applyFont="1">
      <alignment horizontal="center" vertical="center"/>
    </xf>
    <xf borderId="21" fillId="0" fontId="1" numFmtId="0" xfId="0" applyAlignment="1" applyBorder="1" applyFont="1">
      <alignment horizontal="center" vertical="center"/>
    </xf>
    <xf borderId="21" fillId="0" fontId="1" numFmtId="1" xfId="0" applyAlignment="1" applyBorder="1" applyFont="1" applyNumberFormat="1">
      <alignment horizontal="center" vertical="center"/>
    </xf>
    <xf borderId="22" fillId="11" fontId="1" numFmtId="2" xfId="0" applyAlignment="1" applyBorder="1" applyFont="1" applyNumberFormat="1">
      <alignment horizontal="center" vertical="center"/>
    </xf>
    <xf borderId="12" fillId="11" fontId="1" numFmtId="0" xfId="0" applyAlignment="1" applyBorder="1" applyFont="1">
      <alignment horizontal="center" vertical="center"/>
    </xf>
    <xf borderId="15" fillId="11" fontId="1" numFmtId="2" xfId="0" applyAlignment="1" applyBorder="1" applyFont="1" applyNumberFormat="1">
      <alignment horizontal="center" vertical="center"/>
    </xf>
    <xf borderId="16" fillId="12" fontId="5" numFmtId="0" xfId="0" applyAlignment="1" applyBorder="1" applyFill="1" applyFont="1">
      <alignment horizontal="center" readingOrder="0"/>
    </xf>
    <xf borderId="9" fillId="0" fontId="2" numFmtId="0" xfId="0" applyBorder="1" applyFont="1"/>
    <xf borderId="12" fillId="13" fontId="8" numFmtId="1" xfId="0" applyBorder="1" applyFill="1" applyFont="1" applyNumberFormat="1"/>
    <xf borderId="12" fillId="13" fontId="8" numFmtId="164" xfId="0" applyBorder="1" applyFont="1" applyNumberFormat="1"/>
    <xf borderId="23" fillId="14" fontId="8" numFmtId="0" xfId="0" applyBorder="1" applyFill="1" applyFont="1"/>
    <xf borderId="0" fillId="0" fontId="5" numFmtId="0" xfId="0" applyAlignment="1" applyFont="1">
      <alignment readingOrder="0"/>
    </xf>
    <xf borderId="24" fillId="12" fontId="5" numFmtId="0" xfId="0" applyAlignment="1" applyBorder="1" applyFont="1">
      <alignment horizontal="center" readingOrder="0"/>
    </xf>
    <xf borderId="25" fillId="7" fontId="3" numFmtId="0" xfId="0" applyAlignment="1" applyBorder="1" applyFont="1">
      <alignment horizontal="center" vertical="center"/>
    </xf>
    <xf borderId="25" fillId="11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5" fillId="0" fontId="1" numFmtId="1" xfId="0" applyAlignment="1" applyBorder="1" applyFont="1" applyNumberFormat="1">
      <alignment horizontal="center" vertical="center"/>
    </xf>
    <xf borderId="26" fillId="15" fontId="3" numFmtId="2" xfId="0" applyAlignment="1" applyBorder="1" applyFill="1" applyFont="1" applyNumberFormat="1">
      <alignment horizontal="center" vertical="center"/>
    </xf>
    <xf borderId="0" fillId="0" fontId="5" numFmtId="0" xfId="0" applyAlignment="1" applyFont="1">
      <alignment horizontal="center"/>
    </xf>
    <xf borderId="9" fillId="0" fontId="1" numFmtId="1" xfId="0" applyAlignment="1" applyBorder="1" applyFont="1" applyNumberFormat="1">
      <alignment horizontal="center" readingOrder="0" vertical="center"/>
    </xf>
    <xf borderId="12" fillId="0" fontId="1" numFmtId="1" xfId="0" applyAlignment="1" applyBorder="1" applyFont="1" applyNumberFormat="1">
      <alignment horizontal="center" readingOrder="0" vertical="center"/>
    </xf>
    <xf borderId="9" fillId="6" fontId="5" numFmtId="0" xfId="0" applyAlignment="1" applyBorder="1" applyFont="1">
      <alignment horizontal="center" readingOrder="0"/>
    </xf>
    <xf borderId="21" fillId="16" fontId="1" numFmtId="0" xfId="0" applyAlignment="1" applyBorder="1" applyFill="1" applyFont="1">
      <alignment horizontal="center" readingOrder="0" vertical="center"/>
    </xf>
    <xf borderId="9" fillId="0" fontId="1" numFmtId="2" xfId="0" applyAlignment="1" applyBorder="1" applyFont="1" applyNumberFormat="1">
      <alignment horizontal="center" vertical="center"/>
    </xf>
    <xf borderId="27" fillId="16" fontId="5" numFmtId="2" xfId="0" applyAlignment="1" applyBorder="1" applyFont="1" applyNumberFormat="1">
      <alignment horizontal="center"/>
    </xf>
    <xf borderId="12" fillId="9" fontId="5" numFmtId="0" xfId="0" applyAlignment="1" applyBorder="1" applyFont="1">
      <alignment horizontal="center" readingOrder="0"/>
    </xf>
    <xf borderId="12" fillId="16" fontId="1" numFmtId="0" xfId="0" applyAlignment="1" applyBorder="1" applyFont="1">
      <alignment horizontal="center" readingOrder="0" vertical="center"/>
    </xf>
    <xf borderId="12" fillId="16" fontId="5" numFmtId="2" xfId="0" applyAlignment="1" applyBorder="1" applyFont="1" applyNumberFormat="1">
      <alignment horizontal="center"/>
    </xf>
    <xf borderId="12" fillId="12" fontId="5" numFmtId="0" xfId="0" applyAlignment="1" applyBorder="1" applyFont="1">
      <alignment horizontal="center" readingOrder="0"/>
    </xf>
    <xf borderId="12" fillId="13" fontId="6" numFmtId="2" xfId="0" applyAlignment="1" applyBorder="1" applyFont="1" applyNumberFormat="1">
      <alignment horizontal="center"/>
    </xf>
    <xf borderId="12" fillId="14" fontId="8" numFmtId="0" xfId="0" applyBorder="1" applyFont="1"/>
    <xf borderId="14" fillId="4" fontId="4" numFmtId="0" xfId="0" applyAlignment="1" applyBorder="1" applyFont="1">
      <alignment horizontal="center" vertical="center"/>
    </xf>
    <xf borderId="14" fillId="13" fontId="1" numFmtId="0" xfId="0" applyAlignment="1" applyBorder="1" applyFont="1">
      <alignment horizontal="center" readingOrder="0" vertical="center"/>
    </xf>
    <xf borderId="14" fillId="13" fontId="1" numFmtId="0" xfId="0" applyAlignment="1" applyBorder="1" applyFont="1">
      <alignment horizontal="center" vertical="center"/>
    </xf>
    <xf borderId="14" fillId="13" fontId="3" numFmtId="2" xfId="0" applyAlignment="1" applyBorder="1" applyFont="1" applyNumberFormat="1">
      <alignment horizontal="center" readingOrder="0" vertical="center"/>
    </xf>
    <xf borderId="0" fillId="2" fontId="9" numFmtId="0" xfId="0" applyAlignment="1" applyFont="1">
      <alignment horizontal="center" readingOrder="0"/>
    </xf>
    <xf borderId="1" fillId="2" fontId="1" numFmtId="0" xfId="0" applyBorder="1" applyFont="1"/>
    <xf borderId="0" fillId="0" fontId="1" numFmtId="0" xfId="0" applyAlignment="1" applyFont="1">
      <alignment readingOrder="0"/>
    </xf>
    <xf borderId="14" fillId="13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86"/>
    <col customWidth="1" min="3" max="5" width="8.71"/>
    <col customWidth="1" min="6" max="6" width="9.71"/>
    <col customWidth="1" min="7" max="7" width="25.86"/>
    <col customWidth="1" min="8" max="8" width="23.14"/>
    <col customWidth="1" min="9" max="9" width="17.14"/>
    <col customWidth="1" min="10" max="10" width="8.71"/>
    <col customWidth="1" min="11" max="11" width="8.14"/>
    <col customWidth="1" min="12" max="12" width="11.57"/>
    <col customWidth="1" min="13" max="14" width="8.71"/>
    <col customWidth="1" min="15" max="15" width="8.86"/>
    <col customWidth="1" min="16" max="16" width="17.43"/>
    <col customWidth="1" min="17" max="17" width="16.71"/>
    <col customWidth="1" min="18" max="18" width="17.0"/>
  </cols>
  <sheetData>
    <row r="1">
      <c r="A1" s="1" t="s">
        <v>0</v>
      </c>
      <c r="B1" s="2">
        <v>80891.0</v>
      </c>
      <c r="C1" s="3" t="s">
        <v>1</v>
      </c>
      <c r="D1" s="4"/>
      <c r="E1" s="4"/>
      <c r="F1" s="4"/>
      <c r="G1" s="4"/>
      <c r="H1" s="5"/>
    </row>
    <row r="2">
      <c r="B2" s="6" t="s">
        <v>2</v>
      </c>
      <c r="C2" s="7" t="s">
        <v>3</v>
      </c>
      <c r="D2" s="8" t="s">
        <v>4</v>
      </c>
      <c r="E2" s="7" t="s">
        <v>5</v>
      </c>
      <c r="F2" s="8" t="s">
        <v>6</v>
      </c>
      <c r="G2" s="9" t="s">
        <v>7</v>
      </c>
      <c r="H2" s="7" t="s">
        <v>8</v>
      </c>
    </row>
    <row r="3">
      <c r="B3" s="10">
        <v>1.0</v>
      </c>
      <c r="C3" s="11" t="s">
        <v>9</v>
      </c>
      <c r="D3" s="11">
        <v>1.0</v>
      </c>
      <c r="E3" s="11" t="s">
        <v>10</v>
      </c>
      <c r="F3" s="11" t="s">
        <v>11</v>
      </c>
      <c r="G3" s="12">
        <v>26366.0</v>
      </c>
      <c r="H3" s="11">
        <v>26.366</v>
      </c>
      <c r="J3" s="13" t="s">
        <v>12</v>
      </c>
      <c r="K3" s="14" t="s">
        <v>13</v>
      </c>
      <c r="L3" s="15" t="s">
        <v>2</v>
      </c>
      <c r="M3" s="16" t="s">
        <v>4</v>
      </c>
      <c r="N3" s="17" t="s">
        <v>5</v>
      </c>
      <c r="O3" s="16" t="s">
        <v>6</v>
      </c>
      <c r="P3" s="18" t="s">
        <v>7</v>
      </c>
      <c r="Q3" s="17" t="s">
        <v>8</v>
      </c>
    </row>
    <row r="4">
      <c r="B4" s="19"/>
      <c r="C4" s="20" t="s">
        <v>14</v>
      </c>
      <c r="D4" s="20">
        <v>1.0</v>
      </c>
      <c r="E4" s="20" t="s">
        <v>10</v>
      </c>
      <c r="F4" s="20" t="s">
        <v>11</v>
      </c>
      <c r="G4" s="21">
        <v>25898.0</v>
      </c>
      <c r="H4" s="20">
        <v>25.898</v>
      </c>
      <c r="J4" s="13">
        <v>49.0</v>
      </c>
      <c r="K4" s="22" t="s">
        <v>15</v>
      </c>
      <c r="L4" s="23">
        <v>1.0</v>
      </c>
      <c r="M4" s="24">
        <v>1.0</v>
      </c>
      <c r="N4" s="11" t="s">
        <v>10</v>
      </c>
      <c r="O4" s="11" t="s">
        <v>11</v>
      </c>
      <c r="P4" s="25">
        <f>G12</f>
        <v>25326.88889</v>
      </c>
      <c r="Q4" s="26">
        <f t="shared" ref="Q4:Q13" si="1">P4/1000</f>
        <v>25.32688889</v>
      </c>
    </row>
    <row r="5">
      <c r="B5" s="19"/>
      <c r="C5" s="20" t="s">
        <v>16</v>
      </c>
      <c r="D5" s="20">
        <v>1.0</v>
      </c>
      <c r="E5" s="20" t="s">
        <v>10</v>
      </c>
      <c r="F5" s="20" t="s">
        <v>11</v>
      </c>
      <c r="G5" s="21">
        <v>24203.0</v>
      </c>
      <c r="H5" s="20">
        <v>24.203</v>
      </c>
      <c r="J5" s="13">
        <v>50.0</v>
      </c>
      <c r="K5" s="27" t="s">
        <v>15</v>
      </c>
      <c r="L5" s="28">
        <v>2.0</v>
      </c>
      <c r="M5" s="29">
        <v>1.0</v>
      </c>
      <c r="N5" s="20" t="s">
        <v>11</v>
      </c>
      <c r="O5" s="20" t="s">
        <v>10</v>
      </c>
      <c r="P5" s="30">
        <f>G24</f>
        <v>25145.11111</v>
      </c>
      <c r="Q5" s="26">
        <f t="shared" si="1"/>
        <v>25.14511111</v>
      </c>
    </row>
    <row r="6">
      <c r="B6" s="19"/>
      <c r="C6" s="20" t="s">
        <v>17</v>
      </c>
      <c r="D6" s="20">
        <v>1.0</v>
      </c>
      <c r="E6" s="20" t="s">
        <v>10</v>
      </c>
      <c r="F6" s="20" t="s">
        <v>11</v>
      </c>
      <c r="G6" s="21">
        <v>26391.0</v>
      </c>
      <c r="H6" s="20">
        <v>26.391</v>
      </c>
      <c r="J6" s="13">
        <v>52.0</v>
      </c>
      <c r="K6" s="31" t="s">
        <v>18</v>
      </c>
      <c r="L6" s="32" t="s">
        <v>19</v>
      </c>
      <c r="M6" s="29">
        <v>1.0</v>
      </c>
      <c r="N6" s="20" t="s">
        <v>10</v>
      </c>
      <c r="O6" s="20" t="s">
        <v>11</v>
      </c>
      <c r="P6" s="30">
        <f>G40</f>
        <v>23802.11111</v>
      </c>
      <c r="Q6" s="33">
        <f t="shared" si="1"/>
        <v>23.80211111</v>
      </c>
    </row>
    <row r="7">
      <c r="B7" s="19"/>
      <c r="C7" s="20" t="s">
        <v>20</v>
      </c>
      <c r="D7" s="20">
        <v>1.0</v>
      </c>
      <c r="E7" s="20" t="s">
        <v>10</v>
      </c>
      <c r="F7" s="20" t="s">
        <v>11</v>
      </c>
      <c r="G7" s="21">
        <v>24054.0</v>
      </c>
      <c r="H7" s="20">
        <v>24.054</v>
      </c>
      <c r="J7" s="13">
        <v>53.0</v>
      </c>
      <c r="K7" s="34" t="s">
        <v>18</v>
      </c>
      <c r="L7" s="35" t="s">
        <v>21</v>
      </c>
      <c r="M7" s="36">
        <v>1.0</v>
      </c>
      <c r="N7" s="37" t="s">
        <v>11</v>
      </c>
      <c r="O7" s="37" t="s">
        <v>10</v>
      </c>
      <c r="P7" s="38">
        <f>G52</f>
        <v>23902.77778</v>
      </c>
      <c r="Q7" s="39">
        <f t="shared" si="1"/>
        <v>23.90277778</v>
      </c>
    </row>
    <row r="8">
      <c r="B8" s="19"/>
      <c r="C8" s="20" t="s">
        <v>22</v>
      </c>
      <c r="D8" s="20">
        <v>1.0</v>
      </c>
      <c r="E8" s="20" t="s">
        <v>10</v>
      </c>
      <c r="F8" s="20" t="s">
        <v>11</v>
      </c>
      <c r="G8" s="21">
        <v>24996.0</v>
      </c>
      <c r="H8" s="20">
        <v>24.996</v>
      </c>
      <c r="J8" s="13">
        <v>57.0</v>
      </c>
      <c r="K8" s="40" t="s">
        <v>15</v>
      </c>
      <c r="L8" s="41" t="s">
        <v>23</v>
      </c>
      <c r="M8" s="42">
        <v>2.0</v>
      </c>
      <c r="N8" s="43" t="s">
        <v>10</v>
      </c>
      <c r="O8" s="43" t="s">
        <v>11</v>
      </c>
      <c r="P8" s="44">
        <f>G69</f>
        <v>624</v>
      </c>
      <c r="Q8" s="45">
        <f t="shared" si="1"/>
        <v>0.624</v>
      </c>
    </row>
    <row r="9">
      <c r="B9" s="19"/>
      <c r="C9" s="20" t="s">
        <v>24</v>
      </c>
      <c r="D9" s="20">
        <v>1.0</v>
      </c>
      <c r="E9" s="20" t="s">
        <v>10</v>
      </c>
      <c r="F9" s="20" t="s">
        <v>11</v>
      </c>
      <c r="G9" s="21">
        <v>25009.0</v>
      </c>
      <c r="H9" s="20">
        <v>25.009</v>
      </c>
      <c r="J9" s="13">
        <v>59.0</v>
      </c>
      <c r="K9" s="27" t="s">
        <v>15</v>
      </c>
      <c r="L9" s="28" t="s">
        <v>25</v>
      </c>
      <c r="M9" s="46">
        <v>2.0</v>
      </c>
      <c r="N9" s="20" t="s">
        <v>11</v>
      </c>
      <c r="O9" s="20" t="s">
        <v>10</v>
      </c>
      <c r="P9" s="30">
        <f>G81</f>
        <v>622.6666667</v>
      </c>
      <c r="Q9" s="47">
        <f t="shared" si="1"/>
        <v>0.6226666667</v>
      </c>
    </row>
    <row r="10">
      <c r="B10" s="19"/>
      <c r="C10" s="20" t="s">
        <v>26</v>
      </c>
      <c r="D10" s="20">
        <v>1.0</v>
      </c>
      <c r="E10" s="20" t="s">
        <v>10</v>
      </c>
      <c r="F10" s="20" t="s">
        <v>11</v>
      </c>
      <c r="G10" s="21">
        <v>26100.0</v>
      </c>
      <c r="H10" s="20">
        <v>26.1</v>
      </c>
      <c r="J10" s="13">
        <v>60.0</v>
      </c>
      <c r="K10" s="48" t="s">
        <v>27</v>
      </c>
      <c r="L10" s="28" t="s">
        <v>28</v>
      </c>
      <c r="M10" s="29">
        <v>1.0</v>
      </c>
      <c r="N10" s="20" t="s">
        <v>10</v>
      </c>
      <c r="O10" s="20" t="s">
        <v>11</v>
      </c>
      <c r="P10" s="30">
        <f>G93</f>
        <v>27568.22222</v>
      </c>
      <c r="Q10" s="26">
        <f t="shared" si="1"/>
        <v>27.56822222</v>
      </c>
    </row>
    <row r="11">
      <c r="B11" s="49"/>
      <c r="C11" s="20" t="s">
        <v>29</v>
      </c>
      <c r="D11" s="20">
        <v>1.0</v>
      </c>
      <c r="E11" s="20" t="s">
        <v>10</v>
      </c>
      <c r="F11" s="20" t="s">
        <v>11</v>
      </c>
      <c r="G11" s="21">
        <v>24925.0</v>
      </c>
      <c r="H11" s="20">
        <v>24.925</v>
      </c>
      <c r="J11" s="13">
        <v>61.0</v>
      </c>
      <c r="K11" s="48" t="s">
        <v>27</v>
      </c>
      <c r="L11" s="28" t="s">
        <v>30</v>
      </c>
      <c r="M11" s="46">
        <v>2.0</v>
      </c>
      <c r="N11" s="20" t="s">
        <v>10</v>
      </c>
      <c r="O11" s="20" t="s">
        <v>11</v>
      </c>
      <c r="P11" s="30">
        <f>G105</f>
        <v>536.6666667</v>
      </c>
      <c r="Q11" s="47">
        <f t="shared" si="1"/>
        <v>0.5366666667</v>
      </c>
    </row>
    <row r="12">
      <c r="G12" s="50">
        <f t="shared" ref="G12:H12" si="2">AVERAGE(G3:G11)</f>
        <v>25326.88889</v>
      </c>
      <c r="H12" s="51">
        <f t="shared" si="2"/>
        <v>25.32688889</v>
      </c>
      <c r="I12" s="52" t="s">
        <v>31</v>
      </c>
      <c r="J12" s="13">
        <v>62.0</v>
      </c>
      <c r="K12" s="48" t="s">
        <v>27</v>
      </c>
      <c r="L12" s="28" t="s">
        <v>32</v>
      </c>
      <c r="M12" s="29">
        <v>1.0</v>
      </c>
      <c r="N12" s="20" t="s">
        <v>11</v>
      </c>
      <c r="O12" s="20" t="s">
        <v>10</v>
      </c>
      <c r="P12" s="30">
        <f>G117</f>
        <v>27670.88889</v>
      </c>
      <c r="Q12" s="26">
        <f t="shared" si="1"/>
        <v>27.67088889</v>
      </c>
    </row>
    <row r="13">
      <c r="A13" s="1" t="s">
        <v>33</v>
      </c>
      <c r="B13" s="53">
        <v>80891.0</v>
      </c>
      <c r="C13" s="3" t="s">
        <v>1</v>
      </c>
      <c r="D13" s="4"/>
      <c r="E13" s="4"/>
      <c r="F13" s="4"/>
      <c r="G13" s="4"/>
      <c r="H13" s="5"/>
      <c r="J13" s="13">
        <v>63.0</v>
      </c>
      <c r="K13" s="54" t="s">
        <v>27</v>
      </c>
      <c r="L13" s="55" t="s">
        <v>34</v>
      </c>
      <c r="M13" s="56">
        <v>2.0</v>
      </c>
      <c r="N13" s="57" t="s">
        <v>11</v>
      </c>
      <c r="O13" s="57" t="s">
        <v>10</v>
      </c>
      <c r="P13" s="58">
        <f>G129</f>
        <v>528.4444444</v>
      </c>
      <c r="Q13" s="59">
        <f t="shared" si="1"/>
        <v>0.5284444444</v>
      </c>
    </row>
    <row r="14">
      <c r="B14" s="6" t="s">
        <v>2</v>
      </c>
      <c r="C14" s="7" t="s">
        <v>3</v>
      </c>
      <c r="D14" s="8" t="s">
        <v>4</v>
      </c>
      <c r="E14" s="7" t="s">
        <v>5</v>
      </c>
      <c r="F14" s="8" t="s">
        <v>6</v>
      </c>
      <c r="G14" s="9" t="s">
        <v>7</v>
      </c>
      <c r="H14" s="7" t="s">
        <v>8</v>
      </c>
      <c r="J14" s="60"/>
      <c r="K14" s="60"/>
    </row>
    <row r="15">
      <c r="B15" s="10">
        <v>2.0</v>
      </c>
      <c r="C15" s="11" t="s">
        <v>9</v>
      </c>
      <c r="D15" s="11">
        <v>1.0</v>
      </c>
      <c r="E15" s="11" t="s">
        <v>11</v>
      </c>
      <c r="F15" s="11" t="s">
        <v>10</v>
      </c>
      <c r="G15" s="61">
        <v>24349.0</v>
      </c>
      <c r="H15" s="11">
        <v>24.349</v>
      </c>
      <c r="J15" s="60"/>
      <c r="K15" s="60"/>
    </row>
    <row r="16">
      <c r="B16" s="19"/>
      <c r="C16" s="20" t="s">
        <v>14</v>
      </c>
      <c r="D16" s="20">
        <v>1.0</v>
      </c>
      <c r="E16" s="20" t="s">
        <v>11</v>
      </c>
      <c r="F16" s="20" t="s">
        <v>10</v>
      </c>
      <c r="G16" s="62">
        <v>24773.0</v>
      </c>
      <c r="H16" s="20">
        <v>24.773</v>
      </c>
      <c r="J16" s="60"/>
      <c r="K16" s="60"/>
    </row>
    <row r="17">
      <c r="B17" s="19"/>
      <c r="C17" s="20" t="s">
        <v>16</v>
      </c>
      <c r="D17" s="20">
        <v>1.0</v>
      </c>
      <c r="E17" s="20" t="s">
        <v>11</v>
      </c>
      <c r="F17" s="20" t="s">
        <v>10</v>
      </c>
      <c r="G17" s="62">
        <v>26008.0</v>
      </c>
      <c r="H17" s="20">
        <v>26.008</v>
      </c>
      <c r="J17" s="60"/>
      <c r="K17" s="14" t="s">
        <v>13</v>
      </c>
      <c r="L17" s="15" t="s">
        <v>2</v>
      </c>
      <c r="M17" s="16" t="s">
        <v>4</v>
      </c>
      <c r="N17" s="17" t="s">
        <v>5</v>
      </c>
      <c r="O17" s="16" t="s">
        <v>6</v>
      </c>
      <c r="P17" s="18" t="s">
        <v>7</v>
      </c>
      <c r="Q17" s="17" t="s">
        <v>8</v>
      </c>
      <c r="R17" s="18" t="s">
        <v>35</v>
      </c>
    </row>
    <row r="18">
      <c r="B18" s="19"/>
      <c r="C18" s="20" t="s">
        <v>17</v>
      </c>
      <c r="D18" s="20">
        <v>1.0</v>
      </c>
      <c r="E18" s="20" t="s">
        <v>11</v>
      </c>
      <c r="F18" s="20" t="s">
        <v>10</v>
      </c>
      <c r="G18" s="62">
        <v>25584.0</v>
      </c>
      <c r="H18" s="20">
        <v>25.584</v>
      </c>
      <c r="J18" s="13">
        <v>51.0</v>
      </c>
      <c r="K18" s="63" t="s">
        <v>15</v>
      </c>
      <c r="L18" s="41">
        <v>3.0</v>
      </c>
      <c r="M18" s="64" t="s">
        <v>11</v>
      </c>
      <c r="N18" s="43" t="s">
        <v>11</v>
      </c>
      <c r="O18" s="43" t="s">
        <v>11</v>
      </c>
      <c r="P18" s="43">
        <f>G27</f>
        <v>2096984</v>
      </c>
      <c r="Q18" s="65">
        <f t="shared" ref="Q18:Q20" si="3">P18/1000</f>
        <v>2096.984</v>
      </c>
      <c r="R18" s="66">
        <f t="shared" ref="R18:R20" si="4">Q18/60</f>
        <v>34.94973333</v>
      </c>
    </row>
    <row r="19">
      <c r="B19" s="19"/>
      <c r="C19" s="20" t="s">
        <v>20</v>
      </c>
      <c r="D19" s="20">
        <v>1.0</v>
      </c>
      <c r="E19" s="20" t="s">
        <v>11</v>
      </c>
      <c r="F19" s="20" t="s">
        <v>10</v>
      </c>
      <c r="G19" s="62">
        <v>25641.0</v>
      </c>
      <c r="H19" s="20">
        <v>25.641</v>
      </c>
      <c r="J19" s="13">
        <v>54.0</v>
      </c>
      <c r="K19" s="67" t="s">
        <v>18</v>
      </c>
      <c r="L19" s="28" t="s">
        <v>36</v>
      </c>
      <c r="M19" s="68" t="s">
        <v>11</v>
      </c>
      <c r="N19" s="20" t="s">
        <v>11</v>
      </c>
      <c r="O19" s="20" t="s">
        <v>11</v>
      </c>
      <c r="P19" s="20">
        <f>G55</f>
        <v>2120364</v>
      </c>
      <c r="Q19" s="65">
        <f t="shared" si="3"/>
        <v>2120.364</v>
      </c>
      <c r="R19" s="69">
        <f t="shared" si="4"/>
        <v>35.3394</v>
      </c>
    </row>
    <row r="20">
      <c r="B20" s="19"/>
      <c r="C20" s="20" t="s">
        <v>22</v>
      </c>
      <c r="D20" s="20">
        <v>1.0</v>
      </c>
      <c r="E20" s="20" t="s">
        <v>11</v>
      </c>
      <c r="F20" s="20" t="s">
        <v>10</v>
      </c>
      <c r="G20" s="62">
        <v>26082.0</v>
      </c>
      <c r="H20" s="20">
        <v>26.082</v>
      </c>
      <c r="J20" s="13">
        <v>64.0</v>
      </c>
      <c r="K20" s="70" t="s">
        <v>27</v>
      </c>
      <c r="L20" s="32">
        <v>8.0</v>
      </c>
      <c r="M20" s="68" t="s">
        <v>11</v>
      </c>
      <c r="N20" s="20" t="s">
        <v>11</v>
      </c>
      <c r="O20" s="20" t="s">
        <v>11</v>
      </c>
      <c r="P20" s="20">
        <f>G132</f>
        <v>2038877</v>
      </c>
      <c r="Q20" s="65">
        <f t="shared" si="3"/>
        <v>2038.877</v>
      </c>
      <c r="R20" s="71">
        <f t="shared" si="4"/>
        <v>33.98128333</v>
      </c>
    </row>
    <row r="21" ht="15.75" customHeight="1">
      <c r="B21" s="19"/>
      <c r="C21" s="20" t="s">
        <v>24</v>
      </c>
      <c r="D21" s="20">
        <v>1.0</v>
      </c>
      <c r="E21" s="20" t="s">
        <v>11</v>
      </c>
      <c r="F21" s="20" t="s">
        <v>10</v>
      </c>
      <c r="G21" s="62">
        <v>24626.0</v>
      </c>
      <c r="H21" s="20">
        <v>24.626</v>
      </c>
    </row>
    <row r="22" ht="15.75" customHeight="1">
      <c r="B22" s="19"/>
      <c r="C22" s="20" t="s">
        <v>26</v>
      </c>
      <c r="D22" s="20">
        <v>1.0</v>
      </c>
      <c r="E22" s="20" t="s">
        <v>11</v>
      </c>
      <c r="F22" s="20" t="s">
        <v>10</v>
      </c>
      <c r="G22" s="62">
        <v>24759.0</v>
      </c>
      <c r="H22" s="20">
        <v>24.759</v>
      </c>
    </row>
    <row r="23" ht="15.75" customHeight="1">
      <c r="B23" s="49"/>
      <c r="C23" s="20" t="s">
        <v>29</v>
      </c>
      <c r="D23" s="20">
        <v>1.0</v>
      </c>
      <c r="E23" s="20" t="s">
        <v>11</v>
      </c>
      <c r="F23" s="20" t="s">
        <v>10</v>
      </c>
      <c r="G23" s="62">
        <v>24484.0</v>
      </c>
      <c r="H23" s="20">
        <v>24.484</v>
      </c>
    </row>
    <row r="24" ht="15.75" customHeight="1">
      <c r="G24" s="50">
        <f t="shared" ref="G24:H24" si="5">AVERAGE(G15:G23)</f>
        <v>25145.11111</v>
      </c>
      <c r="H24" s="51">
        <f t="shared" si="5"/>
        <v>25.14511111</v>
      </c>
      <c r="I24" s="72" t="s">
        <v>31</v>
      </c>
    </row>
    <row r="25" ht="15.75" customHeight="1">
      <c r="A25" s="1" t="s">
        <v>37</v>
      </c>
      <c r="C25" s="3" t="s">
        <v>1</v>
      </c>
      <c r="D25" s="4"/>
      <c r="E25" s="4"/>
      <c r="F25" s="4"/>
      <c r="G25" s="4"/>
      <c r="H25" s="5"/>
    </row>
    <row r="26" ht="15.75" customHeight="1">
      <c r="B26" s="7" t="s">
        <v>2</v>
      </c>
      <c r="C26" s="7" t="s">
        <v>3</v>
      </c>
      <c r="D26" s="8" t="s">
        <v>4</v>
      </c>
      <c r="E26" s="7" t="s">
        <v>5</v>
      </c>
      <c r="F26" s="8" t="s">
        <v>6</v>
      </c>
      <c r="G26" s="7" t="s">
        <v>7</v>
      </c>
      <c r="H26" s="9" t="s">
        <v>8</v>
      </c>
      <c r="I26" s="9" t="s">
        <v>35</v>
      </c>
    </row>
    <row r="27" ht="25.5" customHeight="1">
      <c r="B27" s="73">
        <v>3.0</v>
      </c>
      <c r="C27" s="11" t="s">
        <v>9</v>
      </c>
      <c r="D27" s="12" t="s">
        <v>11</v>
      </c>
      <c r="E27" s="11" t="s">
        <v>11</v>
      </c>
      <c r="F27" s="11" t="s">
        <v>11</v>
      </c>
      <c r="G27" s="74">
        <v>2096984.0</v>
      </c>
      <c r="H27" s="75">
        <f>G27/1000</f>
        <v>2096.984</v>
      </c>
      <c r="I27" s="76">
        <f>H27/60</f>
        <v>34.94973333</v>
      </c>
    </row>
    <row r="28" ht="15.75" customHeight="1"/>
    <row r="29" ht="15.75" customHeight="1">
      <c r="A29" s="1" t="s">
        <v>38</v>
      </c>
      <c r="B29" s="53">
        <v>80891.0</v>
      </c>
      <c r="C29" s="77" t="s">
        <v>39</v>
      </c>
    </row>
    <row r="30" ht="15.75" customHeight="1">
      <c r="B30" s="6" t="s">
        <v>2</v>
      </c>
      <c r="C30" s="7" t="s">
        <v>3</v>
      </c>
      <c r="D30" s="8" t="s">
        <v>4</v>
      </c>
      <c r="E30" s="7" t="s">
        <v>5</v>
      </c>
      <c r="F30" s="8" t="s">
        <v>6</v>
      </c>
      <c r="G30" s="9" t="s">
        <v>7</v>
      </c>
      <c r="H30" s="7" t="s">
        <v>8</v>
      </c>
    </row>
    <row r="31" ht="15.75" customHeight="1">
      <c r="B31" s="10" t="s">
        <v>19</v>
      </c>
      <c r="C31" s="11" t="s">
        <v>9</v>
      </c>
      <c r="D31" s="11">
        <v>1.0</v>
      </c>
      <c r="E31" s="11" t="s">
        <v>10</v>
      </c>
      <c r="F31" s="11" t="s">
        <v>11</v>
      </c>
      <c r="G31" s="12">
        <v>23534.0</v>
      </c>
      <c r="H31" s="11">
        <v>23.534</v>
      </c>
    </row>
    <row r="32" ht="15.75" customHeight="1">
      <c r="B32" s="19"/>
      <c r="C32" s="20" t="s">
        <v>14</v>
      </c>
      <c r="D32" s="20">
        <v>1.0</v>
      </c>
      <c r="E32" s="20" t="s">
        <v>10</v>
      </c>
      <c r="F32" s="20" t="s">
        <v>11</v>
      </c>
      <c r="G32" s="21">
        <v>24611.0</v>
      </c>
      <c r="H32" s="20">
        <v>24.611</v>
      </c>
    </row>
    <row r="33" ht="15.75" customHeight="1">
      <c r="B33" s="19"/>
      <c r="C33" s="20" t="s">
        <v>16</v>
      </c>
      <c r="D33" s="20">
        <v>1.0</v>
      </c>
      <c r="E33" s="20" t="s">
        <v>10</v>
      </c>
      <c r="F33" s="20" t="s">
        <v>11</v>
      </c>
      <c r="G33" s="21">
        <v>23599.0</v>
      </c>
      <c r="H33" s="20">
        <v>23.599</v>
      </c>
    </row>
    <row r="34" ht="15.75" customHeight="1">
      <c r="B34" s="19"/>
      <c r="C34" s="20" t="s">
        <v>17</v>
      </c>
      <c r="D34" s="20">
        <v>1.0</v>
      </c>
      <c r="E34" s="20" t="s">
        <v>10</v>
      </c>
      <c r="F34" s="20" t="s">
        <v>11</v>
      </c>
      <c r="G34" s="21">
        <v>23617.0</v>
      </c>
      <c r="H34" s="20">
        <v>23.617</v>
      </c>
    </row>
    <row r="35" ht="15.75" customHeight="1">
      <c r="B35" s="19"/>
      <c r="C35" s="20" t="s">
        <v>20</v>
      </c>
      <c r="D35" s="20">
        <v>1.0</v>
      </c>
      <c r="E35" s="20" t="s">
        <v>10</v>
      </c>
      <c r="F35" s="20" t="s">
        <v>11</v>
      </c>
      <c r="G35" s="21">
        <v>24198.0</v>
      </c>
      <c r="H35" s="20">
        <v>24.198</v>
      </c>
    </row>
    <row r="36" ht="15.75" customHeight="1">
      <c r="B36" s="19"/>
      <c r="C36" s="20" t="s">
        <v>22</v>
      </c>
      <c r="D36" s="20">
        <v>1.0</v>
      </c>
      <c r="E36" s="20" t="s">
        <v>10</v>
      </c>
      <c r="F36" s="20" t="s">
        <v>11</v>
      </c>
      <c r="G36" s="21">
        <v>23914.0</v>
      </c>
      <c r="H36" s="20">
        <v>23.914</v>
      </c>
    </row>
    <row r="37" ht="15.75" customHeight="1">
      <c r="B37" s="19"/>
      <c r="C37" s="20" t="s">
        <v>24</v>
      </c>
      <c r="D37" s="20">
        <v>1.0</v>
      </c>
      <c r="E37" s="20" t="s">
        <v>10</v>
      </c>
      <c r="F37" s="20" t="s">
        <v>11</v>
      </c>
      <c r="G37" s="21">
        <v>23432.0</v>
      </c>
      <c r="H37" s="20">
        <v>23.432</v>
      </c>
    </row>
    <row r="38" ht="15.75" customHeight="1">
      <c r="B38" s="19"/>
      <c r="C38" s="20" t="s">
        <v>26</v>
      </c>
      <c r="D38" s="20">
        <v>1.0</v>
      </c>
      <c r="E38" s="20" t="s">
        <v>10</v>
      </c>
      <c r="F38" s="20" t="s">
        <v>11</v>
      </c>
      <c r="G38" s="21">
        <v>23713.0</v>
      </c>
      <c r="H38" s="20">
        <v>23.713</v>
      </c>
    </row>
    <row r="39" ht="15.75" customHeight="1">
      <c r="B39" s="49"/>
      <c r="C39" s="20" t="s">
        <v>29</v>
      </c>
      <c r="D39" s="20">
        <v>1.0</v>
      </c>
      <c r="E39" s="20" t="s">
        <v>10</v>
      </c>
      <c r="F39" s="20" t="s">
        <v>11</v>
      </c>
      <c r="G39" s="21">
        <v>23601.0</v>
      </c>
      <c r="H39" s="20">
        <v>23.601</v>
      </c>
    </row>
    <row r="40" ht="15.75" customHeight="1">
      <c r="G40" s="51">
        <f t="shared" ref="G40:H40" si="6">AVERAGE(G31:G39)</f>
        <v>23802.11111</v>
      </c>
      <c r="H40" s="51">
        <f t="shared" si="6"/>
        <v>23.80211111</v>
      </c>
      <c r="I40" s="72" t="s">
        <v>31</v>
      </c>
    </row>
    <row r="41" ht="15.75" customHeight="1">
      <c r="A41" s="1" t="s">
        <v>40</v>
      </c>
      <c r="B41" s="53">
        <v>80891.0</v>
      </c>
      <c r="C41" s="77" t="s">
        <v>39</v>
      </c>
    </row>
    <row r="42" ht="15.75" customHeight="1">
      <c r="B42" s="6" t="s">
        <v>2</v>
      </c>
      <c r="C42" s="7" t="s">
        <v>3</v>
      </c>
      <c r="D42" s="8" t="s">
        <v>4</v>
      </c>
      <c r="E42" s="7" t="s">
        <v>5</v>
      </c>
      <c r="F42" s="8" t="s">
        <v>6</v>
      </c>
      <c r="G42" s="9" t="s">
        <v>7</v>
      </c>
      <c r="H42" s="7" t="s">
        <v>8</v>
      </c>
    </row>
    <row r="43" ht="15.75" customHeight="1">
      <c r="B43" s="10" t="s">
        <v>21</v>
      </c>
      <c r="C43" s="11" t="s">
        <v>9</v>
      </c>
      <c r="D43" s="11">
        <v>1.0</v>
      </c>
      <c r="E43" s="11" t="s">
        <v>11</v>
      </c>
      <c r="F43" s="11" t="s">
        <v>10</v>
      </c>
      <c r="G43" s="12">
        <v>24448.0</v>
      </c>
      <c r="H43" s="11">
        <v>24.448</v>
      </c>
      <c r="L43" s="78"/>
    </row>
    <row r="44" ht="15.75" customHeight="1">
      <c r="B44" s="19"/>
      <c r="C44" s="20" t="s">
        <v>14</v>
      </c>
      <c r="D44" s="20">
        <v>1.0</v>
      </c>
      <c r="E44" s="20" t="s">
        <v>11</v>
      </c>
      <c r="F44" s="20" t="s">
        <v>10</v>
      </c>
      <c r="G44" s="21">
        <v>23621.0</v>
      </c>
      <c r="H44" s="20">
        <v>23.621</v>
      </c>
    </row>
    <row r="45" ht="15.75" customHeight="1">
      <c r="B45" s="19"/>
      <c r="C45" s="20" t="s">
        <v>16</v>
      </c>
      <c r="D45" s="20">
        <v>1.0</v>
      </c>
      <c r="E45" s="20" t="s">
        <v>11</v>
      </c>
      <c r="F45" s="20" t="s">
        <v>10</v>
      </c>
      <c r="G45" s="21">
        <v>24017.0</v>
      </c>
      <c r="H45" s="20">
        <v>24.017</v>
      </c>
    </row>
    <row r="46" ht="15.75" customHeight="1">
      <c r="B46" s="19"/>
      <c r="C46" s="20" t="s">
        <v>17</v>
      </c>
      <c r="D46" s="20">
        <v>1.0</v>
      </c>
      <c r="E46" s="20" t="s">
        <v>11</v>
      </c>
      <c r="F46" s="20" t="s">
        <v>10</v>
      </c>
      <c r="G46" s="21">
        <v>23898.0</v>
      </c>
      <c r="H46" s="20">
        <v>23.898</v>
      </c>
    </row>
    <row r="47" ht="15.75" customHeight="1">
      <c r="B47" s="19"/>
      <c r="C47" s="20" t="s">
        <v>20</v>
      </c>
      <c r="D47" s="20">
        <v>1.0</v>
      </c>
      <c r="E47" s="20" t="s">
        <v>11</v>
      </c>
      <c r="F47" s="20" t="s">
        <v>10</v>
      </c>
      <c r="G47" s="21">
        <v>23735.0</v>
      </c>
      <c r="H47" s="20">
        <v>23.735</v>
      </c>
    </row>
    <row r="48" ht="15.75" customHeight="1">
      <c r="B48" s="19"/>
      <c r="C48" s="20" t="s">
        <v>22</v>
      </c>
      <c r="D48" s="20">
        <v>1.0</v>
      </c>
      <c r="E48" s="20" t="s">
        <v>11</v>
      </c>
      <c r="F48" s="20" t="s">
        <v>10</v>
      </c>
      <c r="G48" s="21">
        <v>23979.0</v>
      </c>
      <c r="H48" s="20">
        <v>23.979</v>
      </c>
    </row>
    <row r="49" ht="15.75" customHeight="1">
      <c r="B49" s="19"/>
      <c r="C49" s="20" t="s">
        <v>24</v>
      </c>
      <c r="D49" s="20">
        <v>1.0</v>
      </c>
      <c r="E49" s="20" t="s">
        <v>11</v>
      </c>
      <c r="F49" s="20" t="s">
        <v>10</v>
      </c>
      <c r="G49" s="21">
        <v>23606.0</v>
      </c>
      <c r="H49" s="20">
        <v>23.606</v>
      </c>
    </row>
    <row r="50" ht="15.75" customHeight="1">
      <c r="B50" s="19"/>
      <c r="C50" s="20" t="s">
        <v>26</v>
      </c>
      <c r="D50" s="20">
        <v>1.0</v>
      </c>
      <c r="E50" s="20" t="s">
        <v>11</v>
      </c>
      <c r="F50" s="20" t="s">
        <v>10</v>
      </c>
      <c r="G50" s="21">
        <v>24057.0</v>
      </c>
      <c r="H50" s="20">
        <v>24.057</v>
      </c>
      <c r="K50" s="78"/>
    </row>
    <row r="51" ht="15.75" customHeight="1">
      <c r="B51" s="49"/>
      <c r="C51" s="20" t="s">
        <v>29</v>
      </c>
      <c r="D51" s="20">
        <v>1.0</v>
      </c>
      <c r="E51" s="20" t="s">
        <v>11</v>
      </c>
      <c r="F51" s="20" t="s">
        <v>10</v>
      </c>
      <c r="G51" s="21">
        <v>23764.0</v>
      </c>
      <c r="H51" s="20">
        <v>23.764</v>
      </c>
    </row>
    <row r="52" ht="15.75" customHeight="1">
      <c r="G52" s="51">
        <f t="shared" ref="G52:H52" si="7">AVERAGE(G43:G51)</f>
        <v>23902.77778</v>
      </c>
      <c r="H52" s="51">
        <f t="shared" si="7"/>
        <v>23.90277778</v>
      </c>
      <c r="I52" s="72" t="s">
        <v>31</v>
      </c>
    </row>
    <row r="53" ht="15.75" customHeight="1">
      <c r="A53" s="1" t="s">
        <v>41</v>
      </c>
      <c r="C53" s="77" t="s">
        <v>39</v>
      </c>
    </row>
    <row r="54" ht="15.75" customHeight="1">
      <c r="B54" s="7" t="s">
        <v>2</v>
      </c>
      <c r="C54" s="7" t="s">
        <v>3</v>
      </c>
      <c r="D54" s="8" t="s">
        <v>4</v>
      </c>
      <c r="E54" s="7" t="s">
        <v>5</v>
      </c>
      <c r="F54" s="8" t="s">
        <v>6</v>
      </c>
      <c r="G54" s="9" t="s">
        <v>7</v>
      </c>
      <c r="H54" s="7" t="s">
        <v>8</v>
      </c>
      <c r="I54" s="9" t="s">
        <v>35</v>
      </c>
    </row>
    <row r="55" ht="26.25" customHeight="1">
      <c r="B55" s="73" t="s">
        <v>36</v>
      </c>
      <c r="C55" s="11" t="s">
        <v>9</v>
      </c>
      <c r="D55" s="12" t="s">
        <v>11</v>
      </c>
      <c r="E55" s="11" t="s">
        <v>11</v>
      </c>
      <c r="F55" s="11" t="s">
        <v>11</v>
      </c>
      <c r="G55" s="74">
        <v>2120364.0</v>
      </c>
      <c r="H55" s="75">
        <f>G55/1000</f>
        <v>2120.364</v>
      </c>
      <c r="I55" s="76">
        <f>H55/60</f>
        <v>35.3394</v>
      </c>
    </row>
    <row r="56" ht="15.75" customHeight="1"/>
    <row r="57" ht="15.75" customHeight="1">
      <c r="A57" s="53" t="s">
        <v>42</v>
      </c>
    </row>
    <row r="58" ht="15.75" customHeight="1">
      <c r="A58" s="1" t="s">
        <v>43</v>
      </c>
      <c r="B58" s="53">
        <v>1258.0</v>
      </c>
      <c r="C58" s="3" t="s">
        <v>1</v>
      </c>
      <c r="D58" s="4"/>
      <c r="E58" s="4"/>
      <c r="F58" s="4"/>
      <c r="G58" s="4"/>
      <c r="H58" s="5"/>
    </row>
    <row r="59" ht="15.75" customHeight="1">
      <c r="B59" s="6" t="s">
        <v>2</v>
      </c>
      <c r="C59" s="7" t="s">
        <v>3</v>
      </c>
      <c r="D59" s="8" t="s">
        <v>4</v>
      </c>
      <c r="E59" s="7" t="s">
        <v>5</v>
      </c>
      <c r="F59" s="8" t="s">
        <v>6</v>
      </c>
      <c r="G59" s="9" t="s">
        <v>7</v>
      </c>
      <c r="H59" s="9" t="s">
        <v>8</v>
      </c>
    </row>
    <row r="60" ht="15.75" customHeight="1">
      <c r="B60" s="10" t="s">
        <v>23</v>
      </c>
      <c r="C60" s="11" t="s">
        <v>9</v>
      </c>
      <c r="D60" s="11">
        <v>2.0</v>
      </c>
      <c r="E60" s="11" t="s">
        <v>10</v>
      </c>
      <c r="F60" s="11" t="s">
        <v>11</v>
      </c>
      <c r="G60" s="12">
        <v>621.0</v>
      </c>
      <c r="H60" s="12">
        <f t="shared" ref="H60:H68" si="8">G60/1000</f>
        <v>0.621</v>
      </c>
    </row>
    <row r="61" ht="15.75" customHeight="1">
      <c r="B61" s="19"/>
      <c r="C61" s="20" t="s">
        <v>14</v>
      </c>
      <c r="D61" s="11">
        <v>2.0</v>
      </c>
      <c r="E61" s="20" t="s">
        <v>10</v>
      </c>
      <c r="F61" s="20" t="s">
        <v>11</v>
      </c>
      <c r="G61" s="21">
        <v>655.0</v>
      </c>
      <c r="H61" s="12">
        <f t="shared" si="8"/>
        <v>0.655</v>
      </c>
    </row>
    <row r="62" ht="15.75" customHeight="1">
      <c r="B62" s="19"/>
      <c r="C62" s="20" t="s">
        <v>16</v>
      </c>
      <c r="D62" s="11">
        <v>2.0</v>
      </c>
      <c r="E62" s="20" t="s">
        <v>10</v>
      </c>
      <c r="F62" s="20" t="s">
        <v>11</v>
      </c>
      <c r="G62" s="21">
        <v>611.0</v>
      </c>
      <c r="H62" s="12">
        <f t="shared" si="8"/>
        <v>0.611</v>
      </c>
    </row>
    <row r="63" ht="15.75" customHeight="1">
      <c r="B63" s="19"/>
      <c r="C63" s="20" t="s">
        <v>17</v>
      </c>
      <c r="D63" s="11">
        <v>2.0</v>
      </c>
      <c r="E63" s="20" t="s">
        <v>10</v>
      </c>
      <c r="F63" s="20" t="s">
        <v>11</v>
      </c>
      <c r="G63" s="21">
        <v>628.0</v>
      </c>
      <c r="H63" s="12">
        <f t="shared" si="8"/>
        <v>0.628</v>
      </c>
    </row>
    <row r="64" ht="15.75" customHeight="1">
      <c r="B64" s="19"/>
      <c r="C64" s="20" t="s">
        <v>20</v>
      </c>
      <c r="D64" s="11">
        <v>2.0</v>
      </c>
      <c r="E64" s="20" t="s">
        <v>10</v>
      </c>
      <c r="F64" s="20" t="s">
        <v>11</v>
      </c>
      <c r="G64" s="21">
        <v>631.0</v>
      </c>
      <c r="H64" s="12">
        <f t="shared" si="8"/>
        <v>0.631</v>
      </c>
    </row>
    <row r="65" ht="15.75" customHeight="1">
      <c r="B65" s="19"/>
      <c r="C65" s="20" t="s">
        <v>22</v>
      </c>
      <c r="D65" s="11">
        <v>2.0</v>
      </c>
      <c r="E65" s="20" t="s">
        <v>10</v>
      </c>
      <c r="F65" s="20" t="s">
        <v>11</v>
      </c>
      <c r="G65" s="21">
        <v>616.0</v>
      </c>
      <c r="H65" s="12">
        <f t="shared" si="8"/>
        <v>0.616</v>
      </c>
    </row>
    <row r="66" ht="15.75" customHeight="1">
      <c r="B66" s="19"/>
      <c r="C66" s="20" t="s">
        <v>24</v>
      </c>
      <c r="D66" s="11">
        <v>2.0</v>
      </c>
      <c r="E66" s="20" t="s">
        <v>10</v>
      </c>
      <c r="F66" s="20" t="s">
        <v>11</v>
      </c>
      <c r="G66" s="21">
        <v>628.0</v>
      </c>
      <c r="H66" s="12">
        <f t="shared" si="8"/>
        <v>0.628</v>
      </c>
    </row>
    <row r="67" ht="15.75" customHeight="1">
      <c r="B67" s="19"/>
      <c r="C67" s="20" t="s">
        <v>26</v>
      </c>
      <c r="D67" s="11">
        <v>2.0</v>
      </c>
      <c r="E67" s="20" t="s">
        <v>10</v>
      </c>
      <c r="F67" s="20" t="s">
        <v>11</v>
      </c>
      <c r="G67" s="21">
        <v>606.0</v>
      </c>
      <c r="H67" s="12">
        <f t="shared" si="8"/>
        <v>0.606</v>
      </c>
    </row>
    <row r="68" ht="15.75" customHeight="1">
      <c r="B68" s="49"/>
      <c r="C68" s="20" t="s">
        <v>29</v>
      </c>
      <c r="D68" s="11">
        <v>2.0</v>
      </c>
      <c r="E68" s="20" t="s">
        <v>10</v>
      </c>
      <c r="F68" s="20" t="s">
        <v>11</v>
      </c>
      <c r="G68" s="21">
        <v>620.0</v>
      </c>
      <c r="H68" s="12">
        <f t="shared" si="8"/>
        <v>0.62</v>
      </c>
    </row>
    <row r="69" ht="15.75" customHeight="1">
      <c r="G69" s="50">
        <f t="shared" ref="G69:H69" si="9">AVERAGE(G60:G68)</f>
        <v>624</v>
      </c>
      <c r="H69" s="51">
        <f t="shared" si="9"/>
        <v>0.624</v>
      </c>
      <c r="I69" s="72" t="s">
        <v>31</v>
      </c>
    </row>
    <row r="70" ht="15.75" customHeight="1">
      <c r="A70" s="1" t="s">
        <v>44</v>
      </c>
      <c r="B70" s="53">
        <v>1258.0</v>
      </c>
      <c r="C70" s="3" t="s">
        <v>1</v>
      </c>
      <c r="D70" s="4"/>
      <c r="E70" s="4"/>
      <c r="F70" s="4"/>
      <c r="G70" s="4"/>
      <c r="H70" s="5"/>
    </row>
    <row r="71" ht="15.75" customHeight="1">
      <c r="B71" s="6" t="s">
        <v>2</v>
      </c>
      <c r="C71" s="7" t="s">
        <v>3</v>
      </c>
      <c r="D71" s="8" t="s">
        <v>4</v>
      </c>
      <c r="E71" s="7" t="s">
        <v>5</v>
      </c>
      <c r="F71" s="8" t="s">
        <v>6</v>
      </c>
      <c r="G71" s="9" t="s">
        <v>7</v>
      </c>
      <c r="H71" s="7" t="s">
        <v>8</v>
      </c>
    </row>
    <row r="72" ht="15.75" customHeight="1">
      <c r="B72" s="10" t="s">
        <v>25</v>
      </c>
      <c r="C72" s="11" t="s">
        <v>9</v>
      </c>
      <c r="D72" s="11">
        <v>2.0</v>
      </c>
      <c r="E72" s="11" t="s">
        <v>11</v>
      </c>
      <c r="F72" s="11" t="s">
        <v>10</v>
      </c>
      <c r="G72" s="12">
        <v>615.0</v>
      </c>
      <c r="H72" s="11">
        <f t="shared" ref="H72:H80" si="10">G72/1000</f>
        <v>0.615</v>
      </c>
    </row>
    <row r="73" ht="15.75" customHeight="1">
      <c r="B73" s="19"/>
      <c r="C73" s="20" t="s">
        <v>14</v>
      </c>
      <c r="D73" s="20">
        <v>2.0</v>
      </c>
      <c r="E73" s="20" t="s">
        <v>11</v>
      </c>
      <c r="F73" s="20" t="s">
        <v>10</v>
      </c>
      <c r="G73" s="21">
        <v>636.0</v>
      </c>
      <c r="H73" s="11">
        <f t="shared" si="10"/>
        <v>0.636</v>
      </c>
    </row>
    <row r="74" ht="15.75" customHeight="1">
      <c r="B74" s="19"/>
      <c r="C74" s="20" t="s">
        <v>16</v>
      </c>
      <c r="D74" s="11">
        <v>2.0</v>
      </c>
      <c r="E74" s="20" t="s">
        <v>11</v>
      </c>
      <c r="F74" s="20" t="s">
        <v>10</v>
      </c>
      <c r="G74" s="21">
        <v>630.0</v>
      </c>
      <c r="H74" s="11">
        <f t="shared" si="10"/>
        <v>0.63</v>
      </c>
    </row>
    <row r="75" ht="15.75" customHeight="1">
      <c r="B75" s="19"/>
      <c r="C75" s="20" t="s">
        <v>17</v>
      </c>
      <c r="D75" s="20">
        <v>2.0</v>
      </c>
      <c r="E75" s="20" t="s">
        <v>11</v>
      </c>
      <c r="F75" s="20" t="s">
        <v>10</v>
      </c>
      <c r="G75" s="21">
        <v>613.0</v>
      </c>
      <c r="H75" s="11">
        <f t="shared" si="10"/>
        <v>0.613</v>
      </c>
    </row>
    <row r="76" ht="15.75" customHeight="1">
      <c r="B76" s="19"/>
      <c r="C76" s="20" t="s">
        <v>20</v>
      </c>
      <c r="D76" s="11">
        <v>2.0</v>
      </c>
      <c r="E76" s="20" t="s">
        <v>11</v>
      </c>
      <c r="F76" s="20" t="s">
        <v>10</v>
      </c>
      <c r="G76" s="21">
        <v>653.0</v>
      </c>
      <c r="H76" s="11">
        <f t="shared" si="10"/>
        <v>0.653</v>
      </c>
    </row>
    <row r="77" ht="15.75" customHeight="1">
      <c r="B77" s="19"/>
      <c r="C77" s="20" t="s">
        <v>22</v>
      </c>
      <c r="D77" s="20">
        <v>2.0</v>
      </c>
      <c r="E77" s="20" t="s">
        <v>11</v>
      </c>
      <c r="F77" s="20" t="s">
        <v>10</v>
      </c>
      <c r="G77" s="21">
        <v>611.0</v>
      </c>
      <c r="H77" s="11">
        <f t="shared" si="10"/>
        <v>0.611</v>
      </c>
    </row>
    <row r="78" ht="15.75" customHeight="1">
      <c r="B78" s="19"/>
      <c r="C78" s="20" t="s">
        <v>24</v>
      </c>
      <c r="D78" s="11">
        <v>2.0</v>
      </c>
      <c r="E78" s="20" t="s">
        <v>11</v>
      </c>
      <c r="F78" s="20" t="s">
        <v>10</v>
      </c>
      <c r="G78" s="21">
        <v>623.0</v>
      </c>
      <c r="H78" s="11">
        <f t="shared" si="10"/>
        <v>0.623</v>
      </c>
    </row>
    <row r="79" ht="15.75" customHeight="1">
      <c r="B79" s="19"/>
      <c r="C79" s="20" t="s">
        <v>26</v>
      </c>
      <c r="D79" s="20">
        <v>2.0</v>
      </c>
      <c r="E79" s="20" t="s">
        <v>11</v>
      </c>
      <c r="F79" s="20" t="s">
        <v>10</v>
      </c>
      <c r="G79" s="21">
        <v>607.0</v>
      </c>
      <c r="H79" s="11">
        <f t="shared" si="10"/>
        <v>0.607</v>
      </c>
    </row>
    <row r="80" ht="15.75" customHeight="1">
      <c r="B80" s="49"/>
      <c r="C80" s="20" t="s">
        <v>29</v>
      </c>
      <c r="D80" s="11">
        <v>2.0</v>
      </c>
      <c r="E80" s="20" t="s">
        <v>11</v>
      </c>
      <c r="F80" s="20" t="s">
        <v>10</v>
      </c>
      <c r="G80" s="21">
        <v>616.0</v>
      </c>
      <c r="H80" s="11">
        <f t="shared" si="10"/>
        <v>0.616</v>
      </c>
    </row>
    <row r="81" ht="15.75" customHeight="1">
      <c r="G81" s="50">
        <f t="shared" ref="G81:H81" si="11">AVERAGE(G72:G80)</f>
        <v>622.6666667</v>
      </c>
      <c r="H81" s="51">
        <f t="shared" si="11"/>
        <v>0.6226666667</v>
      </c>
      <c r="I81" s="72" t="s">
        <v>31</v>
      </c>
    </row>
    <row r="82" ht="15.75" customHeight="1">
      <c r="A82" s="1" t="s">
        <v>45</v>
      </c>
      <c r="B82" s="53">
        <v>80891.0</v>
      </c>
      <c r="C82" s="77" t="s">
        <v>46</v>
      </c>
    </row>
    <row r="83" ht="15.75" customHeight="1">
      <c r="B83" s="6" t="s">
        <v>2</v>
      </c>
      <c r="C83" s="7" t="s">
        <v>3</v>
      </c>
      <c r="D83" s="8" t="s">
        <v>4</v>
      </c>
      <c r="E83" s="7" t="s">
        <v>5</v>
      </c>
      <c r="F83" s="8" t="s">
        <v>6</v>
      </c>
      <c r="G83" s="9" t="s">
        <v>7</v>
      </c>
      <c r="H83" s="7" t="s">
        <v>8</v>
      </c>
    </row>
    <row r="84" ht="15.75" customHeight="1">
      <c r="B84" s="10" t="s">
        <v>28</v>
      </c>
      <c r="C84" s="11" t="s">
        <v>9</v>
      </c>
      <c r="D84" s="11">
        <v>1.0</v>
      </c>
      <c r="E84" s="11" t="s">
        <v>10</v>
      </c>
      <c r="F84" s="11" t="s">
        <v>11</v>
      </c>
      <c r="G84" s="12">
        <v>26989.0</v>
      </c>
      <c r="H84" s="11">
        <f t="shared" ref="H84:H92" si="12">G84/1000</f>
        <v>26.989</v>
      </c>
    </row>
    <row r="85" ht="15.75" customHeight="1">
      <c r="B85" s="19"/>
      <c r="C85" s="20" t="s">
        <v>14</v>
      </c>
      <c r="D85" s="20">
        <v>1.0</v>
      </c>
      <c r="E85" s="20" t="s">
        <v>10</v>
      </c>
      <c r="F85" s="20" t="s">
        <v>11</v>
      </c>
      <c r="G85" s="21">
        <v>28244.0</v>
      </c>
      <c r="H85" s="11">
        <f t="shared" si="12"/>
        <v>28.244</v>
      </c>
    </row>
    <row r="86" ht="15.75" customHeight="1">
      <c r="B86" s="19"/>
      <c r="C86" s="20" t="s">
        <v>16</v>
      </c>
      <c r="D86" s="20">
        <v>1.0</v>
      </c>
      <c r="E86" s="20" t="s">
        <v>10</v>
      </c>
      <c r="F86" s="20" t="s">
        <v>11</v>
      </c>
      <c r="G86" s="21">
        <v>27333.0</v>
      </c>
      <c r="H86" s="11">
        <f t="shared" si="12"/>
        <v>27.333</v>
      </c>
    </row>
    <row r="87" ht="15.75" customHeight="1">
      <c r="B87" s="19"/>
      <c r="C87" s="20" t="s">
        <v>17</v>
      </c>
      <c r="D87" s="20">
        <v>1.0</v>
      </c>
      <c r="E87" s="20" t="s">
        <v>10</v>
      </c>
      <c r="F87" s="20" t="s">
        <v>11</v>
      </c>
      <c r="G87" s="21">
        <v>28583.0</v>
      </c>
      <c r="H87" s="11">
        <f t="shared" si="12"/>
        <v>28.583</v>
      </c>
    </row>
    <row r="88" ht="15.75" customHeight="1">
      <c r="B88" s="19"/>
      <c r="C88" s="20" t="s">
        <v>20</v>
      </c>
      <c r="D88" s="20">
        <v>1.0</v>
      </c>
      <c r="E88" s="20" t="s">
        <v>10</v>
      </c>
      <c r="F88" s="20" t="s">
        <v>11</v>
      </c>
      <c r="G88" s="21">
        <v>27602.0</v>
      </c>
      <c r="H88" s="11">
        <f t="shared" si="12"/>
        <v>27.602</v>
      </c>
    </row>
    <row r="89" ht="15.75" customHeight="1">
      <c r="B89" s="19"/>
      <c r="C89" s="20" t="s">
        <v>22</v>
      </c>
      <c r="D89" s="20">
        <v>1.0</v>
      </c>
      <c r="E89" s="20" t="s">
        <v>10</v>
      </c>
      <c r="F89" s="20" t="s">
        <v>11</v>
      </c>
      <c r="G89" s="21">
        <v>26819.0</v>
      </c>
      <c r="H89" s="11">
        <f t="shared" si="12"/>
        <v>26.819</v>
      </c>
    </row>
    <row r="90" ht="15.75" customHeight="1">
      <c r="B90" s="19"/>
      <c r="C90" s="20" t="s">
        <v>24</v>
      </c>
      <c r="D90" s="20">
        <v>1.0</v>
      </c>
      <c r="E90" s="20" t="s">
        <v>10</v>
      </c>
      <c r="F90" s="20" t="s">
        <v>11</v>
      </c>
      <c r="G90" s="21">
        <v>27810.0</v>
      </c>
      <c r="H90" s="11">
        <f t="shared" si="12"/>
        <v>27.81</v>
      </c>
    </row>
    <row r="91" ht="15.75" customHeight="1">
      <c r="B91" s="19"/>
      <c r="C91" s="20" t="s">
        <v>26</v>
      </c>
      <c r="D91" s="20">
        <v>1.0</v>
      </c>
      <c r="E91" s="20" t="s">
        <v>10</v>
      </c>
      <c r="F91" s="20" t="s">
        <v>11</v>
      </c>
      <c r="G91" s="21">
        <v>27148.0</v>
      </c>
      <c r="H91" s="11">
        <f t="shared" si="12"/>
        <v>27.148</v>
      </c>
    </row>
    <row r="92" ht="15.75" customHeight="1">
      <c r="B92" s="49"/>
      <c r="C92" s="20" t="s">
        <v>29</v>
      </c>
      <c r="D92" s="20">
        <v>1.0</v>
      </c>
      <c r="E92" s="20" t="s">
        <v>10</v>
      </c>
      <c r="F92" s="20" t="s">
        <v>11</v>
      </c>
      <c r="G92" s="21">
        <v>27586.0</v>
      </c>
      <c r="H92" s="11">
        <f t="shared" si="12"/>
        <v>27.586</v>
      </c>
    </row>
    <row r="93" ht="15.75" customHeight="1">
      <c r="G93" s="50">
        <f t="shared" ref="G93:H93" si="13">AVERAGE(G84:G92)</f>
        <v>27568.22222</v>
      </c>
      <c r="H93" s="51">
        <f t="shared" si="13"/>
        <v>27.56822222</v>
      </c>
      <c r="I93" s="72" t="s">
        <v>31</v>
      </c>
    </row>
    <row r="94" ht="15.75" customHeight="1">
      <c r="A94" s="1" t="s">
        <v>47</v>
      </c>
      <c r="B94" s="53">
        <v>1258.0</v>
      </c>
      <c r="C94" s="77" t="s">
        <v>46</v>
      </c>
    </row>
    <row r="95" ht="15.75" customHeight="1">
      <c r="B95" s="6" t="s">
        <v>2</v>
      </c>
      <c r="C95" s="7" t="s">
        <v>3</v>
      </c>
      <c r="D95" s="8" t="s">
        <v>4</v>
      </c>
      <c r="E95" s="7" t="s">
        <v>5</v>
      </c>
      <c r="F95" s="8" t="s">
        <v>6</v>
      </c>
      <c r="G95" s="9" t="s">
        <v>7</v>
      </c>
      <c r="H95" s="7" t="s">
        <v>8</v>
      </c>
    </row>
    <row r="96" ht="15.75" customHeight="1">
      <c r="B96" s="10" t="s">
        <v>30</v>
      </c>
      <c r="C96" s="11" t="s">
        <v>9</v>
      </c>
      <c r="D96" s="11">
        <v>2.0</v>
      </c>
      <c r="E96" s="11" t="s">
        <v>10</v>
      </c>
      <c r="F96" s="11" t="s">
        <v>11</v>
      </c>
      <c r="G96" s="12">
        <v>551.0</v>
      </c>
      <c r="H96" s="11">
        <f t="shared" ref="H96:H104" si="14">G96/1000</f>
        <v>0.551</v>
      </c>
    </row>
    <row r="97" ht="15.75" customHeight="1">
      <c r="B97" s="19"/>
      <c r="C97" s="20" t="s">
        <v>14</v>
      </c>
      <c r="D97" s="20">
        <v>2.0</v>
      </c>
      <c r="E97" s="20" t="s">
        <v>10</v>
      </c>
      <c r="F97" s="20" t="s">
        <v>11</v>
      </c>
      <c r="G97" s="21">
        <v>523.0</v>
      </c>
      <c r="H97" s="11">
        <f t="shared" si="14"/>
        <v>0.523</v>
      </c>
    </row>
    <row r="98" ht="15.75" customHeight="1">
      <c r="B98" s="19"/>
      <c r="C98" s="20" t="s">
        <v>16</v>
      </c>
      <c r="D98" s="11">
        <v>2.0</v>
      </c>
      <c r="E98" s="20" t="s">
        <v>10</v>
      </c>
      <c r="F98" s="20" t="s">
        <v>11</v>
      </c>
      <c r="G98" s="21">
        <v>556.0</v>
      </c>
      <c r="H98" s="11">
        <f t="shared" si="14"/>
        <v>0.556</v>
      </c>
    </row>
    <row r="99" ht="15.75" customHeight="1">
      <c r="B99" s="19"/>
      <c r="C99" s="20" t="s">
        <v>17</v>
      </c>
      <c r="D99" s="20">
        <v>2.0</v>
      </c>
      <c r="E99" s="20" t="s">
        <v>10</v>
      </c>
      <c r="F99" s="20" t="s">
        <v>11</v>
      </c>
      <c r="G99" s="21">
        <v>538.0</v>
      </c>
      <c r="H99" s="11">
        <f t="shared" si="14"/>
        <v>0.538</v>
      </c>
    </row>
    <row r="100" ht="15.75" customHeight="1">
      <c r="B100" s="19"/>
      <c r="C100" s="20" t="s">
        <v>20</v>
      </c>
      <c r="D100" s="11">
        <v>2.0</v>
      </c>
      <c r="E100" s="20" t="s">
        <v>10</v>
      </c>
      <c r="F100" s="20" t="s">
        <v>11</v>
      </c>
      <c r="G100" s="21">
        <v>528.0</v>
      </c>
      <c r="H100" s="11">
        <f t="shared" si="14"/>
        <v>0.528</v>
      </c>
    </row>
    <row r="101" ht="15.75" customHeight="1">
      <c r="B101" s="19"/>
      <c r="C101" s="20" t="s">
        <v>22</v>
      </c>
      <c r="D101" s="20">
        <v>2.0</v>
      </c>
      <c r="E101" s="20" t="s">
        <v>10</v>
      </c>
      <c r="F101" s="20" t="s">
        <v>11</v>
      </c>
      <c r="G101" s="21">
        <v>529.0</v>
      </c>
      <c r="H101" s="11">
        <f t="shared" si="14"/>
        <v>0.529</v>
      </c>
    </row>
    <row r="102" ht="15.75" customHeight="1">
      <c r="B102" s="19"/>
      <c r="C102" s="20" t="s">
        <v>24</v>
      </c>
      <c r="D102" s="11">
        <v>2.0</v>
      </c>
      <c r="E102" s="20" t="s">
        <v>10</v>
      </c>
      <c r="F102" s="20" t="s">
        <v>11</v>
      </c>
      <c r="G102" s="21">
        <v>524.0</v>
      </c>
      <c r="H102" s="11">
        <f t="shared" si="14"/>
        <v>0.524</v>
      </c>
    </row>
    <row r="103" ht="15.75" customHeight="1">
      <c r="B103" s="19"/>
      <c r="C103" s="20" t="s">
        <v>26</v>
      </c>
      <c r="D103" s="20">
        <v>2.0</v>
      </c>
      <c r="E103" s="20" t="s">
        <v>10</v>
      </c>
      <c r="F103" s="20" t="s">
        <v>11</v>
      </c>
      <c r="G103" s="21">
        <v>556.0</v>
      </c>
      <c r="H103" s="11">
        <f t="shared" si="14"/>
        <v>0.556</v>
      </c>
    </row>
    <row r="104" ht="15.75" customHeight="1">
      <c r="B104" s="49"/>
      <c r="C104" s="20" t="s">
        <v>29</v>
      </c>
      <c r="D104" s="11">
        <v>2.0</v>
      </c>
      <c r="E104" s="20" t="s">
        <v>10</v>
      </c>
      <c r="F104" s="20" t="s">
        <v>11</v>
      </c>
      <c r="G104" s="21">
        <v>525.0</v>
      </c>
      <c r="H104" s="11">
        <f t="shared" si="14"/>
        <v>0.525</v>
      </c>
    </row>
    <row r="105" ht="15.75" customHeight="1">
      <c r="G105" s="50">
        <f t="shared" ref="G105:H105" si="15">AVERAGE(G96:G104)</f>
        <v>536.6666667</v>
      </c>
      <c r="H105" s="51">
        <f t="shared" si="15"/>
        <v>0.5366666667</v>
      </c>
      <c r="I105" s="72" t="s">
        <v>31</v>
      </c>
    </row>
    <row r="106" ht="15.75" customHeight="1">
      <c r="A106" s="1" t="s">
        <v>48</v>
      </c>
      <c r="B106" s="53">
        <v>80891.0</v>
      </c>
      <c r="C106" s="77" t="s">
        <v>46</v>
      </c>
    </row>
    <row r="107" ht="15.75" customHeight="1">
      <c r="B107" s="6" t="s">
        <v>2</v>
      </c>
      <c r="C107" s="7" t="s">
        <v>3</v>
      </c>
      <c r="D107" s="8" t="s">
        <v>4</v>
      </c>
      <c r="E107" s="7" t="s">
        <v>5</v>
      </c>
      <c r="F107" s="8" t="s">
        <v>6</v>
      </c>
      <c r="G107" s="9" t="s">
        <v>7</v>
      </c>
      <c r="H107" s="7" t="s">
        <v>8</v>
      </c>
    </row>
    <row r="108" ht="15.75" customHeight="1">
      <c r="B108" s="10" t="s">
        <v>32</v>
      </c>
      <c r="C108" s="11" t="s">
        <v>9</v>
      </c>
      <c r="D108" s="11">
        <v>1.0</v>
      </c>
      <c r="E108" s="11" t="s">
        <v>11</v>
      </c>
      <c r="F108" s="11" t="s">
        <v>10</v>
      </c>
      <c r="G108" s="12">
        <v>28688.0</v>
      </c>
      <c r="H108" s="11">
        <f t="shared" ref="H108:H116" si="16">G108/1000</f>
        <v>28.688</v>
      </c>
    </row>
    <row r="109" ht="15.75" customHeight="1">
      <c r="B109" s="19"/>
      <c r="C109" s="20" t="s">
        <v>14</v>
      </c>
      <c r="D109" s="20">
        <v>1.0</v>
      </c>
      <c r="E109" s="20" t="s">
        <v>11</v>
      </c>
      <c r="F109" s="20" t="s">
        <v>10</v>
      </c>
      <c r="G109" s="21">
        <v>27604.0</v>
      </c>
      <c r="H109" s="11">
        <f t="shared" si="16"/>
        <v>27.604</v>
      </c>
    </row>
    <row r="110" ht="15.75" customHeight="1">
      <c r="B110" s="19"/>
      <c r="C110" s="20" t="s">
        <v>16</v>
      </c>
      <c r="D110" s="20">
        <v>1.0</v>
      </c>
      <c r="E110" s="20" t="s">
        <v>11</v>
      </c>
      <c r="F110" s="20" t="s">
        <v>10</v>
      </c>
      <c r="G110" s="21">
        <v>27605.0</v>
      </c>
      <c r="H110" s="11">
        <f t="shared" si="16"/>
        <v>27.605</v>
      </c>
    </row>
    <row r="111" ht="15.75" customHeight="1">
      <c r="B111" s="19"/>
      <c r="C111" s="20" t="s">
        <v>17</v>
      </c>
      <c r="D111" s="20">
        <v>1.0</v>
      </c>
      <c r="E111" s="20" t="s">
        <v>11</v>
      </c>
      <c r="F111" s="20" t="s">
        <v>10</v>
      </c>
      <c r="G111" s="21">
        <v>26861.0</v>
      </c>
      <c r="H111" s="11">
        <f t="shared" si="16"/>
        <v>26.861</v>
      </c>
    </row>
    <row r="112" ht="15.75" customHeight="1">
      <c r="B112" s="19"/>
      <c r="C112" s="20" t="s">
        <v>20</v>
      </c>
      <c r="D112" s="20">
        <v>1.0</v>
      </c>
      <c r="E112" s="20" t="s">
        <v>11</v>
      </c>
      <c r="F112" s="20" t="s">
        <v>10</v>
      </c>
      <c r="G112" s="21">
        <v>27508.0</v>
      </c>
      <c r="H112" s="11">
        <f t="shared" si="16"/>
        <v>27.508</v>
      </c>
    </row>
    <row r="113" ht="15.75" customHeight="1">
      <c r="B113" s="19"/>
      <c r="C113" s="20" t="s">
        <v>22</v>
      </c>
      <c r="D113" s="20">
        <v>1.0</v>
      </c>
      <c r="E113" s="20" t="s">
        <v>11</v>
      </c>
      <c r="F113" s="20" t="s">
        <v>10</v>
      </c>
      <c r="G113" s="21">
        <v>28240.0</v>
      </c>
      <c r="H113" s="11">
        <f t="shared" si="16"/>
        <v>28.24</v>
      </c>
    </row>
    <row r="114" ht="15.75" customHeight="1">
      <c r="B114" s="19"/>
      <c r="C114" s="20" t="s">
        <v>24</v>
      </c>
      <c r="D114" s="20">
        <v>1.0</v>
      </c>
      <c r="E114" s="20" t="s">
        <v>11</v>
      </c>
      <c r="F114" s="20" t="s">
        <v>10</v>
      </c>
      <c r="G114" s="21">
        <v>27021.0</v>
      </c>
      <c r="H114" s="11">
        <f t="shared" si="16"/>
        <v>27.021</v>
      </c>
    </row>
    <row r="115" ht="15.75" customHeight="1">
      <c r="B115" s="19"/>
      <c r="C115" s="20" t="s">
        <v>26</v>
      </c>
      <c r="D115" s="20">
        <v>1.0</v>
      </c>
      <c r="E115" s="20" t="s">
        <v>11</v>
      </c>
      <c r="F115" s="20" t="s">
        <v>10</v>
      </c>
      <c r="G115" s="21">
        <v>26870.0</v>
      </c>
      <c r="H115" s="11">
        <f t="shared" si="16"/>
        <v>26.87</v>
      </c>
    </row>
    <row r="116" ht="15.75" customHeight="1">
      <c r="B116" s="49"/>
      <c r="C116" s="20" t="s">
        <v>29</v>
      </c>
      <c r="D116" s="20">
        <v>1.0</v>
      </c>
      <c r="E116" s="20" t="s">
        <v>11</v>
      </c>
      <c r="F116" s="20" t="s">
        <v>10</v>
      </c>
      <c r="G116" s="21">
        <v>28641.0</v>
      </c>
      <c r="H116" s="11">
        <f t="shared" si="16"/>
        <v>28.641</v>
      </c>
    </row>
    <row r="117" ht="15.75" customHeight="1">
      <c r="G117" s="51">
        <f t="shared" ref="G117:H117" si="17">AVERAGE(G108:G116)</f>
        <v>27670.88889</v>
      </c>
      <c r="H117" s="51">
        <f t="shared" si="17"/>
        <v>27.67088889</v>
      </c>
      <c r="I117" s="72" t="s">
        <v>31</v>
      </c>
    </row>
    <row r="118" ht="15.75" customHeight="1">
      <c r="A118" s="1" t="s">
        <v>49</v>
      </c>
      <c r="B118" s="53">
        <v>1258.0</v>
      </c>
      <c r="C118" s="77" t="s">
        <v>46</v>
      </c>
    </row>
    <row r="119" ht="15.75" customHeight="1">
      <c r="B119" s="6" t="s">
        <v>2</v>
      </c>
      <c r="C119" s="7" t="s">
        <v>3</v>
      </c>
      <c r="D119" s="8" t="s">
        <v>4</v>
      </c>
      <c r="E119" s="7" t="s">
        <v>5</v>
      </c>
      <c r="F119" s="8" t="s">
        <v>6</v>
      </c>
      <c r="G119" s="9" t="s">
        <v>7</v>
      </c>
      <c r="H119" s="7" t="s">
        <v>8</v>
      </c>
    </row>
    <row r="120" ht="15.75" customHeight="1">
      <c r="B120" s="10" t="s">
        <v>34</v>
      </c>
      <c r="C120" s="11" t="s">
        <v>9</v>
      </c>
      <c r="D120" s="11">
        <v>2.0</v>
      </c>
      <c r="E120" s="11" t="s">
        <v>11</v>
      </c>
      <c r="F120" s="11" t="s">
        <v>10</v>
      </c>
      <c r="G120" s="12">
        <v>526.0</v>
      </c>
      <c r="H120" s="11">
        <f t="shared" ref="H120:H128" si="18">G120/1000</f>
        <v>0.526</v>
      </c>
    </row>
    <row r="121" ht="15.75" customHeight="1">
      <c r="B121" s="19"/>
      <c r="C121" s="20" t="s">
        <v>14</v>
      </c>
      <c r="D121" s="20">
        <v>2.0</v>
      </c>
      <c r="E121" s="20" t="s">
        <v>11</v>
      </c>
      <c r="F121" s="20" t="s">
        <v>10</v>
      </c>
      <c r="G121" s="21">
        <v>535.0</v>
      </c>
      <c r="H121" s="11">
        <f t="shared" si="18"/>
        <v>0.535</v>
      </c>
    </row>
    <row r="122" ht="15.75" customHeight="1">
      <c r="B122" s="19"/>
      <c r="C122" s="20" t="s">
        <v>16</v>
      </c>
      <c r="D122" s="11">
        <v>2.0</v>
      </c>
      <c r="E122" s="20" t="s">
        <v>11</v>
      </c>
      <c r="F122" s="20" t="s">
        <v>10</v>
      </c>
      <c r="G122" s="21">
        <v>524.0</v>
      </c>
      <c r="H122" s="11">
        <f t="shared" si="18"/>
        <v>0.524</v>
      </c>
    </row>
    <row r="123" ht="15.75" customHeight="1">
      <c r="B123" s="19"/>
      <c r="C123" s="20" t="s">
        <v>17</v>
      </c>
      <c r="D123" s="20">
        <v>2.0</v>
      </c>
      <c r="E123" s="20" t="s">
        <v>11</v>
      </c>
      <c r="F123" s="20" t="s">
        <v>10</v>
      </c>
      <c r="G123" s="21">
        <v>538.0</v>
      </c>
      <c r="H123" s="11">
        <f t="shared" si="18"/>
        <v>0.538</v>
      </c>
    </row>
    <row r="124" ht="15.75" customHeight="1">
      <c r="B124" s="19"/>
      <c r="C124" s="20" t="s">
        <v>20</v>
      </c>
      <c r="D124" s="11">
        <v>2.0</v>
      </c>
      <c r="E124" s="20" t="s">
        <v>11</v>
      </c>
      <c r="F124" s="20" t="s">
        <v>10</v>
      </c>
      <c r="G124" s="21">
        <v>515.0</v>
      </c>
      <c r="H124" s="11">
        <f t="shared" si="18"/>
        <v>0.515</v>
      </c>
    </row>
    <row r="125" ht="15.75" customHeight="1">
      <c r="B125" s="19"/>
      <c r="C125" s="20" t="s">
        <v>22</v>
      </c>
      <c r="D125" s="20">
        <v>2.0</v>
      </c>
      <c r="E125" s="20" t="s">
        <v>11</v>
      </c>
      <c r="F125" s="20" t="s">
        <v>10</v>
      </c>
      <c r="G125" s="21">
        <v>518.0</v>
      </c>
      <c r="H125" s="11">
        <f t="shared" si="18"/>
        <v>0.518</v>
      </c>
    </row>
    <row r="126" ht="15.75" customHeight="1">
      <c r="B126" s="19"/>
      <c r="C126" s="20" t="s">
        <v>24</v>
      </c>
      <c r="D126" s="11">
        <v>2.0</v>
      </c>
      <c r="E126" s="20" t="s">
        <v>11</v>
      </c>
      <c r="F126" s="20" t="s">
        <v>10</v>
      </c>
      <c r="G126" s="21">
        <v>516.0</v>
      </c>
      <c r="H126" s="11">
        <f t="shared" si="18"/>
        <v>0.516</v>
      </c>
    </row>
    <row r="127" ht="15.75" customHeight="1">
      <c r="B127" s="19"/>
      <c r="C127" s="20" t="s">
        <v>26</v>
      </c>
      <c r="D127" s="20">
        <v>2.0</v>
      </c>
      <c r="E127" s="20" t="s">
        <v>11</v>
      </c>
      <c r="F127" s="20" t="s">
        <v>10</v>
      </c>
      <c r="G127" s="21">
        <v>561.0</v>
      </c>
      <c r="H127" s="11">
        <f t="shared" si="18"/>
        <v>0.561</v>
      </c>
    </row>
    <row r="128" ht="15.75" customHeight="1">
      <c r="B128" s="49"/>
      <c r="C128" s="20" t="s">
        <v>29</v>
      </c>
      <c r="D128" s="11">
        <v>2.0</v>
      </c>
      <c r="E128" s="20" t="s">
        <v>11</v>
      </c>
      <c r="F128" s="20" t="s">
        <v>10</v>
      </c>
      <c r="G128" s="21">
        <v>523.0</v>
      </c>
      <c r="H128" s="11">
        <f t="shared" si="18"/>
        <v>0.523</v>
      </c>
    </row>
    <row r="129" ht="15.75" customHeight="1">
      <c r="G129" s="51">
        <f t="shared" ref="G129:H129" si="19">AVERAGE(G120:G128)</f>
        <v>528.4444444</v>
      </c>
      <c r="H129" s="51">
        <f t="shared" si="19"/>
        <v>0.5284444444</v>
      </c>
      <c r="I129" s="72" t="s">
        <v>31</v>
      </c>
    </row>
    <row r="130" ht="15.75" customHeight="1">
      <c r="A130" s="79" t="s">
        <v>50</v>
      </c>
      <c r="B130" s="53">
        <v>1258.0</v>
      </c>
      <c r="C130" s="77" t="s">
        <v>46</v>
      </c>
    </row>
    <row r="131" ht="15.75" customHeight="1">
      <c r="B131" s="7" t="s">
        <v>2</v>
      </c>
      <c r="C131" s="7" t="s">
        <v>3</v>
      </c>
      <c r="D131" s="8" t="s">
        <v>4</v>
      </c>
      <c r="E131" s="7" t="s">
        <v>5</v>
      </c>
      <c r="F131" s="8" t="s">
        <v>6</v>
      </c>
      <c r="G131" s="9" t="s">
        <v>7</v>
      </c>
      <c r="H131" s="7" t="s">
        <v>8</v>
      </c>
      <c r="I131" s="9" t="s">
        <v>35</v>
      </c>
    </row>
    <row r="132" ht="27.0" customHeight="1">
      <c r="B132" s="73">
        <v>8.0</v>
      </c>
      <c r="C132" s="11" t="s">
        <v>9</v>
      </c>
      <c r="D132" s="12" t="s">
        <v>11</v>
      </c>
      <c r="E132" s="11" t="s">
        <v>11</v>
      </c>
      <c r="F132" s="11" t="s">
        <v>11</v>
      </c>
      <c r="G132" s="80">
        <v>2038877.0</v>
      </c>
      <c r="H132" s="80">
        <v>2038.877</v>
      </c>
      <c r="I132" s="76">
        <f>H132/60</f>
        <v>33.98128333</v>
      </c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B31:B39"/>
    <mergeCell ref="B43:B51"/>
    <mergeCell ref="B60:B68"/>
    <mergeCell ref="B72:B80"/>
    <mergeCell ref="B84:B92"/>
    <mergeCell ref="B96:B104"/>
    <mergeCell ref="B108:B116"/>
    <mergeCell ref="B120:B128"/>
    <mergeCell ref="C1:H1"/>
    <mergeCell ref="B3:B11"/>
    <mergeCell ref="C13:H13"/>
    <mergeCell ref="B15:B23"/>
    <mergeCell ref="C25:H25"/>
    <mergeCell ref="C29:H29"/>
    <mergeCell ref="C41:H41"/>
    <mergeCell ref="C118:H118"/>
    <mergeCell ref="C130:H130"/>
    <mergeCell ref="C53:H53"/>
    <mergeCell ref="A57:I57"/>
    <mergeCell ref="C58:H58"/>
    <mergeCell ref="C70:H70"/>
    <mergeCell ref="C82:H82"/>
    <mergeCell ref="C94:H94"/>
    <mergeCell ref="C106:H106"/>
  </mergeCells>
  <printOptions/>
  <pageMargins bottom="0.75" footer="0.0" header="0.0" left="0.7" right="0.7" top="0.75"/>
  <pageSetup paperSize="9" orientation="portrait"/>
  <drawing r:id="rId1"/>
</worksheet>
</file>