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readsheets\"/>
    </mc:Choice>
  </mc:AlternateContent>
  <bookViews>
    <workbookView xWindow="0" yWindow="0" windowWidth="28800" windowHeight="11595" activeTab="3"/>
  </bookViews>
  <sheets>
    <sheet name="Conversions" sheetId="1" r:id="rId1"/>
    <sheet name="Mass" sheetId="3" r:id="rId2"/>
    <sheet name="Volume" sheetId="4" r:id="rId3"/>
    <sheet name="Calculation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J2" i="4"/>
  <c r="I2" i="4"/>
  <c r="H2" i="4"/>
  <c r="G2" i="4"/>
  <c r="F2" i="4"/>
  <c r="E2" i="4"/>
  <c r="D2" i="4"/>
  <c r="C2" i="4"/>
  <c r="B2" i="4"/>
  <c r="B3" i="4"/>
  <c r="D5" i="3" l="1"/>
  <c r="C5" i="3"/>
  <c r="E4" i="3"/>
  <c r="C4" i="3"/>
  <c r="E3" i="3"/>
  <c r="D3" i="3"/>
  <c r="E2" i="3"/>
  <c r="D2" i="3"/>
  <c r="C2" i="3"/>
  <c r="B5" i="3"/>
  <c r="B4" i="3"/>
  <c r="B3" i="3"/>
  <c r="H18" i="1"/>
  <c r="H3" i="1"/>
  <c r="C2" i="2"/>
</calcChain>
</file>

<file path=xl/sharedStrings.xml><?xml version="1.0" encoding="utf-8"?>
<sst xmlns="http://schemas.openxmlformats.org/spreadsheetml/2006/main" count="79" uniqueCount="34">
  <si>
    <t>Ounce</t>
  </si>
  <si>
    <t>Gram</t>
  </si>
  <si>
    <t>Pound</t>
  </si>
  <si>
    <t>Kilogram</t>
  </si>
  <si>
    <t>Mile</t>
  </si>
  <si>
    <t>Kilometer</t>
  </si>
  <si>
    <t>Inch</t>
  </si>
  <si>
    <t>Centimeter</t>
  </si>
  <si>
    <t>Foot</t>
  </si>
  <si>
    <t>Meter</t>
  </si>
  <si>
    <t>Yard</t>
  </si>
  <si>
    <t>Centimeters</t>
  </si>
  <si>
    <t>Milliliter</t>
  </si>
  <si>
    <t>Gallon</t>
  </si>
  <si>
    <t>Liter</t>
  </si>
  <si>
    <t>Teaspoon</t>
  </si>
  <si>
    <t>Quart</t>
  </si>
  <si>
    <t>Pint</t>
  </si>
  <si>
    <t>Cup</t>
  </si>
  <si>
    <t>Tablespoon</t>
  </si>
  <si>
    <t>Metric</t>
  </si>
  <si>
    <t>US Imperial</t>
  </si>
  <si>
    <t>Kilometers per Hour</t>
  </si>
  <si>
    <t>Distance (miles)</t>
  </si>
  <si>
    <t>Minutes</t>
  </si>
  <si>
    <t>ml</t>
  </si>
  <si>
    <t>tsp</t>
  </si>
  <si>
    <t>oz</t>
  </si>
  <si>
    <t>cup</t>
  </si>
  <si>
    <t>qt</t>
  </si>
  <si>
    <t>gal</t>
  </si>
  <si>
    <t>l</t>
  </si>
  <si>
    <t>pt</t>
  </si>
  <si>
    <t>tbs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</si>
</sst>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30" zoomScaleNormal="130" workbookViewId="0">
      <selection activeCell="E18" sqref="E18"/>
    </sheetView>
  </sheetViews>
  <sheetFormatPr defaultRowHeight="15" x14ac:dyDescent="0.25"/>
  <cols>
    <col min="1" max="1" width="11.140625" bestFit="1" customWidth="1"/>
    <col min="2" max="2" width="12" bestFit="1" customWidth="1"/>
    <col min="4" max="4" width="12" bestFit="1" customWidth="1"/>
    <col min="5" max="5" width="13.140625" bestFit="1" customWidth="1"/>
    <col min="7" max="7" width="11.140625" bestFit="1" customWidth="1"/>
    <col min="8" max="8" width="11.28515625" bestFit="1" customWidth="1"/>
  </cols>
  <sheetData>
    <row r="1" spans="1:8" x14ac:dyDescent="0.25">
      <c r="A1" s="1" t="s">
        <v>21</v>
      </c>
      <c r="B1" s="1" t="s">
        <v>20</v>
      </c>
      <c r="C1" s="2"/>
      <c r="D1" s="1" t="s">
        <v>20</v>
      </c>
      <c r="E1" s="1" t="s">
        <v>21</v>
      </c>
      <c r="F1" s="2"/>
      <c r="G1" s="1" t="s">
        <v>21</v>
      </c>
      <c r="H1" s="1" t="s">
        <v>21</v>
      </c>
    </row>
    <row r="2" spans="1:8" x14ac:dyDescent="0.25">
      <c r="A2" s="2" t="s">
        <v>0</v>
      </c>
      <c r="B2" s="2" t="s">
        <v>1</v>
      </c>
      <c r="C2" s="2"/>
      <c r="D2" s="2" t="s">
        <v>1</v>
      </c>
      <c r="E2" s="2" t="s">
        <v>0</v>
      </c>
      <c r="F2" s="2"/>
      <c r="G2" s="2" t="s">
        <v>0</v>
      </c>
      <c r="H2" s="2" t="s">
        <v>15</v>
      </c>
    </row>
    <row r="3" spans="1:8" x14ac:dyDescent="0.25">
      <c r="A3" s="2">
        <v>1</v>
      </c>
      <c r="B3" s="2">
        <v>28.375</v>
      </c>
      <c r="C3" s="2"/>
      <c r="D3" s="2">
        <v>1</v>
      </c>
      <c r="E3" s="2">
        <v>3.5242290748898598E-2</v>
      </c>
      <c r="F3" s="2"/>
      <c r="G3" s="2">
        <v>1</v>
      </c>
      <c r="H3" s="2">
        <f>1/6</f>
        <v>0.16666666666666666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 t="s">
        <v>2</v>
      </c>
      <c r="B5" s="2" t="s">
        <v>3</v>
      </c>
      <c r="C5" s="2"/>
      <c r="D5" s="2" t="s">
        <v>3</v>
      </c>
      <c r="E5" s="2" t="s">
        <v>2</v>
      </c>
      <c r="F5" s="2"/>
      <c r="G5" s="2" t="s">
        <v>13</v>
      </c>
      <c r="H5" s="2" t="s">
        <v>0</v>
      </c>
    </row>
    <row r="6" spans="1:8" x14ac:dyDescent="0.25">
      <c r="A6" s="2">
        <v>1</v>
      </c>
      <c r="B6" s="2">
        <v>0.453592</v>
      </c>
      <c r="C6" s="2"/>
      <c r="D6" s="2">
        <v>1</v>
      </c>
      <c r="E6" s="2">
        <v>2.2046199999999998</v>
      </c>
      <c r="F6" s="2"/>
      <c r="G6" s="2">
        <v>1</v>
      </c>
      <c r="H6" s="2">
        <v>128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 t="s">
        <v>4</v>
      </c>
      <c r="B8" s="2" t="s">
        <v>5</v>
      </c>
      <c r="C8" s="2"/>
      <c r="D8" s="2" t="s">
        <v>5</v>
      </c>
      <c r="E8" s="2" t="s">
        <v>4</v>
      </c>
      <c r="F8" s="2"/>
      <c r="G8" s="2" t="s">
        <v>16</v>
      </c>
      <c r="H8" s="2" t="s">
        <v>0</v>
      </c>
    </row>
    <row r="9" spans="1:8" x14ac:dyDescent="0.25">
      <c r="A9" s="2">
        <v>1</v>
      </c>
      <c r="B9" s="2">
        <v>1.6093440000000001</v>
      </c>
      <c r="C9" s="2"/>
      <c r="D9" s="2">
        <v>1</v>
      </c>
      <c r="E9" s="2">
        <v>0.62137119223733295</v>
      </c>
      <c r="F9" s="2"/>
      <c r="G9" s="2">
        <v>1</v>
      </c>
      <c r="H9" s="2">
        <v>32</v>
      </c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 t="s">
        <v>6</v>
      </c>
      <c r="B11" s="2" t="s">
        <v>7</v>
      </c>
      <c r="C11" s="2"/>
      <c r="D11" s="2" t="s">
        <v>7</v>
      </c>
      <c r="E11" s="2" t="s">
        <v>6</v>
      </c>
      <c r="F11" s="2"/>
      <c r="G11" s="2" t="s">
        <v>17</v>
      </c>
      <c r="H11" s="2" t="s">
        <v>0</v>
      </c>
    </row>
    <row r="12" spans="1:8" x14ac:dyDescent="0.25">
      <c r="A12" s="2">
        <v>1</v>
      </c>
      <c r="B12" s="2">
        <v>2.54</v>
      </c>
      <c r="C12" s="2"/>
      <c r="D12" s="2">
        <v>1</v>
      </c>
      <c r="E12" s="2">
        <v>0.39370078740157399</v>
      </c>
      <c r="F12" s="2"/>
      <c r="G12" s="2">
        <v>1</v>
      </c>
      <c r="H12" s="2">
        <v>16</v>
      </c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 t="s">
        <v>8</v>
      </c>
      <c r="B14" s="2" t="s">
        <v>11</v>
      </c>
      <c r="C14" s="2"/>
      <c r="D14" s="2" t="s">
        <v>11</v>
      </c>
      <c r="E14" s="2" t="s">
        <v>8</v>
      </c>
      <c r="F14" s="2"/>
      <c r="G14" s="2" t="s">
        <v>18</v>
      </c>
      <c r="H14" s="2" t="s">
        <v>0</v>
      </c>
    </row>
    <row r="15" spans="1:8" x14ac:dyDescent="0.25">
      <c r="A15" s="2">
        <v>1</v>
      </c>
      <c r="B15" s="2">
        <v>30.48</v>
      </c>
      <c r="C15" s="2"/>
      <c r="D15" s="2">
        <v>1</v>
      </c>
      <c r="E15" s="2">
        <v>3.2808398950131198E-2</v>
      </c>
      <c r="F15" s="2"/>
      <c r="G15" s="2">
        <v>1</v>
      </c>
      <c r="H15" s="2">
        <v>8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 t="s">
        <v>10</v>
      </c>
      <c r="B17" s="2" t="s">
        <v>9</v>
      </c>
      <c r="C17" s="2"/>
      <c r="D17" s="2" t="s">
        <v>9</v>
      </c>
      <c r="E17" s="2" t="s">
        <v>10</v>
      </c>
      <c r="F17" s="2"/>
      <c r="G17" s="2" t="s">
        <v>0</v>
      </c>
      <c r="H17" s="2" t="s">
        <v>19</v>
      </c>
    </row>
    <row r="18" spans="1:8" x14ac:dyDescent="0.25">
      <c r="A18" s="2">
        <v>1</v>
      </c>
      <c r="B18" s="2">
        <v>0.91439999999999999</v>
      </c>
      <c r="C18" s="2"/>
      <c r="D18" s="2">
        <v>1</v>
      </c>
      <c r="E18" s="2">
        <v>1.0936132983377</v>
      </c>
      <c r="F18" s="2"/>
      <c r="G18" s="2">
        <v>1</v>
      </c>
      <c r="H18" s="2">
        <f>1/2</f>
        <v>0.5</v>
      </c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 t="s">
        <v>0</v>
      </c>
      <c r="B20" s="2" t="s">
        <v>12</v>
      </c>
      <c r="C20" s="2"/>
      <c r="D20" s="2" t="s">
        <v>12</v>
      </c>
      <c r="E20" s="2" t="s">
        <v>0</v>
      </c>
      <c r="F20" s="2"/>
      <c r="G20" s="2"/>
      <c r="H20" s="2"/>
    </row>
    <row r="21" spans="1:8" x14ac:dyDescent="0.25">
      <c r="A21" s="2">
        <v>1</v>
      </c>
      <c r="B21" s="2">
        <v>29.573499999999999</v>
      </c>
      <c r="C21" s="2"/>
      <c r="D21" s="2">
        <v>1</v>
      </c>
      <c r="E21" s="2">
        <v>3.3814056503288399E-2</v>
      </c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 t="s">
        <v>13</v>
      </c>
      <c r="B23" s="2" t="s">
        <v>14</v>
      </c>
      <c r="C23" s="2"/>
      <c r="D23" s="2" t="s">
        <v>14</v>
      </c>
      <c r="E23" s="2" t="s">
        <v>13</v>
      </c>
      <c r="F23" s="2"/>
      <c r="G23" s="2"/>
      <c r="H23" s="2"/>
    </row>
    <row r="24" spans="1:8" x14ac:dyDescent="0.25">
      <c r="A24" s="2">
        <v>1</v>
      </c>
      <c r="B24" s="2">
        <v>3.7854100000000002</v>
      </c>
      <c r="C24" s="2"/>
      <c r="D24" s="2">
        <v>1</v>
      </c>
      <c r="E24" s="2">
        <v>0.26417217685798799</v>
      </c>
      <c r="F24" s="2"/>
      <c r="G24" s="2"/>
      <c r="H2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30" zoomScaleNormal="130" workbookViewId="0">
      <selection sqref="A1:E5"/>
    </sheetView>
  </sheetViews>
  <sheetFormatPr defaultRowHeight="15" x14ac:dyDescent="0.25"/>
  <sheetData>
    <row r="1" spans="1:5" x14ac:dyDescent="0.25">
      <c r="A1" s="6"/>
      <c r="B1" s="3" t="s">
        <v>1</v>
      </c>
      <c r="C1" s="3" t="s">
        <v>0</v>
      </c>
      <c r="D1" s="3" t="s">
        <v>2</v>
      </c>
      <c r="E1" s="3" t="s">
        <v>3</v>
      </c>
    </row>
    <row r="2" spans="1:5" x14ac:dyDescent="0.25">
      <c r="A2" s="3" t="s">
        <v>1</v>
      </c>
      <c r="B2" s="5"/>
      <c r="C2" s="4">
        <f>CONVERT(1,"g","ozm")</f>
        <v>3.5273961949580414E-2</v>
      </c>
      <c r="D2" s="4">
        <f>CONVERT(1,"g","lbm")</f>
        <v>2.2046226218487759E-3</v>
      </c>
      <c r="E2" s="4">
        <f>CONVERT(1,"g","kg")</f>
        <v>1E-3</v>
      </c>
    </row>
    <row r="3" spans="1:5" x14ac:dyDescent="0.25">
      <c r="A3" s="3" t="s">
        <v>0</v>
      </c>
      <c r="B3" s="4">
        <f>CONVERT(1,"ozm","g")</f>
        <v>28.349523125000001</v>
      </c>
      <c r="C3" s="5"/>
      <c r="D3" s="4">
        <f>CONVERT(1,"ozm","lbm")</f>
        <v>6.25E-2</v>
      </c>
      <c r="E3" s="4">
        <f>CONVERT(1,"ozm","kg")</f>
        <v>2.8349523125000001E-2</v>
      </c>
    </row>
    <row r="4" spans="1:5" x14ac:dyDescent="0.25">
      <c r="A4" s="3" t="s">
        <v>2</v>
      </c>
      <c r="B4" s="4">
        <f>CONVERT(1,"lbm","g")</f>
        <v>453.59237000000002</v>
      </c>
      <c r="C4" s="4">
        <f>CONVERT(1,"lbm","ozm")</f>
        <v>16</v>
      </c>
      <c r="D4" s="5"/>
      <c r="E4" s="4">
        <f>CONVERT(1,"lbm","kg")</f>
        <v>0.45359237000000002</v>
      </c>
    </row>
    <row r="5" spans="1:5" x14ac:dyDescent="0.25">
      <c r="A5" s="3" t="s">
        <v>3</v>
      </c>
      <c r="B5" s="4">
        <f>CONVERT(1,"kg","g")</f>
        <v>1000</v>
      </c>
      <c r="C5" s="4">
        <f>CONVERT(1,"kg","ozm")</f>
        <v>35.273961949580411</v>
      </c>
      <c r="D5" s="4">
        <f>CONVERT(1,"kg","lbm")</f>
        <v>2.2046226218487757</v>
      </c>
      <c r="E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30" zoomScaleNormal="130" workbookViewId="0">
      <selection activeCell="I10" sqref="I10"/>
    </sheetView>
  </sheetViews>
  <sheetFormatPr defaultRowHeight="15" x14ac:dyDescent="0.25"/>
  <sheetData>
    <row r="1" spans="1:10" x14ac:dyDescent="0.25">
      <c r="A1" s="6"/>
      <c r="B1" s="3" t="s">
        <v>25</v>
      </c>
      <c r="C1" s="3" t="s">
        <v>26</v>
      </c>
      <c r="D1" s="3" t="s">
        <v>33</v>
      </c>
      <c r="E1" s="3" t="s">
        <v>27</v>
      </c>
      <c r="F1" s="3" t="s">
        <v>28</v>
      </c>
      <c r="G1" s="3" t="s">
        <v>32</v>
      </c>
      <c r="H1" s="3" t="s">
        <v>29</v>
      </c>
      <c r="I1" s="3" t="s">
        <v>31</v>
      </c>
      <c r="J1" s="3" t="s">
        <v>30</v>
      </c>
    </row>
    <row r="2" spans="1:10" x14ac:dyDescent="0.25">
      <c r="A2" s="3" t="s">
        <v>25</v>
      </c>
      <c r="B2" s="5">
        <f t="shared" ref="B2:J10" si="0">CONVERT(1,$A2,B$1)</f>
        <v>1</v>
      </c>
      <c r="C2" s="4">
        <f t="shared" si="0"/>
        <v>0.20288413621105797</v>
      </c>
      <c r="D2" s="4">
        <f t="shared" si="0"/>
        <v>6.7628045403685999E-2</v>
      </c>
      <c r="E2" s="4">
        <f t="shared" si="0"/>
        <v>3.3814022701843E-2</v>
      </c>
      <c r="F2" s="4">
        <f t="shared" si="0"/>
        <v>4.2267528377303749E-3</v>
      </c>
      <c r="G2" s="4">
        <f t="shared" si="0"/>
        <v>2.1133764188651875E-3</v>
      </c>
      <c r="H2" s="4">
        <f t="shared" si="0"/>
        <v>1.0566882094325937E-3</v>
      </c>
      <c r="I2" s="4">
        <f t="shared" si="0"/>
        <v>1E-3</v>
      </c>
      <c r="J2" s="4">
        <f t="shared" si="0"/>
        <v>2.6417205235814843E-4</v>
      </c>
    </row>
    <row r="3" spans="1:10" x14ac:dyDescent="0.25">
      <c r="A3" s="3" t="s">
        <v>26</v>
      </c>
      <c r="B3" s="4">
        <f>CONVERT(1,$A3,B$1)</f>
        <v>4.9289215937500002</v>
      </c>
      <c r="C3" s="5">
        <f t="shared" si="0"/>
        <v>1</v>
      </c>
      <c r="D3" s="4">
        <f t="shared" si="0"/>
        <v>0.33333333333333331</v>
      </c>
      <c r="E3" s="4">
        <f t="shared" si="0"/>
        <v>0.16666666666666666</v>
      </c>
      <c r="F3" s="4">
        <f t="shared" si="0"/>
        <v>2.0833333333333332E-2</v>
      </c>
      <c r="G3" s="4">
        <f t="shared" si="0"/>
        <v>1.0416666666666666E-2</v>
      </c>
      <c r="H3" s="4">
        <f t="shared" si="0"/>
        <v>5.208333333333333E-3</v>
      </c>
      <c r="I3" s="4">
        <f t="shared" si="0"/>
        <v>4.9289215937499999E-3</v>
      </c>
      <c r="J3" s="4">
        <f t="shared" si="0"/>
        <v>1.3020833333333333E-3</v>
      </c>
    </row>
    <row r="4" spans="1:10" x14ac:dyDescent="0.25">
      <c r="A4" s="3" t="s">
        <v>33</v>
      </c>
      <c r="B4" s="4">
        <f t="shared" ref="B4:J10" si="1">CONVERT(1,$A4,B$1)</f>
        <v>14.78676478125</v>
      </c>
      <c r="C4" s="4">
        <f t="shared" si="0"/>
        <v>3</v>
      </c>
      <c r="D4" s="5">
        <f t="shared" si="0"/>
        <v>1</v>
      </c>
      <c r="E4" s="4">
        <f t="shared" si="0"/>
        <v>0.5</v>
      </c>
      <c r="F4" s="4">
        <f t="shared" si="0"/>
        <v>6.25E-2</v>
      </c>
      <c r="G4" s="4">
        <f t="shared" si="0"/>
        <v>3.125E-2</v>
      </c>
      <c r="H4" s="4">
        <f t="shared" si="0"/>
        <v>1.5625E-2</v>
      </c>
      <c r="I4" s="4">
        <f t="shared" si="0"/>
        <v>1.478676478125E-2</v>
      </c>
      <c r="J4" s="4">
        <f t="shared" si="0"/>
        <v>3.90625E-3</v>
      </c>
    </row>
    <row r="5" spans="1:10" x14ac:dyDescent="0.25">
      <c r="A5" s="3" t="s">
        <v>27</v>
      </c>
      <c r="B5" s="4">
        <f t="shared" si="1"/>
        <v>29.573529562499999</v>
      </c>
      <c r="C5" s="4">
        <f t="shared" si="0"/>
        <v>6</v>
      </c>
      <c r="D5" s="4">
        <f t="shared" si="0"/>
        <v>2</v>
      </c>
      <c r="E5" s="5">
        <f t="shared" si="0"/>
        <v>1</v>
      </c>
      <c r="F5" s="4">
        <f t="shared" si="0"/>
        <v>0.125</v>
      </c>
      <c r="G5" s="4">
        <f t="shared" si="0"/>
        <v>6.25E-2</v>
      </c>
      <c r="H5" s="4">
        <f t="shared" si="0"/>
        <v>3.125E-2</v>
      </c>
      <c r="I5" s="4">
        <f t="shared" si="0"/>
        <v>2.9573529562499999E-2</v>
      </c>
      <c r="J5" s="4">
        <f t="shared" si="0"/>
        <v>7.8125E-3</v>
      </c>
    </row>
    <row r="6" spans="1:10" x14ac:dyDescent="0.25">
      <c r="A6" s="3" t="s">
        <v>28</v>
      </c>
      <c r="B6" s="4">
        <f t="shared" si="1"/>
        <v>236.58823649999999</v>
      </c>
      <c r="C6" s="4">
        <f t="shared" si="0"/>
        <v>48</v>
      </c>
      <c r="D6" s="4">
        <f t="shared" si="0"/>
        <v>16</v>
      </c>
      <c r="E6" s="4">
        <f t="shared" si="0"/>
        <v>8</v>
      </c>
      <c r="F6" s="5">
        <f t="shared" si="0"/>
        <v>1</v>
      </c>
      <c r="G6" s="4">
        <f t="shared" si="0"/>
        <v>0.5</v>
      </c>
      <c r="H6" s="4">
        <f t="shared" si="0"/>
        <v>0.25</v>
      </c>
      <c r="I6" s="4">
        <f t="shared" si="0"/>
        <v>0.23658823649999999</v>
      </c>
      <c r="J6" s="4">
        <f t="shared" si="0"/>
        <v>6.25E-2</v>
      </c>
    </row>
    <row r="7" spans="1:10" x14ac:dyDescent="0.25">
      <c r="A7" s="3" t="s">
        <v>32</v>
      </c>
      <c r="B7" s="4">
        <f>CONVERT(1,$A7,B$1)</f>
        <v>473.17647299999999</v>
      </c>
      <c r="C7" s="4">
        <f t="shared" si="0"/>
        <v>96</v>
      </c>
      <c r="D7" s="4">
        <f t="shared" si="0"/>
        <v>32</v>
      </c>
      <c r="E7" s="4">
        <f t="shared" si="0"/>
        <v>16</v>
      </c>
      <c r="F7" s="4">
        <f t="shared" si="0"/>
        <v>2</v>
      </c>
      <c r="G7" s="5">
        <f t="shared" si="0"/>
        <v>1</v>
      </c>
      <c r="H7" s="4">
        <f t="shared" si="0"/>
        <v>0.5</v>
      </c>
      <c r="I7" s="4">
        <f t="shared" si="0"/>
        <v>0.47317647299999999</v>
      </c>
      <c r="J7" s="4">
        <f t="shared" si="0"/>
        <v>0.125</v>
      </c>
    </row>
    <row r="8" spans="1:10" x14ac:dyDescent="0.25">
      <c r="A8" s="3" t="s">
        <v>29</v>
      </c>
      <c r="B8" s="4">
        <f t="shared" si="1"/>
        <v>946.35294599999997</v>
      </c>
      <c r="C8" s="4">
        <f t="shared" si="0"/>
        <v>192</v>
      </c>
      <c r="D8" s="4">
        <f t="shared" si="0"/>
        <v>64</v>
      </c>
      <c r="E8" s="4">
        <f t="shared" si="0"/>
        <v>32</v>
      </c>
      <c r="F8" s="4">
        <f t="shared" si="0"/>
        <v>4</v>
      </c>
      <c r="G8" s="4">
        <f t="shared" si="0"/>
        <v>2</v>
      </c>
      <c r="H8" s="5">
        <f t="shared" si="0"/>
        <v>1</v>
      </c>
      <c r="I8" s="4">
        <f t="shared" si="0"/>
        <v>0.94635294599999997</v>
      </c>
      <c r="J8" s="4">
        <f t="shared" si="0"/>
        <v>0.25</v>
      </c>
    </row>
    <row r="9" spans="1:10" x14ac:dyDescent="0.25">
      <c r="A9" s="3" t="s">
        <v>31</v>
      </c>
      <c r="B9" s="4">
        <f t="shared" si="1"/>
        <v>1000</v>
      </c>
      <c r="C9" s="4">
        <f t="shared" si="0"/>
        <v>202.88413621105798</v>
      </c>
      <c r="D9" s="4">
        <f t="shared" si="0"/>
        <v>67.628045403686002</v>
      </c>
      <c r="E9" s="4">
        <f t="shared" si="0"/>
        <v>33.814022701843001</v>
      </c>
      <c r="F9" s="4">
        <f t="shared" si="0"/>
        <v>4.2267528377303751</v>
      </c>
      <c r="G9" s="4">
        <f t="shared" si="0"/>
        <v>2.1133764188651876</v>
      </c>
      <c r="H9" s="4">
        <f t="shared" si="0"/>
        <v>1.0566882094325938</v>
      </c>
      <c r="I9" s="5">
        <f t="shared" si="0"/>
        <v>1</v>
      </c>
      <c r="J9" s="4">
        <f t="shared" si="0"/>
        <v>0.26417205235814845</v>
      </c>
    </row>
    <row r="10" spans="1:10" x14ac:dyDescent="0.25">
      <c r="A10" s="3" t="s">
        <v>30</v>
      </c>
      <c r="B10" s="4">
        <f t="shared" si="1"/>
        <v>3785.4117839999999</v>
      </c>
      <c r="C10" s="4">
        <f t="shared" si="0"/>
        <v>768</v>
      </c>
      <c r="D10" s="4">
        <f t="shared" si="0"/>
        <v>256</v>
      </c>
      <c r="E10" s="4">
        <f t="shared" si="0"/>
        <v>128</v>
      </c>
      <c r="F10" s="4">
        <f t="shared" si="0"/>
        <v>16</v>
      </c>
      <c r="G10" s="4">
        <f t="shared" si="0"/>
        <v>8</v>
      </c>
      <c r="H10" s="4">
        <f t="shared" si="0"/>
        <v>4</v>
      </c>
      <c r="I10" s="4">
        <f t="shared" si="0"/>
        <v>3.7854117839999999</v>
      </c>
      <c r="J10" s="5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zoomScale="130" zoomScaleNormal="130" workbookViewId="0">
      <selection activeCell="B2" sqref="B2"/>
    </sheetView>
  </sheetViews>
  <sheetFormatPr defaultRowHeight="15" x14ac:dyDescent="0.25"/>
  <cols>
    <col min="1" max="1" width="8.42578125" bestFit="1" customWidth="1"/>
    <col min="2" max="2" width="15.42578125" bestFit="1" customWidth="1"/>
    <col min="3" max="3" width="19.140625" bestFit="1" customWidth="1"/>
  </cols>
  <sheetData>
    <row r="1" spans="1:3" x14ac:dyDescent="0.25">
      <c r="A1" s="3" t="s">
        <v>24</v>
      </c>
      <c r="B1" s="3" t="s">
        <v>23</v>
      </c>
      <c r="C1" s="3" t="s">
        <v>22</v>
      </c>
    </row>
    <row r="2" spans="1:3" x14ac:dyDescent="0.25">
      <c r="A2" s="4">
        <v>8</v>
      </c>
      <c r="B2" s="4">
        <v>1</v>
      </c>
      <c r="C2" s="5">
        <f>96.56064/(A2/B2)</f>
        <v>12.070080000000001</v>
      </c>
    </row>
    <row r="3" spans="1:3" x14ac:dyDescent="0.25">
      <c r="A3" s="2"/>
      <c r="B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Conversions</vt:lpstr>
      <vt:lpstr>Mass</vt:lpstr>
      <vt:lpstr>Volume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2017-09-01T06:24:18Z</dcterms:created>
  <dcterms:modified xsi:type="dcterms:W3CDTF">2017-12-12T22:35:23Z</dcterms:modified>
</cp:coreProperties>
</file>